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vfile01\shikadata\企画財政課\01財政\13調査もの回答・通知等\H31年度分\20191021 【1030〆切】平成29年度財政状況資料集の作成及び提出について（依頼）【2回目】\03 県回答\"/>
    </mc:Choice>
  </mc:AlternateContent>
  <xr:revisionPtr revIDLastSave="0" documentId="13_ncr:1_{2C3156E4-E080-4FBD-B596-FF0EAF515523}"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O35" i="10"/>
  <c r="BW35" i="10"/>
  <c r="C35" i="10"/>
  <c r="C36" i="10" s="1"/>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<sst xmlns="http://schemas.openxmlformats.org/spreadsheetml/2006/main" count="1039" uniqueCount="581">
  <si>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</si>
  <si>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</si>
  <si>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</si>
  <si>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</si>
  <si>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</si>
  <si>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</si>
  <si>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</si>
  <si>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</si>
  <si>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</si>
  <si>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</si>
  <si>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</si>
  <si>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</si>
  <si>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</si>
  <si>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</si>
  <si>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</si>
  <si>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</si>
  <si>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</si>
  <si>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</si>
  <si>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</si>
  <si>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</si>
  <si>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</si>
  <si>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</si>
  <si>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</si>
  <si>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</si>
  <si>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</si>
  <si>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</si>
  <si>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</si>
  <si>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</si>
  <si>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</si>
  <si>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</si>
  <si>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</si>
  <si>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</si>
  <si>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</si>
  <si>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</si>
  <si>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</si>
  <si>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</si>
  <si>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</si>
  <si>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</si>
  <si>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</si>
  <si>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</si>
  <si>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</si>
  <si>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</si>
  <si>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</si>
  <si>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</si>
  <si>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</si>
  <si>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</si>
  <si>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</si>
  <si>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</si>
  <si>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</si>
  <si>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</si>
  <si>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</si>
  <si>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</si>
  <si>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</si>
  <si>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</si>
  <si>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</si>
  <si>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</si>
  <si>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</si>
  <si>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</si>
  <si>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</si>
  <si>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</si>
  <si>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</si>
  <si>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</si>
  <si>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</si>
  <si>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</si>
  <si>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</si>
  <si>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</si>
  <si>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</si>
  <si>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</si>
  <si>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</si>
  <si>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</si>
  <si>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</si>
  <si>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</si>
  <si>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</si>
  <si>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</si>
  <si>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</si>
  <si>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</si>
  <si>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</si>
  <si>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</si>
  <si>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</si>
  <si>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</si>
  <si>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</si>
  <si>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</si>
  <si>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</si>
  <si>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</si>
  <si>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</si>
  <si>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</si>
  <si>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</si>
  <si>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</si>
  <si>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</si>
  <si>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</si>
  <si>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</si>
  <si>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</si>
  <si>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</si>
  <si>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</si>
  <si>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</si>
  <si>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</si>
  <si>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</si>
  <si>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</si>
  <si>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</si>
  <si>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</si>
  <si>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</si>
  <si>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</si>
  <si>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</si>
  <si>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</si>
  <si>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</si>
  <si>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</si>
  <si>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</si>
  <si>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</si>
  <si>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</si>
  <si>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</si>
  <si>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</si>
  <si>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</si>
  <si>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</si>
  <si>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</si>
  <si>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</si>
  <si>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</si>
  <si>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</si>
  <si>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</si>
  <si>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</si>
  <si>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</si>
  <si>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</si>
  <si>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</si>
  <si>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</si>
  <si>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</si>
  <si>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</si>
  <si>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</si>
  <si>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</si>
  <si>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</si>
  <si>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</si>
  <si>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</si>
  <si>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</si>
  <si>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</si>
  <si>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</si>
  <si>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</si>
  <si>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</si>
  <si>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</si>
  <si>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</si>
  <si>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</si>
  <si>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</si>
  <si>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</si>
  <si>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</si>
  <si>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</si>
  <si>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</si>
  <si>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</si>
  <si>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</si>
  <si>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</si>
  <si>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</si>
  <si>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</si>
  <si>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</si>
  <si>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</si>
  <si>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</si>
  <si>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</si>
  <si>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</si>
  <si>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</si>
  <si>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</si>
  <si>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</si>
  <si>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</si>
  <si>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</si>
  <si>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</si>
  <si>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</si>
  <si>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</si>
  <si>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</si>
  <si>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</si>
  <si>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</si>
  <si>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</si>
  <si>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</si>
  <si>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</si>
  <si>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</si>
  <si>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</si>
  <si>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</si>
  <si>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</si>
  <si>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</si>
  <si>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</si>
  <si>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</si>
  <si>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</si>
  <si>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</si>
  <si>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</si>
  <si>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</si>
  <si>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</si>
  <si>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</si>
  <si>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</si>
  <si>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</si>
  <si>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</si>
  <si>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</si>
  <si>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</si>
  <si>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</si>
  <si>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</si>
  <si>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</si>
  <si>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</si>
  <si>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</si>
  <si>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</si>
  <si>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</si>
  <si>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</si>
  <si>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</si>
  <si>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</si>
  <si>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</si>
  <si>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</si>
  <si>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</si>
  <si>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</si>
  <si>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</si>
  <si>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</si>
  <si>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</si>
  <si>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</si>
  <si>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</si>
  <si>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</si>
  <si>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</si>
  <si>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</si>
  <si>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石川県志賀町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</si>
  <si>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</si>
  <si>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</si>
  <si>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</si>
  <si>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</si>
  <si>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</si>
  <si>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</si>
  <si>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</si>
  <si>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</si>
  <si>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</si>
  <si>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</si>
  <si>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</si>
  <si>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</si>
  <si>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</si>
  <si>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</si>
  <si>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</si>
  <si>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</si>
  <si>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</si>
  <si>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</si>
  <si>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</si>
  <si>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</si>
  <si>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</si>
  <si>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</si>
  <si>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</si>
  <si>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</si>
  <si>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</si>
  <si>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</si>
  <si>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</si>
  <si>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</si>
  <si>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</si>
  <si>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</si>
  <si>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</si>
  <si>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</si>
  <si>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</si>
  <si>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</si>
  <si>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</si>
  <si>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</si>
  <si>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</si>
  <si>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</si>
  <si>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</si>
  <si>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</si>
  <si>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</si>
  <si>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</si>
  <si>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</si>
  <si>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</si>
  <si>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</si>
  <si>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</si>
  <si>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</si>
  <si>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</si>
  <si>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</si>
  <si>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</si>
  <si>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</si>
  <si>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</si>
  <si>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</si>
  <si>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</si>
  <si>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</si>
  <si>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</si>
  <si>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</si>
  <si>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</si>
  <si>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</si>
  <si>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</si>
  <si>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</si>
  <si>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</si>
  <si>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</si>
  <si>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</si>
  <si>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</si>
  <si>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</si>
  <si>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</si>
  <si>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</si>
  <si>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</si>
  <si>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</si>
  <si>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</si>
  <si>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</si>
  <si>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</si>
  <si>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</si>
  <si>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</si>
  <si>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</si>
  <si>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</si>
  <si>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</si>
  <si>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</si>
  <si>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</si>
  <si>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</si>
  <si>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</si>
  <si>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</si>
  <si>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</si>
  <si>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</si>
  <si>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</si>
  <si>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</si>
  <si>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</si>
  <si>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</si>
  <si>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</si>
  <si>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</si>
  <si>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</si>
  <si>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</si>
  <si>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</si>
  <si>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</si>
  <si>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</si>
  <si>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</si>
  <si>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</si>
  <si>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</si>
  <si>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</si>
  <si>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</si>
  <si>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</si>
  <si>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</si>
  <si>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</si>
  <si>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</si>
  <si>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</si>
  <si>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</si>
  <si>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</si>
  <si>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</si>
  <si>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</si>
  <si>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</si>
  <si>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</si>
  <si>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</si>
  <si>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</si>
  <si>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</si>
  <si>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</si>
  <si>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</si>
  <si>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</si>
  <si>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</si>
  <si>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</si>
  <si>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</si>
  <si>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</si>
  <si>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</si>
  <si>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</si>
  <si>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</si>
  <si>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</si>
  <si>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</si>
  <si>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</si>
  <si>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</si>
  <si>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</si>
  <si>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</si>
  <si>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</si>
  <si>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</si>
  <si>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</si>
  <si>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</si>
  <si>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</si>
  <si>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</si>
  <si>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</si>
  <si>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</si>
  <si>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</si>
  <si>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</si>
  <si>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</si>
  <si>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</si>
  <si>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</si>
  <si>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</si>
  <si>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</si>
  <si>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</si>
  <si>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</si>
  <si>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</si>
  <si>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</si>
  <si>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石川県志賀町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</si>
  <si>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</si>
  <si>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</si>
  <si>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</si>
  <si>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</si>
  <si>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</si>
  <si>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</si>
  <si>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</si>
  <si>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</si>
  <si>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</si>
  <si>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</si>
  <si>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</si>
  <si>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</si>
  <si>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</si>
  <si>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</si>
  <si>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</si>
  <si>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</si>
  <si>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</si>
  <si>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</si>
  <si>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</si>
  <si>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</si>
  <si>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</si>
  <si>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志賀町ケーブルテレビ事業特別会計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</si>
  <si>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</si>
  <si>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</si>
  <si>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</si>
  <si>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</si>
  <si>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</si>
  <si>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</si>
  <si>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</si>
  <si>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</si>
  <si>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</si>
  <si>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</si>
  <si>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</si>
  <si>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</si>
  <si>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</si>
  <si>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</si>
  <si>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</si>
  <si>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</si>
  <si>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</si>
  <si>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</si>
  <si>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</si>
  <si>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</si>
  <si>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法適用企業</t>
    <phoneticPr fontId="5"/>
  </si>
  <si>
    <t>志賀町公共下水道事業特別会計</t>
    <phoneticPr fontId="5"/>
  </si>
  <si>
    <t>法非適用企業</t>
    <phoneticPr fontId="5"/>
  </si>
  <si>
    <t>志賀町農業集落排水事業特別会計</t>
    <phoneticPr fontId="5"/>
  </si>
  <si>
    <t>志賀町地域し尿処理施設整備事業特別会計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</si>
  <si>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</si>
  <si>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</si>
  <si>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</si>
  <si>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</si>
  <si>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</si>
  <si>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</si>
  <si>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</si>
  <si>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</si>
  <si>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</si>
  <si>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</si>
  <si>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</si>
  <si>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</si>
  <si>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</si>
  <si>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</si>
  <si>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</si>
  <si>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</si>
  <si>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</si>
  <si>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</si>
  <si>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</si>
  <si>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</si>
  <si>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</si>
  <si>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</si>
  <si>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</si>
  <si>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</si>
  <si>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</si>
  <si>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</si>
  <si>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</si>
  <si>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</si>
  <si>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</si>
  <si>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</si>
  <si>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</si>
  <si>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</si>
  <si>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</si>
  <si>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</si>
  <si>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</si>
  <si>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</si>
  <si>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</si>
  <si>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</si>
  <si>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</si>
  <si>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</si>
  <si>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</si>
  <si>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</si>
  <si>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</si>
  <si>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</si>
  <si>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</si>
  <si>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</si>
  <si>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</si>
  <si>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</si>
  <si>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</si>
  <si>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</si>
  <si>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</si>
  <si>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</si>
  <si>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</si>
  <si>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</si>
  <si>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</si>
  <si>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</si>
  <si>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</si>
  <si>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</si>
  <si>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志賀町農業集落排水事業特別会計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</si>
  <si>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</si>
  <si>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</si>
  <si>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志賀町水道事業会計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</si>
  <si>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</si>
  <si>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</si>
  <si>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</si>
  <si>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</si>
  <si>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</si>
  <si>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</si>
  <si>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</si>
  <si>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</si>
  <si>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</si>
  <si>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</si>
  <si>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</si>
  <si>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</si>
  <si>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</si>
  <si>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</si>
  <si>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</si>
  <si>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</si>
  <si>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</si>
  <si>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</si>
  <si>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</si>
  <si>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</si>
  <si>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</si>
  <si>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</si>
  <si>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</si>
  <si>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</si>
  <si>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</si>
  <si>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</si>
  <si>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</si>
  <si>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</si>
  <si>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</si>
  <si>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</si>
  <si>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</si>
  <si>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</si>
  <si>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</si>
  <si>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</si>
  <si>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</si>
  <si>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</si>
  <si>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</si>
  <si>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</si>
  <si>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</si>
  <si>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</si>
  <si>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</si>
  <si>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</si>
  <si>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</si>
  <si>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</si>
  <si>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</si>
  <si>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</si>
  <si>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</si>
  <si>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</si>
  <si>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</si>
  <si>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</si>
  <si>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</si>
  <si>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</si>
  <si>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</si>
  <si>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</si>
  <si>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</si>
  <si>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</si>
  <si>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</si>
  <si>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</si>
  <si>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</si>
  <si>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</si>
  <si>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</si>
  <si>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</si>
  <si>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</si>
  <si>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</si>
  <si>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</si>
  <si>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</si>
  <si>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</si>
  <si>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</si>
  <si>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</si>
  <si>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</si>
  <si>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</si>
  <si>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</si>
  <si>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</si>
  <si>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</si>
  <si>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</si>
  <si>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</si>
  <si>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</si>
  <si>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</si>
  <si>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</si>
  <si>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</si>
  <si>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</si>
  <si>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</si>
  <si>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</si>
  <si>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</si>
  <si>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</si>
  <si>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1.69</t>
  </si>
  <si>
    <t>志賀町水道事業会計</t>
  </si>
  <si>
    <t>志賀町立富来病院事業会計</t>
  </si>
  <si>
    <t>一般会計</t>
  </si>
  <si>
    <t>志賀町介護保険特別会計</t>
  </si>
  <si>
    <t>志賀町立診療所事業特別会計</t>
  </si>
  <si>
    <t>志賀町国民健康保険特別会計</t>
  </si>
  <si>
    <t>志賀町後期高齢者医療特別会計</t>
  </si>
  <si>
    <t>志賀町ケーブルテレビ事業特別会計</t>
  </si>
  <si>
    <t>その他会計（赤字）</t>
  </si>
  <si>
    <t>その他会計（黒字）</t>
  </si>
  <si>
    <t>志賀町漁業振興特別基金</t>
    <rPh sb="0" eb="3">
      <t>シカマチ</t>
    </rPh>
    <rPh sb="3" eb="7">
      <t>ギョギョウシンコウ</t>
    </rPh>
    <rPh sb="7" eb="9">
      <t>トクベツ</t>
    </rPh>
    <rPh sb="9" eb="11">
      <t>キキン</t>
    </rPh>
    <phoneticPr fontId="11"/>
  </si>
  <si>
    <t>志賀町地域づくり振興基金</t>
    <rPh sb="0" eb="3">
      <t>シカマチ</t>
    </rPh>
    <rPh sb="3" eb="5">
      <t>チイキ</t>
    </rPh>
    <rPh sb="8" eb="10">
      <t>シンコウ</t>
    </rPh>
    <rPh sb="10" eb="12">
      <t>キキン</t>
    </rPh>
    <phoneticPr fontId="11"/>
  </si>
  <si>
    <t>志賀町特別財政基金</t>
    <rPh sb="0" eb="3">
      <t>シカマチ</t>
    </rPh>
    <rPh sb="3" eb="5">
      <t>トクベツ</t>
    </rPh>
    <rPh sb="5" eb="7">
      <t>ザイセイ</t>
    </rPh>
    <rPh sb="7" eb="9">
      <t>キキン</t>
    </rPh>
    <phoneticPr fontId="11"/>
  </si>
  <si>
    <t>志賀町立診療所事業特別会計基金</t>
    <rPh sb="0" eb="2">
      <t>シカ</t>
    </rPh>
    <rPh sb="2" eb="4">
      <t>チョウリツ</t>
    </rPh>
    <rPh sb="4" eb="7">
      <t>シンリョウジョ</t>
    </rPh>
    <rPh sb="7" eb="9">
      <t>ジギョウ</t>
    </rPh>
    <rPh sb="9" eb="11">
      <t>トクベツ</t>
    </rPh>
    <rPh sb="11" eb="13">
      <t>カイケイ</t>
    </rPh>
    <rPh sb="13" eb="15">
      <t>キキン</t>
    </rPh>
    <phoneticPr fontId="11"/>
  </si>
  <si>
    <t>志賀町公共用施設修繕・維持補修基金</t>
    <rPh sb="0" eb="3">
      <t>シカマチ</t>
    </rPh>
    <rPh sb="3" eb="8">
      <t>コウキョウヨウシセツ</t>
    </rPh>
    <rPh sb="8" eb="10">
      <t>シュウゼン</t>
    </rPh>
    <rPh sb="11" eb="13">
      <t>イジ</t>
    </rPh>
    <rPh sb="13" eb="17">
      <t>ホシュウキキン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</si>
  <si>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</si>
  <si>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</si>
  <si>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</si>
  <si>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部事務組合の埋立処分場建設事業に係る起債残高が増加したため、昨年度より1.8％上昇したが、依然として類似団体より低水準となっている。更に、有形固定資産減価償却率も類似団体と比して低水準にある状態である。今後も公共施設等総合管理計画に基づき、老朽化対策に取り組んで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</si>
  <si>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</si>
  <si>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</si>
  <si>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</si>
  <si>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</si>
  <si>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</si>
  <si>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</si>
  <si>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類似団体と比較して高いものの、毎年減少傾向となっている。一方で、将来負担比率については、類似団体よりも低い傾向である。これらの要因として、新発債の抑制、繰上償還の実施が挙げられ、今後も低下していくものとみられる。</t>
    <rPh sb="1" eb="3">
      <t>ジッシツ</t>
    </rPh>
    <rPh sb="3" eb="6">
      <t>コウサイヒ</t>
    </rPh>
    <rPh sb="6" eb="7">
      <t>リツ</t>
    </rPh>
    <rPh sb="8" eb="10">
      <t>ルイジ</t>
    </rPh>
    <rPh sb="10" eb="12">
      <t>ダンタイ</t>
    </rPh>
    <rPh sb="13" eb="15">
      <t>ヒカク</t>
    </rPh>
    <rPh sb="17" eb="18">
      <t>タカ</t>
    </rPh>
    <rPh sb="23" eb="25">
      <t>マイトシ</t>
    </rPh>
    <rPh sb="25" eb="27">
      <t>ゲンショウ</t>
    </rPh>
    <rPh sb="27" eb="29">
      <t>ケイコウ</t>
    </rPh>
    <rPh sb="36" eb="38">
      <t>イッポウ</t>
    </rPh>
    <rPh sb="40" eb="42">
      <t>ショウライ</t>
    </rPh>
    <rPh sb="42" eb="44">
      <t>フタン</t>
    </rPh>
    <rPh sb="44" eb="46">
      <t>ヒリツ</t>
    </rPh>
    <rPh sb="52" eb="54">
      <t>ルイジ</t>
    </rPh>
    <rPh sb="54" eb="56">
      <t>ダンタイ</t>
    </rPh>
    <rPh sb="59" eb="60">
      <t>ヒク</t>
    </rPh>
    <rPh sb="61" eb="63">
      <t>ケイコウ</t>
    </rPh>
    <rPh sb="71" eb="73">
      <t>ヨウイン</t>
    </rPh>
    <rPh sb="77" eb="79">
      <t>シンパツ</t>
    </rPh>
    <rPh sb="79" eb="80">
      <t>サイ</t>
    </rPh>
    <rPh sb="81" eb="83">
      <t>ヨクセイ</t>
    </rPh>
    <rPh sb="84" eb="85">
      <t>ク</t>
    </rPh>
    <rPh sb="85" eb="86">
      <t>ア</t>
    </rPh>
    <rPh sb="86" eb="88">
      <t>ショウカン</t>
    </rPh>
    <rPh sb="89" eb="91">
      <t>ジッシ</t>
    </rPh>
    <rPh sb="92" eb="93">
      <t>ア</t>
    </rPh>
    <rPh sb="97" eb="99">
      <t>コンゴ</t>
    </rPh>
    <rPh sb="100" eb="102">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</si>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</sst>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E018E39-DCEA-4E9E-8EE3-592BEB11BC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996C-441C-BAA2-30254486BF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113829</c:v>
                </c:pt>
                <c:pt idx="1">
                  <c:v>125816</c:v>
                </c:pt>
                <c:pt idx="2">
                  <c:v>180655</c:v>
                </c:pt>
                <c:pt idx="3">
                  <c:v>135372</c:v>
                </c:pt>
                <c:pt idx="4">
                  <c:v>124012</c:v>
                </c:pt>
              </c:numCache>
            </c:numRef>
          </c:val>
          <c:smooth val="0"/>
          <c:extLst>
            <c:ext xmlns:c16="http://schemas.microsoft.com/office/drawing/2014/chart" uri="{C3380CC4-5D6E-409C-BE32-E72D297353CC}">
              <c16:uniqueId val="{00000001-996C-441C-BAA2-30254486BF5A}"/>
            </c:ext>
          </c:extLst>
        </c:ser>
        <c:dLbls>
          <c:showLegendKey val="0"/>
          <c:showVal val="0"/>
          <c:showCatName val="0"/>
          <c:showSerName val="0"/>
          <c:showPercent val="0"/>
          <c:showBubbleSize val="0"/>
        </c:dLbls>
        <c:marker val="1"/>
        <c:smooth val="0"/>
        <c:axId val="211177816"/>
        <c:axId val="244766520"/>
      </c:lineChart>
      <c:catAx>
        <c:axId val="211177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766520"/>
        <c:crosses val="autoZero"/>
        <c:auto val="1"/>
        <c:lblAlgn val="ctr"/>
        <c:lblOffset val="100"/>
        <c:tickLblSkip val="1"/>
        <c:tickMarkSkip val="1"/>
        <c:noMultiLvlLbl val="0"/>
      </c:catAx>
      <c:valAx>
        <c:axId val="2447665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177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1.08</c:v>
                </c:pt>
                <c:pt idx="1">
                  <c:v>1.31</c:v>
                </c:pt>
                <c:pt idx="2">
                  <c:v>1</c:v>
                </c:pt>
                <c:pt idx="3">
                  <c:v>1.07</c:v>
                </c:pt>
                <c:pt idx="4">
                  <c:v>0.91</c:v>
                </c:pt>
              </c:numCache>
            </c:numRef>
          </c:val>
          <c:extLst>
            <c:ext xmlns:c16="http://schemas.microsoft.com/office/drawing/2014/chart" uri="{C3380CC4-5D6E-409C-BE32-E72D297353CC}">
              <c16:uniqueId val="{00000000-9AA0-4B98-89CF-8E0DDF0CF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25.52</c:v>
                </c:pt>
                <c:pt idx="1">
                  <c:v>29.61</c:v>
                </c:pt>
                <c:pt idx="2">
                  <c:v>35.76</c:v>
                </c:pt>
                <c:pt idx="3">
                  <c:v>39.840000000000003</c:v>
                </c:pt>
                <c:pt idx="4">
                  <c:v>39.299999999999997</c:v>
                </c:pt>
              </c:numCache>
            </c:numRef>
          </c:val>
          <c:extLst>
            <c:ext xmlns:c16="http://schemas.microsoft.com/office/drawing/2014/chart" uri="{C3380CC4-5D6E-409C-BE32-E72D297353CC}">
              <c16:uniqueId val="{00000001-9AA0-4B98-89CF-8E0DDF0CF3A8}"/>
            </c:ext>
          </c:extLst>
        </c:ser>
        <c:dLbls>
          <c:showLegendKey val="0"/>
          <c:showVal val="0"/>
          <c:showCatName val="0"/>
          <c:showSerName val="0"/>
          <c:showPercent val="0"/>
          <c:showBubbleSize val="0"/>
        </c:dLbls>
        <c:gapWidth val="250"/>
        <c:overlap val="100"/>
        <c:axId val="209588520"/>
        <c:axId val="244780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c:v>
                </c:pt>
                <c:pt idx="1">
                  <c:v>4.01</c:v>
                </c:pt>
                <c:pt idx="2">
                  <c:v>8.18</c:v>
                </c:pt>
                <c:pt idx="3">
                  <c:v>4.33</c:v>
                </c:pt>
                <c:pt idx="4">
                  <c:v>-1.69</c:v>
                </c:pt>
              </c:numCache>
            </c:numRef>
          </c:val>
          <c:smooth val="0"/>
          <c:extLst>
            <c:ext xmlns:c16="http://schemas.microsoft.com/office/drawing/2014/chart" uri="{C3380CC4-5D6E-409C-BE32-E72D297353CC}">
              <c16:uniqueId val="{00000002-9AA0-4B98-89CF-8E0DDF0CF3A8}"/>
            </c:ext>
          </c:extLst>
        </c:ser>
        <c:dLbls>
          <c:showLegendKey val="0"/>
          <c:showVal val="0"/>
          <c:showCatName val="0"/>
          <c:showSerName val="0"/>
          <c:showPercent val="0"/>
          <c:showBubbleSize val="0"/>
        </c:dLbls>
        <c:marker val="1"/>
        <c:smooth val="0"/>
        <c:axId val="209588520"/>
        <c:axId val="244780648"/>
      </c:lineChart>
      <c:catAx>
        <c:axId val="20958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780648"/>
        <c:crosses val="autoZero"/>
        <c:auto val="1"/>
        <c:lblAlgn val="ctr"/>
        <c:lblOffset val="100"/>
        <c:tickLblSkip val="1"/>
        <c:tickMarkSkip val="1"/>
        <c:noMultiLvlLbl val="0"/>
      </c:catAx>
      <c:valAx>
        <c:axId val="244780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58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503-42A0-8AD8-F2726389A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03-42A0-8AD8-F2726389A99C}"/>
            </c:ext>
          </c:extLst>
        </c:ser>
        <c:ser>
          <c:idx val="2"/>
          <c:order val="2"/>
          <c:tx>
            <c:strRef>
              <c:f>データシート!$A$29</c:f>
              <c:strCache>
                <c:ptCount val="1"/>
                <c:pt idx="0">
                  <c:v>志賀町ケーブルテレビ事業特別会計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03-42A0-8AD8-F2726389A99C}"/>
            </c:ext>
          </c:extLst>
        </c:ser>
        <c:ser>
          <c:idx val="3"/>
          <c:order val="3"/>
          <c:tx>
            <c:strRef>
              <c:f>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03-42A0-8AD8-F2726389A99C}"/>
            </c:ext>
          </c:extLst>
        </c:ser>
        <c:ser>
          <c:idx val="4"/>
          <c:order val="4"/>
          <c:tx>
            <c:strRef>
              <c:f>データシート!$A$31</c:f>
              <c:strCache>
                <c:ptCount val="1"/>
                <c:pt idx="0">
                  <c:v>志賀町国民健康保険特別会計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0.01</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4-6503-42A0-8AD8-F2726389A99C}"/>
            </c:ext>
          </c:extLst>
        </c:ser>
        <c:ser>
          <c:idx val="5"/>
          <c:order val="5"/>
          <c:tx>
            <c:strRef>
              <c:f>データシート!$A$32</c:f>
              <c:strCache>
                <c:ptCount val="1"/>
                <c:pt idx="0">
                  <c:v>志賀町立診療所事業特別会計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7.0000000000000007E-2</c:v>
                </c:pt>
                <c:pt idx="8">
                  <c:v>#N/A</c:v>
                </c:pt>
                <c:pt idx="9">
                  <c:v>0.02</c:v>
                </c:pt>
              </c:numCache>
            </c:numRef>
          </c:val>
          <c:extLst>
            <c:ext xmlns:c16="http://schemas.microsoft.com/office/drawing/2014/chart" uri="{C3380CC4-5D6E-409C-BE32-E72D297353CC}">
              <c16:uniqueId val="{00000005-6503-42A0-8AD8-F2726389A99C}"/>
            </c:ext>
          </c:extLst>
        </c:ser>
        <c:ser>
          <c:idx val="6"/>
          <c:order val="6"/>
          <c:tx>
            <c:strRef>
              <c:f>データシート!$A$33</c:f>
              <c:strCache>
                <c:ptCount val="1"/>
                <c:pt idx="0">
                  <c:v>志賀町介護保険特別会計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0.09</c:v>
                </c:pt>
                <c:pt idx="4">
                  <c:v>#N/A</c:v>
                </c:pt>
                <c:pt idx="5">
                  <c:v>0.05</c:v>
                </c:pt>
                <c:pt idx="6">
                  <c:v>#N/A</c:v>
                </c:pt>
                <c:pt idx="7">
                  <c:v>0.02</c:v>
                </c:pt>
                <c:pt idx="8">
                  <c:v>#N/A</c:v>
                </c:pt>
                <c:pt idx="9">
                  <c:v>0.05</c:v>
                </c:pt>
              </c:numCache>
            </c:numRef>
          </c:val>
          <c:extLst>
            <c:ext xmlns:c16="http://schemas.microsoft.com/office/drawing/2014/chart" uri="{C3380CC4-5D6E-409C-BE32-E72D297353CC}">
              <c16:uniqueId val="{00000006-6503-42A0-8AD8-F2726389A9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1.05</c:v>
                </c:pt>
                <c:pt idx="2">
                  <c:v>#N/A</c:v>
                </c:pt>
                <c:pt idx="3">
                  <c:v>1.27</c:v>
                </c:pt>
                <c:pt idx="4">
                  <c:v>#N/A</c:v>
                </c:pt>
                <c:pt idx="5">
                  <c:v>0.97</c:v>
                </c:pt>
                <c:pt idx="6">
                  <c:v>#N/A</c:v>
                </c:pt>
                <c:pt idx="7">
                  <c:v>0.99</c:v>
                </c:pt>
                <c:pt idx="8">
                  <c:v>#N/A</c:v>
                </c:pt>
                <c:pt idx="9">
                  <c:v>0.88</c:v>
                </c:pt>
              </c:numCache>
            </c:numRef>
          </c:val>
          <c:extLst>
            <c:ext xmlns:c16="http://schemas.microsoft.com/office/drawing/2014/chart" uri="{C3380CC4-5D6E-409C-BE32-E72D297353CC}">
              <c16:uniqueId val="{00000007-6503-42A0-8AD8-F2726389A99C}"/>
            </c:ext>
          </c:extLst>
        </c:ser>
        <c:ser>
          <c:idx val="8"/>
          <c:order val="8"/>
          <c:tx>
            <c:strRef>
              <c:f>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10.36</c:v>
                </c:pt>
                <c:pt idx="2">
                  <c:v>#N/A</c:v>
                </c:pt>
                <c:pt idx="3">
                  <c:v>10.43</c:v>
                </c:pt>
                <c:pt idx="4">
                  <c:v>#N/A</c:v>
                </c:pt>
                <c:pt idx="5">
                  <c:v>9.7899999999999991</c:v>
                </c:pt>
                <c:pt idx="6">
                  <c:v>#N/A</c:v>
                </c:pt>
                <c:pt idx="7">
                  <c:v>9.18</c:v>
                </c:pt>
                <c:pt idx="8">
                  <c:v>#N/A</c:v>
                </c:pt>
                <c:pt idx="9">
                  <c:v>7.72</c:v>
                </c:pt>
              </c:numCache>
            </c:numRef>
          </c:val>
          <c:extLst>
            <c:ext xmlns:c16="http://schemas.microsoft.com/office/drawing/2014/chart" uri="{C3380CC4-5D6E-409C-BE32-E72D297353CC}">
              <c16:uniqueId val="{00000008-6503-42A0-8AD8-F2726389A99C}"/>
            </c:ext>
          </c:extLst>
        </c:ser>
        <c:ser>
          <c:idx val="9"/>
          <c:order val="9"/>
          <c:tx>
            <c:strRef>
              <c:f>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18.32</c:v>
                </c:pt>
                <c:pt idx="2">
                  <c:v>#N/A</c:v>
                </c:pt>
                <c:pt idx="3">
                  <c:v>19.73</c:v>
                </c:pt>
                <c:pt idx="4">
                  <c:v>#N/A</c:v>
                </c:pt>
                <c:pt idx="5">
                  <c:v>21.73</c:v>
                </c:pt>
                <c:pt idx="6">
                  <c:v>#N/A</c:v>
                </c:pt>
                <c:pt idx="7">
                  <c:v>22.81</c:v>
                </c:pt>
                <c:pt idx="8">
                  <c:v>#N/A</c:v>
                </c:pt>
                <c:pt idx="9">
                  <c:v>24.7</c:v>
                </c:pt>
              </c:numCache>
            </c:numRef>
          </c:val>
          <c:extLst>
            <c:ext xmlns:c16="http://schemas.microsoft.com/office/drawing/2014/chart" uri="{C3380CC4-5D6E-409C-BE32-E72D297353CC}">
              <c16:uniqueId val="{00000009-6503-42A0-8AD8-F2726389A99C}"/>
            </c:ext>
          </c:extLst>
        </c:ser>
        <c:dLbls>
          <c:showLegendKey val="0"/>
          <c:showVal val="0"/>
          <c:showCatName val="0"/>
          <c:showSerName val="0"/>
          <c:showPercent val="0"/>
          <c:showBubbleSize val="0"/>
        </c:dLbls>
        <c:gapWidth val="150"/>
        <c:overlap val="100"/>
        <c:axId val="246597624"/>
        <c:axId val="246598008"/>
      </c:barChart>
      <c:catAx>
        <c:axId val="24659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598008"/>
        <c:crosses val="autoZero"/>
        <c:auto val="1"/>
        <c:lblAlgn val="ctr"/>
        <c:lblOffset val="100"/>
        <c:tickLblSkip val="1"/>
        <c:tickMarkSkip val="1"/>
        <c:noMultiLvlLbl val="0"/>
      </c:catAx>
      <c:valAx>
        <c:axId val="24659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597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2132</c:v>
                </c:pt>
                <c:pt idx="5">
                  <c:v>2159</c:v>
                </c:pt>
                <c:pt idx="8">
                  <c:v>2058</c:v>
                </c:pt>
                <c:pt idx="11">
                  <c:v>2110</c:v>
                </c:pt>
                <c:pt idx="14">
                  <c:v>2082</c:v>
                </c:pt>
              </c:numCache>
            </c:numRef>
          </c:val>
          <c:extLst>
            <c:ext xmlns:c16="http://schemas.microsoft.com/office/drawing/2014/chart" uri="{C3380CC4-5D6E-409C-BE32-E72D297353CC}">
              <c16:uniqueId val="{00000000-95DE-4ECF-B290-6DAC9D5D50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DE-4ECF-B290-6DAC9D5D50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39</c:v>
                </c:pt>
                <c:pt idx="6">
                  <c:v>39</c:v>
                </c:pt>
                <c:pt idx="9">
                  <c:v>20</c:v>
                </c:pt>
                <c:pt idx="12">
                  <c:v>19</c:v>
                </c:pt>
              </c:numCache>
            </c:numRef>
          </c:val>
          <c:extLst>
            <c:ext xmlns:c16="http://schemas.microsoft.com/office/drawing/2014/chart" uri="{C3380CC4-5D6E-409C-BE32-E72D297353CC}">
              <c16:uniqueId val="{00000002-95DE-4ECF-B290-6DAC9D5D50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203</c:v>
                </c:pt>
                <c:pt idx="3">
                  <c:v>208</c:v>
                </c:pt>
                <c:pt idx="6">
                  <c:v>209</c:v>
                </c:pt>
                <c:pt idx="9">
                  <c:v>221</c:v>
                </c:pt>
                <c:pt idx="12">
                  <c:v>143</c:v>
                </c:pt>
              </c:numCache>
            </c:numRef>
          </c:val>
          <c:extLst>
            <c:ext xmlns:c16="http://schemas.microsoft.com/office/drawing/2014/chart" uri="{C3380CC4-5D6E-409C-BE32-E72D297353CC}">
              <c16:uniqueId val="{00000003-95DE-4ECF-B290-6DAC9D5D50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730</c:v>
                </c:pt>
                <c:pt idx="3">
                  <c:v>763</c:v>
                </c:pt>
                <c:pt idx="6">
                  <c:v>760</c:v>
                </c:pt>
                <c:pt idx="9">
                  <c:v>768</c:v>
                </c:pt>
                <c:pt idx="12">
                  <c:v>824</c:v>
                </c:pt>
              </c:numCache>
            </c:numRef>
          </c:val>
          <c:extLst>
            <c:ext xmlns:c16="http://schemas.microsoft.com/office/drawing/2014/chart" uri="{C3380CC4-5D6E-409C-BE32-E72D297353CC}">
              <c16:uniqueId val="{00000004-95DE-4ECF-B290-6DAC9D5D50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E-4ECF-B290-6DAC9D5D50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DE-4ECF-B290-6DAC9D5D50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2186</c:v>
                </c:pt>
                <c:pt idx="3">
                  <c:v>2077</c:v>
                </c:pt>
                <c:pt idx="6">
                  <c:v>1847</c:v>
                </c:pt>
                <c:pt idx="9">
                  <c:v>1828</c:v>
                </c:pt>
                <c:pt idx="12">
                  <c:v>1800</c:v>
                </c:pt>
              </c:numCache>
            </c:numRef>
          </c:val>
          <c:extLst>
            <c:ext xmlns:c16="http://schemas.microsoft.com/office/drawing/2014/chart" uri="{C3380CC4-5D6E-409C-BE32-E72D297353CC}">
              <c16:uniqueId val="{00000007-95DE-4ECF-B290-6DAC9D5D5027}"/>
            </c:ext>
          </c:extLst>
        </c:ser>
        <c:dLbls>
          <c:showLegendKey val="0"/>
          <c:showVal val="0"/>
          <c:showCatName val="0"/>
          <c:showSerName val="0"/>
          <c:showPercent val="0"/>
          <c:showBubbleSize val="0"/>
        </c:dLbls>
        <c:gapWidth val="100"/>
        <c:overlap val="100"/>
        <c:axId val="419898968"/>
        <c:axId val="250015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1026</c:v>
                </c:pt>
                <c:pt idx="2">
                  <c:v>#N/A</c:v>
                </c:pt>
                <c:pt idx="3">
                  <c:v>#N/A</c:v>
                </c:pt>
                <c:pt idx="4">
                  <c:v>928</c:v>
                </c:pt>
                <c:pt idx="5">
                  <c:v>#N/A</c:v>
                </c:pt>
                <c:pt idx="6">
                  <c:v>#N/A</c:v>
                </c:pt>
                <c:pt idx="7">
                  <c:v>797</c:v>
                </c:pt>
                <c:pt idx="8">
                  <c:v>#N/A</c:v>
                </c:pt>
                <c:pt idx="9">
                  <c:v>#N/A</c:v>
                </c:pt>
                <c:pt idx="10">
                  <c:v>727</c:v>
                </c:pt>
                <c:pt idx="11">
                  <c:v>#N/A</c:v>
                </c:pt>
                <c:pt idx="12">
                  <c:v>#N/A</c:v>
                </c:pt>
                <c:pt idx="13">
                  <c:v>704</c:v>
                </c:pt>
                <c:pt idx="14">
                  <c:v>#N/A</c:v>
                </c:pt>
              </c:numCache>
            </c:numRef>
          </c:val>
          <c:smooth val="0"/>
          <c:extLst>
            <c:ext xmlns:c16="http://schemas.microsoft.com/office/drawing/2014/chart" uri="{C3380CC4-5D6E-409C-BE32-E72D297353CC}">
              <c16:uniqueId val="{00000008-95DE-4ECF-B290-6DAC9D5D5027}"/>
            </c:ext>
          </c:extLst>
        </c:ser>
        <c:dLbls>
          <c:showLegendKey val="0"/>
          <c:showVal val="0"/>
          <c:showCatName val="0"/>
          <c:showSerName val="0"/>
          <c:showPercent val="0"/>
          <c:showBubbleSize val="0"/>
        </c:dLbls>
        <c:marker val="1"/>
        <c:smooth val="0"/>
        <c:axId val="419898968"/>
        <c:axId val="250015672"/>
      </c:lineChart>
      <c:catAx>
        <c:axId val="41989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015672"/>
        <c:crosses val="autoZero"/>
        <c:auto val="1"/>
        <c:lblAlgn val="ctr"/>
        <c:lblOffset val="100"/>
        <c:tickLblSkip val="1"/>
        <c:tickMarkSkip val="1"/>
        <c:noMultiLvlLbl val="0"/>
      </c:catAx>
      <c:valAx>
        <c:axId val="250015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9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19703</c:v>
                </c:pt>
                <c:pt idx="5">
                  <c:v>19730</c:v>
                </c:pt>
                <c:pt idx="8">
                  <c:v>19149</c:v>
                </c:pt>
                <c:pt idx="11">
                  <c:v>18944</c:v>
                </c:pt>
                <c:pt idx="14">
                  <c:v>18225</c:v>
                </c:pt>
              </c:numCache>
            </c:numRef>
          </c:val>
          <c:extLst>
            <c:ext xmlns:c16="http://schemas.microsoft.com/office/drawing/2014/chart" uri="{C3380CC4-5D6E-409C-BE32-E72D297353CC}">
              <c16:uniqueId val="{00000000-E2C0-41A9-8C57-F56E6794E9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389</c:v>
                </c:pt>
                <c:pt idx="5">
                  <c:v>318</c:v>
                </c:pt>
                <c:pt idx="8">
                  <c:v>271</c:v>
                </c:pt>
                <c:pt idx="11">
                  <c:v>226</c:v>
                </c:pt>
                <c:pt idx="14">
                  <c:v>196</c:v>
                </c:pt>
              </c:numCache>
            </c:numRef>
          </c:val>
          <c:extLst>
            <c:ext xmlns:c16="http://schemas.microsoft.com/office/drawing/2014/chart" uri="{C3380CC4-5D6E-409C-BE32-E72D297353CC}">
              <c16:uniqueId val="{00000001-E2C0-41A9-8C57-F56E6794E9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8619</c:v>
                </c:pt>
                <c:pt idx="5">
                  <c:v>8523</c:v>
                </c:pt>
                <c:pt idx="8">
                  <c:v>7565</c:v>
                </c:pt>
                <c:pt idx="11">
                  <c:v>6873</c:v>
                </c:pt>
                <c:pt idx="14">
                  <c:v>6529</c:v>
                </c:pt>
              </c:numCache>
            </c:numRef>
          </c:val>
          <c:extLst>
            <c:ext xmlns:c16="http://schemas.microsoft.com/office/drawing/2014/chart" uri="{C3380CC4-5D6E-409C-BE32-E72D297353CC}">
              <c16:uniqueId val="{00000002-E2C0-41A9-8C57-F56E6794E9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C0-41A9-8C57-F56E6794E9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C0-41A9-8C57-F56E6794E9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C0-41A9-8C57-F56E6794E9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3097</c:v>
                </c:pt>
                <c:pt idx="3">
                  <c:v>2860</c:v>
                </c:pt>
                <c:pt idx="6">
                  <c:v>2668</c:v>
                </c:pt>
                <c:pt idx="9">
                  <c:v>2607</c:v>
                </c:pt>
                <c:pt idx="12">
                  <c:v>2585</c:v>
                </c:pt>
              </c:numCache>
            </c:numRef>
          </c:val>
          <c:extLst>
            <c:ext xmlns:c16="http://schemas.microsoft.com/office/drawing/2014/chart" uri="{C3380CC4-5D6E-409C-BE32-E72D297353CC}">
              <c16:uniqueId val="{00000006-E2C0-41A9-8C57-F56E6794E9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916</c:v>
                </c:pt>
                <c:pt idx="3">
                  <c:v>744</c:v>
                </c:pt>
                <c:pt idx="6">
                  <c:v>651</c:v>
                </c:pt>
                <c:pt idx="9">
                  <c:v>788</c:v>
                </c:pt>
                <c:pt idx="12">
                  <c:v>665</c:v>
                </c:pt>
              </c:numCache>
            </c:numRef>
          </c:val>
          <c:extLst>
            <c:ext xmlns:c16="http://schemas.microsoft.com/office/drawing/2014/chart" uri="{C3380CC4-5D6E-409C-BE32-E72D297353CC}">
              <c16:uniqueId val="{00000007-E2C0-41A9-8C57-F56E6794E9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12407</c:v>
                </c:pt>
                <c:pt idx="3">
                  <c:v>12345</c:v>
                </c:pt>
                <c:pt idx="6">
                  <c:v>12231</c:v>
                </c:pt>
                <c:pt idx="9">
                  <c:v>11797</c:v>
                </c:pt>
                <c:pt idx="12">
                  <c:v>11720</c:v>
                </c:pt>
              </c:numCache>
            </c:numRef>
          </c:val>
          <c:extLst>
            <c:ext xmlns:c16="http://schemas.microsoft.com/office/drawing/2014/chart" uri="{C3380CC4-5D6E-409C-BE32-E72D297353CC}">
              <c16:uniqueId val="{00000008-E2C0-41A9-8C57-F56E6794E9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c:v>
                </c:pt>
                <c:pt idx="3">
                  <c:v>92</c:v>
                </c:pt>
                <c:pt idx="6">
                  <c:v>55</c:v>
                </c:pt>
                <c:pt idx="9">
                  <c:v>36</c:v>
                </c:pt>
                <c:pt idx="12">
                  <c:v>18</c:v>
                </c:pt>
              </c:numCache>
            </c:numRef>
          </c:val>
          <c:extLst>
            <c:ext xmlns:c16="http://schemas.microsoft.com/office/drawing/2014/chart" uri="{C3380CC4-5D6E-409C-BE32-E72D297353CC}">
              <c16:uniqueId val="{00000009-E2C0-41A9-8C57-F56E6794E9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13310</c:v>
                </c:pt>
                <c:pt idx="3">
                  <c:v>12113</c:v>
                </c:pt>
                <c:pt idx="6">
                  <c:v>11542</c:v>
                </c:pt>
                <c:pt idx="9">
                  <c:v>11102</c:v>
                </c:pt>
                <c:pt idx="12">
                  <c:v>10148</c:v>
                </c:pt>
              </c:numCache>
            </c:numRef>
          </c:val>
          <c:extLst>
            <c:ext xmlns:c16="http://schemas.microsoft.com/office/drawing/2014/chart" uri="{C3380CC4-5D6E-409C-BE32-E72D297353CC}">
              <c16:uniqueId val="{0000000A-E2C0-41A9-8C57-F56E6794E9C6}"/>
            </c:ext>
          </c:extLst>
        </c:ser>
        <c:dLbls>
          <c:showLegendKey val="0"/>
          <c:showVal val="0"/>
          <c:showCatName val="0"/>
          <c:showSerName val="0"/>
          <c:showPercent val="0"/>
          <c:showBubbleSize val="0"/>
        </c:dLbls>
        <c:gapWidth val="100"/>
        <c:overlap val="100"/>
        <c:axId val="250017240"/>
        <c:axId val="25001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1148</c:v>
                </c:pt>
                <c:pt idx="2">
                  <c:v>#N/A</c:v>
                </c:pt>
                <c:pt idx="3">
                  <c:v>#N/A</c:v>
                </c:pt>
                <c:pt idx="4">
                  <c:v>0</c:v>
                </c:pt>
                <c:pt idx="5">
                  <c:v>#N/A</c:v>
                </c:pt>
                <c:pt idx="6">
                  <c:v>#N/A</c:v>
                </c:pt>
                <c:pt idx="7">
                  <c:v>163</c:v>
                </c:pt>
                <c:pt idx="8">
                  <c:v>#N/A</c:v>
                </c:pt>
                <c:pt idx="9">
                  <c:v>#N/A</c:v>
                </c:pt>
                <c:pt idx="10">
                  <c:v>288</c:v>
                </c:pt>
                <c:pt idx="11">
                  <c:v>#N/A</c:v>
                </c:pt>
                <c:pt idx="12">
                  <c:v>#N/A</c:v>
                </c:pt>
                <c:pt idx="13">
                  <c:v>186</c:v>
                </c:pt>
                <c:pt idx="14">
                  <c:v>#N/A</c:v>
                </c:pt>
              </c:numCache>
            </c:numRef>
          </c:val>
          <c:smooth val="0"/>
          <c:extLst>
            <c:ext xmlns:c16="http://schemas.microsoft.com/office/drawing/2014/chart" uri="{C3380CC4-5D6E-409C-BE32-E72D297353CC}">
              <c16:uniqueId val="{0000000B-E2C0-41A9-8C57-F56E6794E9C6}"/>
            </c:ext>
          </c:extLst>
        </c:ser>
        <c:dLbls>
          <c:showLegendKey val="0"/>
          <c:showVal val="0"/>
          <c:showCatName val="0"/>
          <c:showSerName val="0"/>
          <c:showPercent val="0"/>
          <c:showBubbleSize val="0"/>
        </c:dLbls>
        <c:marker val="1"/>
        <c:smooth val="0"/>
        <c:axId val="250017240"/>
        <c:axId val="250018416"/>
      </c:lineChart>
      <c:catAx>
        <c:axId val="25001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018416"/>
        <c:crosses val="autoZero"/>
        <c:auto val="1"/>
        <c:lblAlgn val="ctr"/>
        <c:lblOffset val="100"/>
        <c:tickLblSkip val="1"/>
        <c:tickMarkSkip val="1"/>
        <c:noMultiLvlLbl val="0"/>
      </c:catAx>
      <c:valAx>
        <c:axId val="25001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1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3267</c:v>
                </c:pt>
                <c:pt idx="1">
                  <c:v>3658</c:v>
                </c:pt>
                <c:pt idx="2">
                  <c:v>3522</c:v>
                </c:pt>
              </c:numCache>
            </c:numRef>
          </c:val>
          <c:extLst>
            <c:ext xmlns:c16="http://schemas.microsoft.com/office/drawing/2014/chart" uri="{C3380CC4-5D6E-409C-BE32-E72D297353CC}">
              <c16:uniqueId val="{00000000-7803-44E6-84B4-DE815D5371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1225</c:v>
                </c:pt>
                <c:pt idx="1">
                  <c:v>1226</c:v>
                </c:pt>
                <c:pt idx="2">
                  <c:v>1227</c:v>
                </c:pt>
              </c:numCache>
            </c:numRef>
          </c:val>
          <c:extLst>
            <c:ext xmlns:c16="http://schemas.microsoft.com/office/drawing/2014/chart" uri="{C3380CC4-5D6E-409C-BE32-E72D297353CC}">
              <c16:uniqueId val="{00000001-7803-44E6-84B4-DE815D5371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4573</c:v>
                </c:pt>
                <c:pt idx="1">
                  <c:v>4350</c:v>
                </c:pt>
                <c:pt idx="2">
                  <c:v>3902</c:v>
                </c:pt>
              </c:numCache>
            </c:numRef>
          </c:val>
          <c:extLst>
            <c:ext xmlns:c16="http://schemas.microsoft.com/office/drawing/2014/chart" uri="{C3380CC4-5D6E-409C-BE32-E72D297353CC}">
              <c16:uniqueId val="{00000002-7803-44E6-84B4-DE815D537140}"/>
            </c:ext>
          </c:extLst>
        </c:ser>
        <c:dLbls>
          <c:showLegendKey val="0"/>
          <c:showVal val="0"/>
          <c:showCatName val="0"/>
          <c:showSerName val="0"/>
          <c:showPercent val="0"/>
          <c:showBubbleSize val="0"/>
        </c:dLbls>
        <c:gapWidth val="120"/>
        <c:overlap val="100"/>
        <c:axId val="250018808"/>
        <c:axId val="250011752"/>
      </c:barChart>
      <c:catAx>
        <c:axId val="25001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0011752"/>
        <c:crosses val="autoZero"/>
        <c:auto val="1"/>
        <c:lblAlgn val="ctr"/>
        <c:lblOffset val="100"/>
        <c:tickLblSkip val="1"/>
        <c:tickMarkSkip val="1"/>
        <c:noMultiLvlLbl val="0"/>
      </c:catAx>
      <c:valAx>
        <c:axId val="250011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01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{D09F7A88-71F5-4333-9D62-1734BEC44D7A}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5F-466A-9538-1ADF50EB7C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{C55EA520-A150-48A2-BBEF-5FF99C6E2277}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5F-466A-9538-1ADF50EB7C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{FA9968B0-B247-499E-91FD-8FFE69EBD1CC}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5F-466A-9538-1ADF50EB7C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{11E02EB9-008F-41A7-80A6-5A40C1D05403}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5F-466A-9538-1ADF50EB7C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{651996E5-1782-4E7A-B7A1-E243AD57D91E}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5F-466A-9538-1ADF50EB7C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{D2B5CA10-AB71-41B5-9CEF-30430FC8D417}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5F-466A-9538-1ADF50EB7C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{7F58862A-DA33-4097-AE7F-5DD4DFF7B871}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5F-466A-9538-1ADF50EB7C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{836240DB-FA96-4EC5-8100-25D61AD27A51}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5F-466A-9538-1ADF50EB7C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{B8D4CBEF-5F20-4C26-8FBE-B6DE61E44B48}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5F-466A-9538-1ADF50EB7C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56.4</c:v>
                </c:pt>
              </c:numCache>
            </c:numRef>
          </c:xVal>
          <c:yVal>
            <c:numRef>
              <c:f>公会計指標分析・財政指標組合せ分析表!$BP$51:$DC$51</c:f>
              <c:numCache>
                <c:formatCode>#,##0.0;"▲ "#,##0.0</c:formatCode>
                <c:ptCount val="40"/>
                <c:pt idx="16">
                  <c:v>2.2000000000000002</c:v>
                </c:pt>
                <c:pt idx="24">
                  <c:v>4</c:v>
                </c:pt>
              </c:numCache>
            </c:numRef>
          </c:yVal>
          <c:smooth val="0"/>
          <c:extLst>
            <c:ext xmlns:c16="http://schemas.microsoft.com/office/drawing/2014/chart" uri="{C3380CC4-5D6E-409C-BE32-E72D297353CC}">
              <c16:uniqueId val="{00000009-8C5F-466A-9538-1ADF50EB7C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{C39C9634-6F25-410F-BE11-52BC7217FC80}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5F-466A-9538-1ADF50EB7C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{14E64F05-B615-409D-B1ED-0578D9FB27C4}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5F-466A-9538-1ADF50EB7C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{4EFA82AE-36FD-4888-A282-11D14F281D28}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5F-466A-9538-1ADF50EB7C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{CF88E088-E3FC-4F1D-85C7-88F2316834C0}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5F-466A-9538-1ADF50EB7C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{6EF4F82C-3952-4D34-9AE3-291FB83ADFCF}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5F-466A-9538-1ADF50EB7C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{8CFC5C03-C4FB-469A-ADB6-E61681384EB9}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5F-466A-9538-1ADF50EB7C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{3166D827-7439-4A4F-83CF-50A0D4C537D0}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5F-466A-9538-1ADF50EB7C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{C9E4DBD9-CFA1-4BB9-ACF0-FB602D529EF6}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5F-466A-9538-1ADF50EB7C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{1473FAC5-5D78-4C91-910A-A41FB2F2F5BA}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5F-466A-9538-1ADF50EB7C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c:ext xmlns:c16="http://schemas.microsoft.com/office/drawing/2014/chart" uri="{C3380CC4-5D6E-409C-BE32-E72D297353CC}">
              <c16:uniqueId val="{00000013-8C5F-466A-9538-1ADF50EB7C00}"/>
            </c:ext>
          </c:extLst>
        </c:ser>
        <c:dLbls>
          <c:showLegendKey val="0"/>
          <c:showVal val="1"/>
          <c:showCatName val="0"/>
          <c:showSerName val="0"/>
          <c:showPercent val="0"/>
          <c:showBubbleSize val="0"/>
        </c:dLbls>
        <c:axId val="46179840"/>
        <c:axId val="46181760"/>
      </c:scatterChart>
      <c:valAx>
        <c:axId val="46179840"/>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{000EC4FF-9795-48A8-A720-7A39363ACCD8}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E9-43D9-8EC0-5FCA6EC535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{88B4B2A3-36B2-4FCB-B9E1-F5ACF0B2758C}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9-43D9-8EC0-5FCA6EC535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{3D12910F-31B9-4E3D-B263-B601EF7BDE0A}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9-43D9-8EC0-5FCA6EC535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{CE70CF96-D0C2-440B-9DB4-E10654C66D68}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9-43D9-8EC0-5FCA6EC535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{D8B9B2AE-1160-4C07-833A-CD4F7161861E}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9-43D9-8EC0-5FCA6EC535E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{6BA49730-6F97-445D-A7EA-1F302EB2B51B}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E9-43D9-8EC0-5FCA6EC535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{631CA94F-79B5-4517-B2DC-CADB5528D456}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E9-43D9-8EC0-5FCA6EC535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{282B2C2E-172F-4EC5-B0C4-A9F20E14D2F4}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E9-43D9-8EC0-5FCA6EC535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{CAEFCCD5-E4F3-4E0E-A0E3-B6CE0AC3CBD7}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E9-43D9-8EC0-5FCA6EC535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13.9</c:v>
                </c:pt>
                <c:pt idx="16">
                  <c:v>12.7</c:v>
                </c:pt>
                <c:pt idx="24">
                  <c:v>11.4</c:v>
                </c:pt>
                <c:pt idx="32">
                  <c:v>10.6</c:v>
                </c:pt>
              </c:numCache>
            </c:numRef>
          </c:xVal>
          <c:yVal>
            <c:numRef>
              <c:f>公会計指標分析・財政指標組合せ分析表!$BP$73:$DC$73</c:f>
              <c:numCache>
                <c:formatCode>#,##0.0;"▲ "#,##0.0</c:formatCode>
                <c:ptCount val="40"/>
                <c:pt idx="0">
                  <c:v>15.7</c:v>
                </c:pt>
                <c:pt idx="16">
                  <c:v>2.2000000000000002</c:v>
                </c:pt>
                <c:pt idx="24">
                  <c:v>4</c:v>
                </c:pt>
                <c:pt idx="32">
                  <c:v>2.6</c:v>
                </c:pt>
              </c:numCache>
            </c:numRef>
          </c:yVal>
          <c:smooth val="0"/>
          <c:extLst>
            <c:ext xmlns:c16="http://schemas.microsoft.com/office/drawing/2014/chart" uri="{C3380CC4-5D6E-409C-BE32-E72D297353CC}">
              <c16:uniqueId val="{00000009-ABE9-43D9-8EC0-5FCA6EC535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{689DF433-68E7-445F-BE06-1246AA677EB1}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E9-43D9-8EC0-5FCA6EC535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{F0E30632-5601-4A5A-AC58-E15E2BDAD9E4}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9-43D9-8EC0-5FCA6EC535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{90A76244-A224-4663-9108-356038388D00}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9-43D9-8EC0-5FCA6EC535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{24926B40-5545-4939-9D8B-5D1AE3CD2991}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9-43D9-8EC0-5FCA6EC535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{4966E221-C992-4575-93D3-55AE41049EA8}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9-43D9-8EC0-5FCA6EC535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{C3E634D1-FF24-4AF4-895D-06952B3EED10}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E9-43D9-8EC0-5FCA6EC535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{CADFB89E-B899-4F37-A3DC-2EBE70DBE3DE}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E9-43D9-8EC0-5FCA6EC535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{4BD9D6C5-769C-470D-8236-D270A9EC91D4}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E9-43D9-8EC0-5FCA6EC535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{27E87101-BE06-456E-8B21-10942C91C2A9}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E9-43D9-8EC0-5FCA6EC535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ABE9-43D9-8EC0-5FCA6EC535EC}"/>
            </c:ext>
          </c:extLst>
        </c:ser>
        <c:dLbls>
          <c:showLegendKey val="0"/>
          <c:showVal val="1"/>
          <c:showCatName val="0"/>
          <c:showSerName val="0"/>
          <c:showPercent val="0"/>
          <c:showBubbleSize val="0"/>
        </c:dLbls>
        <c:axId val="84219776"/>
        <c:axId val="84234240"/>
      </c:scatterChart>
      <c:valAx>
        <c:axId val="84219776"/>
        <c:scaling>
          <c:orientation val="minMax"/>
          <c:max val="1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元利償還金等については、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一部事務組合が発行した地方債の償還終了などで、</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百万円の減少となっており、元利償還金等から充当財源や交付税算入額を差し引いた実質負担</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についても前年度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今後も繰上償還や計画的な借入</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り、公債費負担の軽減を図る。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一般会計等に係る地方債の現在高については、今年度は繰上償還を実施していないものの、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従前からの新発債の抑制効果により、減少している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は、公共施設等総合管理計画に基づいた施設統廃合等の大型事業が見込まれることを想定し、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繰上償還や地方債の発行抑制など</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を見据えた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財政運営に心がける。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石川県志賀町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基金利子等の積み立てを行っている一方で、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税収減に加え、除排雪経費や地域優良賃貸住宅整備事業などの大型事業に係る一般財源の持ち出し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１８４百万円の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のほか、志賀小学校の体育館・プール棟整備、公共施設の改修費等の財源として、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その他特定目的基金の６１２百万円の取り崩しを行ったため、基金全体としては、５８１百万円の減少となった。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当町の歳入において大きな割合を占める志賀原子力発電所に係る大規模償却資産を含む固定資産税の税収減、普通交付税における合併特例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措置の段階的縮減等により、今後さらに財源確保が難しくなると予測される中で、歳出削減により、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取り崩しの抑制に努めるとともに、引き続き、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将来の財政需要に備え、積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立てを行いたい。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・志賀町漁業振興特別基金：町の漁業振興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・志賀町地域づくり振興基金：</a:t>
          </a:r>
          <a:r>
            <a:rPr lang="ja-JP" altLang="en-US" sz="1300">
              <a:effectLst/>
              <a:latin typeface="ＭＳ Ｐゴシック" panose="020B0600070205080204" pitchFamily="50" charset="-128"/>
              <a:ea typeface="ＭＳ Ｐゴシック" panose="020B0600070205080204" pitchFamily="50" charset="-128"/>
            </a:rPr>
            <a:t>町民の連帯の強化及び地域振興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・志賀町特別財政基金：</a:t>
          </a:r>
          <a:r>
            <a:rPr lang="ja-JP" altLang="en-US" sz="1300">
              <a:effectLst/>
              <a:latin typeface="ＭＳ Ｐゴシック" panose="020B0600070205080204" pitchFamily="50" charset="-128"/>
              <a:ea typeface="ＭＳ Ｐゴシック" panose="020B0600070205080204" pitchFamily="50" charset="-128"/>
            </a:rPr>
            <a:t>原子力発電所立地に伴う地域振興事業</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・志賀町立診療所事業特別会計基金：診療所事業特別会計における財政の健全な運営に資するもの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・志賀町公共用施設修繕・維持補修基金：電源立地地域対策交付金</a:t>
          </a:r>
          <a:r>
            <a:rPr lang="ja-JP" altLang="en-US" sz="1300">
              <a:effectLst/>
              <a:latin typeface="ＭＳ Ｐゴシック" panose="020B0600070205080204" pitchFamily="50" charset="-128"/>
              <a:ea typeface="ＭＳ Ｐゴシック" panose="020B0600070205080204" pitchFamily="50" charset="-128"/>
            </a:rPr>
            <a:t>により整備した公共用施設の修繕その他の維持補修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・志賀町漁業振興特別基金：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基金利子２百万円を積み立てる一方で、</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町内漁協４支所・１出張所の漁業振興事業の財源として</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１２９百万円を充当し、支所運営や施設整備を行なったことによる減少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・志賀町地域づくり振興基金：債券運用等により１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町祭事業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西能登やっちゃ祭り・大漁起舟祭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１２百万円を充当したことによる減少</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志賀町特別財政基金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基金利子を積み立てる一方で、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平成２８年４月に開校した志賀小学校の体育館・プール棟整備費の財源として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３５４百万円を充当したことによる減少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志賀町立診療所事業特別会計基金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：基金利子のほか、余剰金の積み立てによる増加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志賀町公共用施設修繕・維持補修基金：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基金利子のほか、将来の改修に備え、７百万円を積み立てる一方で、シーサイドヴィラ渤海</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施設改修費、志賀中学校体育館窓改修工事の財源として、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３３百万円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を充当したことによる減少</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基金の取り崩しの抑制に努めるとともに、将来の事業実施等を踏まえ、積み立てを行いたい。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繰越金、基金利子を財政調整基金に４８百万円積み立てた一方、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税収減に加え、除排雪経費や地域優良賃貸住宅整備事業など</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の大型事業に係る一般財源の持ち出しが増加した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ことで、１８４百万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崩しを行った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ため、全体として、１３６百万円の減少となった。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当町の歳入において大きな割合を占める志賀原子力発電所に係る大規模償却資産を含む固定資産税の税収低減、歳出面では、</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統合小学校開校に伴う旧小学校の解体や少子化による保育園の統廃合等の課題が残されており、こうした財政需要に対応するため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積み立てを行っていたところであり、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歳出削減により、取り崩しの抑制に努めるとともに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、引き続き、将来の財政需要に備え、積み立てを</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行いたい。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基金利子の積立による増加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将来的な経常経費の縮減を図るため、平成２７年度に繰上償還を実施した。今年度は繰上償還は未実施だが、今後、志賀原子力</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発電所に係る大規模償却資産を含む固定資産税の税収低減、保育園の統廃合等により、将来的に財政を圧迫することが予想される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ため、負担の平準化を考慮し、繰上償還の実施を検討していきたい。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311FD7-46D9-4185-A499-1E3892085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363240-5579-4813-A8A2-B0DFA7A97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37EF2848-EBE0-47B7-9FDA-23B9273174D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D7DDCA68-A307-4B69-ABC9-F2BFCB4CD58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24A7D1AE-93AF-4AF3-8EA1-49CA3FB939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E557E6D2-E157-4DEA-A455-2173532BBB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A8857C97-0100-4B0C-8797-0A5C5334F50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3925D919-AB31-4136-B320-46E7819040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7CA0B10A-D11E-4311-A6B0-EF6B6D4CD11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FC75101C-FFDD-4685-A74D-EBA9B002B4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57C5AF61-BE95-4485-9BFF-C43FC3D6CC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2C8E1503-DFDB-4A89-90FE-817A5B2E6F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502B1FBB-1DF2-40E5-B394-E4D6F3E1FE4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9103899D-6EA9-481A-9748-7A5563EB30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FB65692A-B3C9-4C1D-8955-C136D734AC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2D762B21-CED4-4A63-A7E3-D6E85AEF999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9A9F73E-0B3A-49A3-BEE2-3FDF7F1FDD5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37791B8C-60FB-48A3-AACF-430F5D046E2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67FBE49A-3FD7-4F4F-881E-ADA3C562FC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D5193A1D-0C53-4F22-A9A6-BC83452C89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DFEBDE6B-D95B-458A-B07C-BCBD4F1C33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4397644-FB1B-4499-8B2E-26CCDC6D71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B5B1097F-50C3-403A-9C78-4A6F46DA34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A5A019DC-9707-4718-9B88-DFE37574AE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38DB98E8-A558-493B-82BC-B039530497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2777E808-7912-4BDE-8AB3-E138DCD83A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7CEB4580-0B6A-439E-912E-51C3EFC73AB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AAE4B09B-5714-40ED-9057-8EBF9F47DC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7AF9007E-5115-4E14-9DF2-688F2B48F3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A73C8D36-14DB-4644-A9FE-00BABD9387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70572BA7-CC01-4389-A828-49A0D9D93C3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6A7C56CB-075C-4296-B918-020488B9F51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2ED6932E-4BB7-4C44-9893-1A91318871B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0D82C03F-B5D5-4520-955C-FB586831F5D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D318FDD-21A4-4ED4-A218-2EA9A665123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A476553-C268-483E-859E-ABEE5B908F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C0D5675-A0B3-48A7-83AF-DAE5CE6D3B7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2EE92FF-2D2A-4588-A69F-15C9EA45A8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6C18A35-7482-428F-A2A1-C291C213C5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4796324-2427-469B-9EC2-5C9BFF5888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D7F384A-BBC2-4DA3-A8F4-E949D418730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BCED56F-F3C3-4A7E-A4D3-A11D699E54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5597DDD-A8BA-4A69-9A1E-AE08AC8C3BC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F58461-53D9-48CA-95B0-CEBD510C1F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53DBABA-F40B-4E19-A9FC-94C8845C70D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826412E-280D-4747-8D07-167DF239CC2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8CE46F5-3373-48F6-972A-76FFD1045E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％増加したものの、類似団体より</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％低い状況である。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微増の要因としては、公民館の有形固定資産減価償却率がかなり増加したものの、統合小学校整備により、小学校の有形固定資産減価償却率が減少したためと考えられる。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今後、それぞれの公共施設等について、個別計画を策定し、当該計画に基づいた施設の管理を適切に進めていきたい。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867309F-280C-4CC9-9B3E-62548D3A8FD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537304D-E2C5-4A80-81BE-2CDC554384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924F05D-2229-43ED-B363-9BCC4EF4038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EE342CD-5C90-427F-AD25-F712D17EA20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BA1BCE9-26AB-49C7-87F0-A570EB10DD9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84C86E5-1FA6-41FA-9939-F8A5B705E02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A86DE3C-4A92-48B5-A547-4E66479B877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42B4B91-4E2F-4157-B098-0E4D58E5C83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9489C79-0254-4CF9-9CC7-34FEBDE022B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6888F9E-3BE9-4E83-8898-C38C56D956C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09D776B-1BAB-4ADB-815B-C5701B9BC45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4483068-18C2-4E16-9570-A32CE326ED1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1DD0CCF-D92D-4818-ACB5-132C4B80B2F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741437B-C705-4805-B074-02D8EECD10A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198EFBA2-6786-4253-982A-85A185831F7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F046C6E-2031-4244-8BA9-0A48601133B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C498693-0901-4600-B289-DF6A9CB0AE7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FD88986-7D2D-49B9-B429-FC5B7F4AA37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F4E4BAEE-D657-47B5-BA72-CD5EDE2C8388}"/>
            </a:ext>
          </a:extLst>
        </xdr:cNvPr>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093E3532-4B9B-403D-A840-07F6126FEDD2}"/>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C0D9C5CA-7819-4AEB-959C-17033697E75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0" name="有形固定資産減価償却率最大値テキスト">
          <a:extLst>
            <a:ext uri="{FF2B5EF4-FFF2-40B4-BE49-F238E27FC236}">
              <a16:creationId xmlns:a16="http://schemas.microsoft.com/office/drawing/2014/main" id="{61E455EC-FC29-4134-982F-D770F68B970A}"/>
            </a:ext>
          </a:extLst>
        </xdr:cNvPr>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1" name="直線コネクタ 70">
          <a:extLst>
            <a:ext uri="{FF2B5EF4-FFF2-40B4-BE49-F238E27FC236}">
              <a16:creationId xmlns:a16="http://schemas.microsoft.com/office/drawing/2014/main" id="{4AC62253-200C-4EFB-B215-70095DB2F465}"/>
            </a:ext>
          </a:extLst>
        </xdr:cNvPr>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2" name="有形固定資産減価償却率平均値テキスト">
          <a:extLst>
            <a:ext uri="{FF2B5EF4-FFF2-40B4-BE49-F238E27FC236}">
              <a16:creationId xmlns:a16="http://schemas.microsoft.com/office/drawing/2014/main" id="{42BED26C-2703-4131-B74B-77D8CABD47A9}"/>
            </a:ext>
          </a:extLst>
        </xdr:cNvPr>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3" name="フローチャート: 判断 72">
          <a:extLst>
            <a:ext uri="{FF2B5EF4-FFF2-40B4-BE49-F238E27FC236}">
              <a16:creationId xmlns:a16="http://schemas.microsoft.com/office/drawing/2014/main" id="{CA6ED06E-CAAD-425E-8D5B-0844B8C4F572}"/>
            </a:ext>
          </a:extLst>
        </xdr:cNvPr>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4" name="フローチャート: 判断 73">
          <a:extLst>
            <a:ext uri="{FF2B5EF4-FFF2-40B4-BE49-F238E27FC236}">
              <a16:creationId xmlns:a16="http://schemas.microsoft.com/office/drawing/2014/main" id="{5B97C252-13BA-4A39-9C26-BC6172420136}"/>
            </a:ext>
          </a:extLst>
        </xdr:cNvPr>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5" name="フローチャート: 判断 74">
          <a:extLst>
            <a:ext uri="{FF2B5EF4-FFF2-40B4-BE49-F238E27FC236}">
              <a16:creationId xmlns:a16="http://schemas.microsoft.com/office/drawing/2014/main" id="{3B600988-9F6C-46EA-87DA-0D5A4B667C12}"/>
            </a:ext>
          </a:extLst>
        </xdr:cNvPr>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6FFB4C4-1385-45E5-AB42-130C70D151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795C79-F9E4-4467-B353-E1E72AE4C5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7422B1-260A-4A73-9EED-C85B582C6ED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26DD139-D5E0-4F41-A4E0-871B75EFB5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DC2F433-3E1C-4204-9434-693F5D902D8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id="{298AB750-5307-4B03-A4A4-15A159197637}"/>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2" name="楕円 81">
          <a:extLst>
            <a:ext uri="{FF2B5EF4-FFF2-40B4-BE49-F238E27FC236}">
              <a16:creationId xmlns:a16="http://schemas.microsoft.com/office/drawing/2014/main" id="{9095B852-DCEB-4129-A71A-808ECA9ACB41}"/>
            </a:ext>
          </a:extLst>
        </xdr:cNvPr>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86632</xdr:rowOff>
    </xdr:to>
    <xdr:cxnSp macro="">
      <xdr:nvCxnSpPr>
        <xdr:cNvPr id="83" name="直線コネクタ 82">
          <a:extLst>
            <a:ext uri="{FF2B5EF4-FFF2-40B4-BE49-F238E27FC236}">
              <a16:creationId xmlns:a16="http://schemas.microsoft.com/office/drawing/2014/main" id="{A274B079-408C-44F3-922C-3C475643B552}"/>
            </a:ext>
          </a:extLst>
        </xdr:cNvPr>
        <xdr:cNvCxnSpPr/>
      </xdr:nvCxnSpPr>
      <xdr:spPr>
        <a:xfrm flipV="1">
          <a:off x="3289300" y="598932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4" name="n_1aveValue有形固定資産減価償却率">
          <a:extLst>
            <a:ext uri="{FF2B5EF4-FFF2-40B4-BE49-F238E27FC236}">
              <a16:creationId xmlns:a16="http://schemas.microsoft.com/office/drawing/2014/main" id="{8B867649-D87D-4DC7-9324-C381C50A3658}"/>
            </a:ext>
          </a:extLst>
        </xdr:cNvPr>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5" name="n_2aveValue有形固定資産減価償却率">
          <a:extLst>
            <a:ext uri="{FF2B5EF4-FFF2-40B4-BE49-F238E27FC236}">
              <a16:creationId xmlns:a16="http://schemas.microsoft.com/office/drawing/2014/main" id="{76190A45-B259-4446-809F-38D13CEB259F}"/>
            </a:ext>
          </a:extLst>
        </xdr:cNvPr>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86" name="n_1mainValue有形固定資産減価償却率">
          <a:extLst>
            <a:ext uri="{FF2B5EF4-FFF2-40B4-BE49-F238E27FC236}">
              <a16:creationId xmlns:a16="http://schemas.microsoft.com/office/drawing/2014/main" id="{13D1FC7C-AE2C-495F-8399-1FC601189DDD}"/>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7" name="n_2mainValue有形固定資産減価償却率">
          <a:extLst>
            <a:ext uri="{FF2B5EF4-FFF2-40B4-BE49-F238E27FC236}">
              <a16:creationId xmlns:a16="http://schemas.microsoft.com/office/drawing/2014/main" id="{2DFC4649-800A-4DCF-A345-FF8655AE42CC}"/>
            </a:ext>
          </a:extLst>
        </xdr:cNvPr>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85FFA2B2-4350-4C49-8F75-36CB6B3E60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81D6C953-8B06-4FF4-B21F-43514DD557D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76A06B08-582A-4863-B9B0-D0B15A11555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6D4A7063-0C8A-4D7A-8FB9-E13B9CC56A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84528DB2-BA20-4995-BE99-5DCCEDDB6F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F843AB7E-018C-4642-97F0-F31190FC353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34C9016E-83BD-4C0A-914C-78D2AC5BCFD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625C9922-DDC2-4980-82BF-A08104C8801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92D1FFBA-4200-45EB-A84C-B1C54CA9FE3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CEE318FB-8D8D-4A95-BA5F-D4845E80765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DDC4B69F-F11C-47C3-84A5-B2A9A6CC6A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D53438E2-368C-46BE-9236-5342139D57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BE76A8FC-7D30-4669-8D35-933A6E5A37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従前からの新発債の抑制効果により、将来負担額は類似団体と比して減少傾向にあるものの、職員数が多く、人件費が高い水準にあるため、債務償還可能年数が類似団体と同じになっている。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BC4BF784-E09D-4F54-8AD3-A5202A3720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22844E20-14AE-40D5-B798-C975967BBD2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FE283B12-8EDF-471C-ABAE-AFF2E19FA8C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BF606CAF-C283-4902-8D27-6C799F1E86A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D2207523-E822-4762-8CF4-0BD21B6451D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3347D8F3-30F7-4751-A795-4C878AE2FA7A}"/>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8DC406B2-9B03-4E58-B1EC-957966D3863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FC878F1D-B742-414D-A059-E3B091B75D42}"/>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4314BE16-F75E-4F04-8E87-27756636B89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3E477380-7EE2-4D70-BBCF-42838F9DED48}"/>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31B1773C-14EB-4D71-9C37-1D94A56BB1D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C4508434-4395-4577-858B-642C8767D67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410ACC77-64A3-4630-84A3-199169F5E7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02D28DCA-AC95-4F09-B0A3-E8B51A26110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494AAC39-99AC-4E6C-8C10-94155750B2B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A6FA5590-0F1D-45FF-853B-73350BAED8B8}"/>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050F2320-1F21-464F-B4BF-F796830C33D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740C0BCC-EEB3-4AA1-8583-2F554E9F86C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9" name="債務償還可能年数最大値テキスト">
          <a:extLst>
            <a:ext uri="{FF2B5EF4-FFF2-40B4-BE49-F238E27FC236}">
              <a16:creationId xmlns:a16="http://schemas.microsoft.com/office/drawing/2014/main" id="{471A0040-694F-4CE6-ABF1-26DED9C87879}"/>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0" name="直線コネクタ 119">
          <a:extLst>
            <a:ext uri="{FF2B5EF4-FFF2-40B4-BE49-F238E27FC236}">
              <a16:creationId xmlns:a16="http://schemas.microsoft.com/office/drawing/2014/main" id="{B391DE1B-94EE-463F-BF69-C5F03B281B73}"/>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1" name="債務償還可能年数平均値テキスト">
          <a:extLst>
            <a:ext uri="{FF2B5EF4-FFF2-40B4-BE49-F238E27FC236}">
              <a16:creationId xmlns:a16="http://schemas.microsoft.com/office/drawing/2014/main" id="{E4C7CD28-F47A-4C10-BC45-BF8A0719DFE9}"/>
            </a:ext>
          </a:extLst>
        </xdr:cNvPr>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2" name="フローチャート: 判断 121">
          <a:extLst>
            <a:ext uri="{FF2B5EF4-FFF2-40B4-BE49-F238E27FC236}">
              <a16:creationId xmlns:a16="http://schemas.microsoft.com/office/drawing/2014/main" id="{273CB0E0-F35A-4421-AB36-A36C3E248624}"/>
            </a:ext>
          </a:extLst>
        </xdr:cNvPr>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1A35C5FC-C202-4849-B6AC-7C717BA65F6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222374EF-827A-43A5-B50E-F2048713BCA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B00BBED1-9784-47E7-9CC3-489A66E848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DD198B2-E7F6-4F0F-A41E-93DDF30B18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097CFFC-21E1-4A54-9677-55692EF43E6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楕円 127">
          <a:extLst>
            <a:ext uri="{FF2B5EF4-FFF2-40B4-BE49-F238E27FC236}">
              <a16:creationId xmlns:a16="http://schemas.microsoft.com/office/drawing/2014/main" id="{911067A8-0C58-4931-9DDB-853B3697E189}"/>
            </a:ext>
          </a:extLst>
        </xdr:cNvPr>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9" name="債務償還可能年数該当値テキスト">
          <a:extLst>
            <a:ext uri="{FF2B5EF4-FFF2-40B4-BE49-F238E27FC236}">
              <a16:creationId xmlns:a16="http://schemas.microsoft.com/office/drawing/2014/main" id="{2D563725-6CA8-4E87-9859-26DEBD406236}"/>
            </a:ext>
          </a:extLst>
        </xdr:cNvPr>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4662AFF9-547F-4BFA-949B-05E7B58EA9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19AA4447-397F-4818-925F-7852F96DC8E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21654220-5D3D-4F0E-A73A-A80E8EF430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1EB35E09-3112-4A6E-91F0-20F636C1EA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3127AC0B-C415-4F23-BDD0-44375B7F6F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2B191D15-D275-41D1-BE34-0DD5E83803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8E0544-D317-421A-882E-39D26D7758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DC0060-41C4-4657-BF7F-395262BE45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0256E5-033E-40B2-A657-377DDCE3F6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B2DAE2-A812-4513-A625-5D3CF0B7A0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045519-8342-450B-9C82-3C724EE008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044E8A-5747-4B1C-AE77-EDBDE38AA9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6CEF29-2DED-45BA-92C9-904875FA02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F79B24-F92E-497C-AA6D-74D6B3D679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6DB19F-8B7C-4991-AA15-D98D6E5B3B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757FCD-B58B-4F24-8064-BAE848C9D0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DE916B-3ADA-4305-930A-38490CD8D3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D6B8D1-AC8F-43DE-B832-DE3D4F081B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79CF8E-7391-47FB-8D87-0420EF809E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618799-D1B1-4B9C-B181-3B0202890C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E0A07B-74DA-4FF7-AA3A-79FF1F567C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E29381-7CB5-41D3-9C76-B9A8895DF5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493A8E-124E-4CD0-BDFF-9EBD927985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FA6362-45F8-40A9-923E-B4FB50CCB8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150456-DF9B-4275-8923-FF00BD71F4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7834DA-3142-4B77-88F7-F43C85CFC8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BCA5EE-AD73-43A7-8407-F35AE91C19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C7B850-3449-4C60-835B-5107E0893E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072BA3-3315-424A-9C84-D9FA1EDE36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45E85E-BB02-4284-BE51-6E6ADA1F18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D28AE9-CE0A-419B-B7DA-AD64FCFD36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1819FB-0591-45F5-8108-A17E275770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0760CB-DAB2-4EF0-8AB1-FA8C48FB8E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D134AB-9E94-49D4-8739-FC9BBF8FB1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2F4879F-E69A-4669-B304-AB1C2AC8077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9840AB-C2D1-4004-8775-53F6C195D8B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B915D7C-30B9-4663-B718-047F4C2157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2B243DE-8996-497A-A5FB-5D30437B76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4580F5B-2104-4949-89D8-7167AB6E84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E55F1F2-C223-4FA4-AA38-731260F27A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1496C0D-7972-4BEC-AE57-ABFA16F91D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95E9321-CD1F-465A-985F-BB38CB6811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D699962-CBB3-4AA5-954E-90D9D9ABEF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E7A94F0-1B90-43C7-8A49-5FFD44E6017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7E60B5-2E5C-42B6-BE0F-1ADE7BFB97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BFBF017-BFFC-4C96-9EDA-78B20E72A2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E1FB886-F3DE-48BC-AFDF-9926CD70661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A425078-1B23-4A84-BB0C-60C4E27C15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FF97A4E-004D-4941-990E-4CF067BE86F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4791CCB-3824-41BA-A5A7-1BA7498660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40FD3C9-DA7A-4E67-9F58-353DE7F13CB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C1DE5D3-6E20-4C06-B9CC-5D58765BE9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2CAA320-8242-470A-9BF1-3A92A3D1FB0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19659D4-8EA9-4A3E-974A-A46F10B18C8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87F630F-28E0-4DEC-B12E-DEBF5F335C9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36A8CB6-35D7-4888-ADF1-731E128BBF5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8FF8C23-9BA6-4313-AAE2-5AD35A64D9E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A4DE557-BAFB-47CA-B3F8-5808D0894B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9430B0F-C804-4F91-9BCD-05C0689F12B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5FFDF4C-8968-411F-8334-56A3B5DCB5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1F734F9C-946D-4F59-8B2E-89EBFB36465F}"/>
            </a:ext>
          </a:extLst>
        </xdr:cNvPr>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4CC224B1-96DE-4E11-8455-4CB845C3535A}"/>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C17AD0BD-1B47-4DF8-B0A0-347FEB03A863}"/>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C1DEADDB-4BB2-4688-8098-4AB0987DCBD4}"/>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E52EA0A2-7796-4DD6-B0EE-AE80F217FD14}"/>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a:extLst>
            <a:ext uri="{FF2B5EF4-FFF2-40B4-BE49-F238E27FC236}">
              <a16:creationId xmlns:a16="http://schemas.microsoft.com/office/drawing/2014/main" id="{DECF52CC-A67E-4598-8865-8127D33A255E}"/>
            </a:ext>
          </a:extLst>
        </xdr:cNvPr>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a:extLst>
            <a:ext uri="{FF2B5EF4-FFF2-40B4-BE49-F238E27FC236}">
              <a16:creationId xmlns:a16="http://schemas.microsoft.com/office/drawing/2014/main" id="{DE7A55D2-924D-4624-93C3-49CB2F6D78F3}"/>
            </a:ext>
          </a:extLst>
        </xdr:cNvPr>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FCEAD287-1873-42F7-A7C7-0605F6A2A71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a:extLst>
            <a:ext uri="{FF2B5EF4-FFF2-40B4-BE49-F238E27FC236}">
              <a16:creationId xmlns:a16="http://schemas.microsoft.com/office/drawing/2014/main" id="{8D8250BD-3446-4A42-97EC-EEE3782E1927}"/>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7E4AE9A-E453-4AE0-B524-874DE4FCC5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CD58F1-04AE-469E-8BAA-92CFB84504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35126D0-1F64-4C99-B0BB-330068BFD8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FBEF68-2C67-41F4-BF4E-CA9FAF0E10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FF7136-66C9-4809-BC9F-8945849C49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0" name="楕円 69">
          <a:extLst>
            <a:ext uri="{FF2B5EF4-FFF2-40B4-BE49-F238E27FC236}">
              <a16:creationId xmlns:a16="http://schemas.microsoft.com/office/drawing/2014/main" id="{819521C9-7257-4540-8A30-21057D68F009}"/>
            </a:ext>
          </a:extLst>
        </xdr:cNvPr>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71" name="楕円 70">
          <a:extLst>
            <a:ext uri="{FF2B5EF4-FFF2-40B4-BE49-F238E27FC236}">
              <a16:creationId xmlns:a16="http://schemas.microsoft.com/office/drawing/2014/main" id="{B7FC9836-650E-449E-80F3-B114150ED4F7}"/>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112395</xdr:rowOff>
    </xdr:to>
    <xdr:cxnSp macro="">
      <xdr:nvCxnSpPr>
        <xdr:cNvPr id="72" name="直線コネクタ 71">
          <a:extLst>
            <a:ext uri="{FF2B5EF4-FFF2-40B4-BE49-F238E27FC236}">
              <a16:creationId xmlns:a16="http://schemas.microsoft.com/office/drawing/2014/main" id="{2D54916C-9A9B-45B9-BB98-F852E4F0EABE}"/>
            </a:ext>
          </a:extLst>
        </xdr:cNvPr>
        <xdr:cNvCxnSpPr/>
      </xdr:nvCxnSpPr>
      <xdr:spPr>
        <a:xfrm flipV="1">
          <a:off x="2908300" y="6450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3" name="n_1aveValue【道路】&#10;有形固定資産減価償却率">
          <a:extLst>
            <a:ext uri="{FF2B5EF4-FFF2-40B4-BE49-F238E27FC236}">
              <a16:creationId xmlns:a16="http://schemas.microsoft.com/office/drawing/2014/main" id="{28844597-0F5C-490B-AC26-231E51D1D338}"/>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4" name="n_2aveValue【道路】&#10;有形固定資産減価償却率">
          <a:extLst>
            <a:ext uri="{FF2B5EF4-FFF2-40B4-BE49-F238E27FC236}">
              <a16:creationId xmlns:a16="http://schemas.microsoft.com/office/drawing/2014/main" id="{B1DCE79C-E8C0-4663-94C3-6198263B5453}"/>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75" name="n_1mainValue【道路】&#10;有形固定資産減価償却率">
          <a:extLst>
            <a:ext uri="{FF2B5EF4-FFF2-40B4-BE49-F238E27FC236}">
              <a16:creationId xmlns:a16="http://schemas.microsoft.com/office/drawing/2014/main" id="{EF017536-C365-4400-B3C0-8C81D7E1DBB3}"/>
            </a:ext>
          </a:extLst>
        </xdr:cNvPr>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76" name="n_2mainValue【道路】&#10;有形固定資産減価償却率">
          <a:extLst>
            <a:ext uri="{FF2B5EF4-FFF2-40B4-BE49-F238E27FC236}">
              <a16:creationId xmlns:a16="http://schemas.microsoft.com/office/drawing/2014/main" id="{0B1C1E15-E90F-4873-89E9-D6532E2393F3}"/>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D14123BD-8F26-4D1B-8118-90BA7C4D2F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4A56A332-47A2-4B9C-B017-B02A910B7C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24553173-49A2-4980-B3DB-358963482F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9327D3E0-C333-474D-BA3C-93271F7D47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0577F06-7576-4F5F-A4E1-687BBD7494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CF6AC145-CB7B-4D0A-85C2-41DEDB09D7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16881574-AD88-47AB-9D44-F2068814C0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C26F8C9B-81F8-4A7D-95F7-5E84A45441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9E7060E-3A0A-4A9F-8B8D-9C2285D8809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4CED58A8-1E92-4946-8BC0-C9E0A941C4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D8C09689-1EDE-4971-9585-DA90E13C6ED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D4A66880-49E8-4D65-AA53-7EF7FFCBBBE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1551948C-3AC4-4369-9651-2293D1B8185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916661B7-FB16-42BF-AE30-5836C1F2A2D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C6D19A6D-1353-48A0-9C03-C6CA4006852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7BA18EE6-56E9-4494-B216-E4B08075E21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765CFA34-292F-453A-B798-980F580A1F5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8CC98E15-DA24-4B83-A4BD-1A96769468F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FD67E259-86BA-479D-B249-FB195EA6D6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5B6FAAD-423B-43F8-BC5B-74237534154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DBA29C32-6822-495B-A6FF-D9BBAB852B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78326</xdr:rowOff>
    </xdr:from>
    <xdr:to>
      <xdr:col>54</xdr:col>
      <xdr:colOff>189865</xdr:colOff>
      <xdr:row>41</xdr:row>
      <xdr:rowOff>4763</xdr:rowOff>
    </xdr:to>
    <xdr:cxnSp macro="">
      <xdr:nvCxnSpPr>
        <xdr:cNvPr id="98" name="直線コネクタ 97">
          <a:extLst>
            <a:ext uri="{FF2B5EF4-FFF2-40B4-BE49-F238E27FC236}">
              <a16:creationId xmlns:a16="http://schemas.microsoft.com/office/drawing/2014/main" id="{109077E0-1A8F-4DF7-888C-6EC99E063804}"/>
            </a:ext>
          </a:extLst>
        </xdr:cNvPr>
        <xdr:cNvCxnSpPr/>
      </xdr:nvCxnSpPr>
      <xdr:spPr>
        <a:xfrm flipV="1">
          <a:off x="10476865" y="5907626"/>
          <a:ext cx="0" cy="112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8590</xdr:rowOff>
    </xdr:from>
    <xdr:ext cx="469744" cy="259045"/>
    <xdr:sp macro="" textlink="">
      <xdr:nvSpPr>
        <xdr:cNvPr id="99" name="【道路】&#10;一人当たり延長最小値テキスト">
          <a:extLst>
            <a:ext uri="{FF2B5EF4-FFF2-40B4-BE49-F238E27FC236}">
              <a16:creationId xmlns:a16="http://schemas.microsoft.com/office/drawing/2014/main" id="{18D0D8F0-8144-4A09-996C-8BB98464EC0B}"/>
            </a:ext>
          </a:extLst>
        </xdr:cNvPr>
        <xdr:cNvSpPr txBox="1"/>
      </xdr:nvSpPr>
      <xdr:spPr>
        <a:xfrm>
          <a:off x="10515600" y="703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4763</xdr:rowOff>
    </xdr:from>
    <xdr:to>
      <xdr:col>55</xdr:col>
      <xdr:colOff>88900</xdr:colOff>
      <xdr:row>41</xdr:row>
      <xdr:rowOff>4763</xdr:rowOff>
    </xdr:to>
    <xdr:cxnSp macro="">
      <xdr:nvCxnSpPr>
        <xdr:cNvPr id="100" name="直線コネクタ 99">
          <a:extLst>
            <a:ext uri="{FF2B5EF4-FFF2-40B4-BE49-F238E27FC236}">
              <a16:creationId xmlns:a16="http://schemas.microsoft.com/office/drawing/2014/main" id="{0362ADF9-F5B0-4082-BC0C-FCF1FE0339B6}"/>
            </a:ext>
          </a:extLst>
        </xdr:cNvPr>
        <xdr:cNvCxnSpPr/>
      </xdr:nvCxnSpPr>
      <xdr:spPr>
        <a:xfrm>
          <a:off x="10388600" y="703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25003</xdr:rowOff>
    </xdr:from>
    <xdr:ext cx="534377" cy="259045"/>
    <xdr:sp macro="" textlink="">
      <xdr:nvSpPr>
        <xdr:cNvPr id="101" name="【道路】&#10;一人当たり延長最大値テキスト">
          <a:extLst>
            <a:ext uri="{FF2B5EF4-FFF2-40B4-BE49-F238E27FC236}">
              <a16:creationId xmlns:a16="http://schemas.microsoft.com/office/drawing/2014/main" id="{E3F3761B-5B8B-4B6E-9516-D10D8ED9FAEF}"/>
            </a:ext>
          </a:extLst>
        </xdr:cNvPr>
        <xdr:cNvSpPr txBox="1"/>
      </xdr:nvSpPr>
      <xdr:spPr>
        <a:xfrm>
          <a:off x="10515600" y="56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78326</xdr:rowOff>
    </xdr:from>
    <xdr:to>
      <xdr:col>55</xdr:col>
      <xdr:colOff>88900</xdr:colOff>
      <xdr:row>34</xdr:row>
      <xdr:rowOff>78326</xdr:rowOff>
    </xdr:to>
    <xdr:cxnSp macro="">
      <xdr:nvCxnSpPr>
        <xdr:cNvPr id="102" name="直線コネクタ 101">
          <a:extLst>
            <a:ext uri="{FF2B5EF4-FFF2-40B4-BE49-F238E27FC236}">
              <a16:creationId xmlns:a16="http://schemas.microsoft.com/office/drawing/2014/main" id="{09BFF6AC-DCE4-424B-AC2B-7BF1CCEF9A46}"/>
            </a:ext>
          </a:extLst>
        </xdr:cNvPr>
        <xdr:cNvCxnSpPr/>
      </xdr:nvCxnSpPr>
      <xdr:spPr>
        <a:xfrm>
          <a:off x="10388600" y="590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13245</xdr:rowOff>
    </xdr:from>
    <xdr:ext cx="534377" cy="259045"/>
    <xdr:sp macro="" textlink="">
      <xdr:nvSpPr>
        <xdr:cNvPr id="103" name="【道路】&#10;一人当たり延長平均値テキスト">
          <a:extLst>
            <a:ext uri="{FF2B5EF4-FFF2-40B4-BE49-F238E27FC236}">
              <a16:creationId xmlns:a16="http://schemas.microsoft.com/office/drawing/2014/main" id="{F211EC22-3979-44A3-B68A-30DB133E76AB}"/>
            </a:ext>
          </a:extLst>
        </xdr:cNvPr>
        <xdr:cNvSpPr txBox="1"/>
      </xdr:nvSpPr>
      <xdr:spPr>
        <a:xfrm>
          <a:off x="10515600" y="669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34818</xdr:rowOff>
    </xdr:from>
    <xdr:to>
      <xdr:col>55</xdr:col>
      <xdr:colOff>50800</xdr:colOff>
      <xdr:row>39</xdr:row>
      <xdr:rowOff>136418</xdr:rowOff>
    </xdr:to>
    <xdr:sp macro="" textlink="">
      <xdr:nvSpPr>
        <xdr:cNvPr id="104" name="フローチャート: 判断 103">
          <a:extLst>
            <a:ext uri="{FF2B5EF4-FFF2-40B4-BE49-F238E27FC236}">
              <a16:creationId xmlns:a16="http://schemas.microsoft.com/office/drawing/2014/main" id="{04FCCC74-1835-4E56-A700-91F19FC2E7D9}"/>
            </a:ext>
          </a:extLst>
        </xdr:cNvPr>
        <xdr:cNvSpPr/>
      </xdr:nvSpPr>
      <xdr:spPr>
        <a:xfrm>
          <a:off x="10426700" y="672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34521</xdr:rowOff>
    </xdr:from>
    <xdr:to>
      <xdr:col>50</xdr:col>
      <xdr:colOff>165100</xdr:colOff>
      <xdr:row>39</xdr:row>
      <xdr:rowOff>136121</xdr:rowOff>
    </xdr:to>
    <xdr:sp macro="" textlink="">
      <xdr:nvSpPr>
        <xdr:cNvPr id="105" name="フローチャート: 判断 104">
          <a:extLst>
            <a:ext uri="{FF2B5EF4-FFF2-40B4-BE49-F238E27FC236}">
              <a16:creationId xmlns:a16="http://schemas.microsoft.com/office/drawing/2014/main" id="{F0D48F9D-6150-48E7-9699-56CD58FE7A36}"/>
            </a:ext>
          </a:extLst>
        </xdr:cNvPr>
        <xdr:cNvSpPr/>
      </xdr:nvSpPr>
      <xdr:spPr>
        <a:xfrm>
          <a:off x="9588500" y="672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46889</xdr:rowOff>
    </xdr:from>
    <xdr:to>
      <xdr:col>46</xdr:col>
      <xdr:colOff>38100</xdr:colOff>
      <xdr:row>39</xdr:row>
      <xdr:rowOff>148489</xdr:rowOff>
    </xdr:to>
    <xdr:sp macro="" textlink="">
      <xdr:nvSpPr>
        <xdr:cNvPr id="106" name="フローチャート: 判断 105">
          <a:extLst>
            <a:ext uri="{FF2B5EF4-FFF2-40B4-BE49-F238E27FC236}">
              <a16:creationId xmlns:a16="http://schemas.microsoft.com/office/drawing/2014/main" id="{27A7B4DC-7FD9-4251-8F15-40D9E05542C1}"/>
            </a:ext>
          </a:extLst>
        </xdr:cNvPr>
        <xdr:cNvSpPr/>
      </xdr:nvSpPr>
      <xdr:spPr>
        <a:xfrm>
          <a:off x="8699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6A50771-3888-49C6-A2FD-BAD0053101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B7285025-8D67-4D1A-8FED-415E1E3033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CF9CE7A-BD24-4946-B574-93EDDDA871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CDA2580-3052-4F6B-8F9A-20704D83E76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05E41E1-49A5-466E-B1A9-9DD5119158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168069</xdr:rowOff>
    </xdr:from>
    <xdr:to>
      <xdr:col>50</xdr:col>
      <xdr:colOff>165100</xdr:colOff>
      <xdr:row>33</xdr:row>
      <xdr:rowOff>98219</xdr:rowOff>
    </xdr:to>
    <xdr:sp macro="" textlink="">
      <xdr:nvSpPr>
        <xdr:cNvPr id="112" name="楕円 111">
          <a:extLst>
            <a:ext uri="{FF2B5EF4-FFF2-40B4-BE49-F238E27FC236}">
              <a16:creationId xmlns:a16="http://schemas.microsoft.com/office/drawing/2014/main" id="{0793FB0D-7BE9-4801-99E4-B7B3066A77F3}"/>
            </a:ext>
          </a:extLst>
        </xdr:cNvPr>
        <xdr:cNvSpPr/>
      </xdr:nvSpPr>
      <xdr:spPr>
        <a:xfrm>
          <a:off x="9588500" y="5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124795</xdr:rowOff>
    </xdr:from>
    <xdr:to>
      <xdr:col>46</xdr:col>
      <xdr:colOff>38100</xdr:colOff>
      <xdr:row>38</xdr:row>
      <xdr:rowOff>54945</xdr:rowOff>
    </xdr:to>
    <xdr:sp macro="" textlink="">
      <xdr:nvSpPr>
        <xdr:cNvPr id="113" name="楕円 112">
          <a:extLst>
            <a:ext uri="{FF2B5EF4-FFF2-40B4-BE49-F238E27FC236}">
              <a16:creationId xmlns:a16="http://schemas.microsoft.com/office/drawing/2014/main" id="{290A41B4-6CE1-4BDB-9829-4EE47D92D98D}"/>
            </a:ext>
          </a:extLst>
        </xdr:cNvPr>
        <xdr:cNvSpPr/>
      </xdr:nvSpPr>
      <xdr:spPr>
        <a:xfrm>
          <a:off x="8699500" y="64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47419</xdr:rowOff>
    </xdr:from>
    <xdr:to>
      <xdr:col>50</xdr:col>
      <xdr:colOff>114300</xdr:colOff>
      <xdr:row>38</xdr:row>
      <xdr:rowOff>4145</xdr:rowOff>
    </xdr:to>
    <xdr:cxnSp macro="">
      <xdr:nvCxnSpPr>
        <xdr:cNvPr id="114" name="直線コネクタ 113">
          <a:extLst>
            <a:ext uri="{FF2B5EF4-FFF2-40B4-BE49-F238E27FC236}">
              <a16:creationId xmlns:a16="http://schemas.microsoft.com/office/drawing/2014/main" id="{378B3A8E-3DF2-4C1A-902D-92F270C5A612}"/>
            </a:ext>
          </a:extLst>
        </xdr:cNvPr>
        <xdr:cNvCxnSpPr/>
      </xdr:nvCxnSpPr>
      <xdr:spPr>
        <a:xfrm flipV="1">
          <a:off x="8750300" y="5705269"/>
          <a:ext cx="889000" cy="8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127248</xdr:rowOff>
    </xdr:from>
    <xdr:ext cx="534377" cy="259045"/>
    <xdr:sp macro="" textlink="">
      <xdr:nvSpPr>
        <xdr:cNvPr id="115" name="n_1aveValue【道路】&#10;一人当たり延長">
          <a:extLst>
            <a:ext uri="{FF2B5EF4-FFF2-40B4-BE49-F238E27FC236}">
              <a16:creationId xmlns:a16="http://schemas.microsoft.com/office/drawing/2014/main" id="{0030FBCD-A0B2-4660-AB7F-0C8A58147EC8}"/>
            </a:ext>
          </a:extLst>
        </xdr:cNvPr>
        <xdr:cNvSpPr txBox="1"/>
      </xdr:nvSpPr>
      <xdr:spPr>
        <a:xfrm>
          <a:off x="9359411" y="68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139616</xdr:rowOff>
    </xdr:from>
    <xdr:ext cx="534377" cy="259045"/>
    <xdr:sp macro="" textlink="">
      <xdr:nvSpPr>
        <xdr:cNvPr id="116" name="n_2aveValue【道路】&#10;一人当たり延長">
          <a:extLst>
            <a:ext uri="{FF2B5EF4-FFF2-40B4-BE49-F238E27FC236}">
              <a16:creationId xmlns:a16="http://schemas.microsoft.com/office/drawing/2014/main" id="{157436A9-8521-4FE5-9849-7CE9C5447527}"/>
            </a:ext>
          </a:extLst>
        </xdr:cNvPr>
        <xdr:cNvSpPr txBox="1"/>
      </xdr:nvSpPr>
      <xdr:spPr>
        <a:xfrm>
          <a:off x="8483111" y="68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114746</xdr:rowOff>
    </xdr:from>
    <xdr:ext cx="534377" cy="259045"/>
    <xdr:sp macro="" textlink="">
      <xdr:nvSpPr>
        <xdr:cNvPr id="117" name="n_1mainValue【道路】&#10;一人当たり延長">
          <a:extLst>
            <a:ext uri="{FF2B5EF4-FFF2-40B4-BE49-F238E27FC236}">
              <a16:creationId xmlns:a16="http://schemas.microsoft.com/office/drawing/2014/main" id="{AACB5D89-5210-499A-B8E4-4DD2F2D0791F}"/>
            </a:ext>
          </a:extLst>
        </xdr:cNvPr>
        <xdr:cNvSpPr txBox="1"/>
      </xdr:nvSpPr>
      <xdr:spPr>
        <a:xfrm>
          <a:off x="9359411" y="54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71472</xdr:rowOff>
    </xdr:from>
    <xdr:ext cx="534377" cy="259045"/>
    <xdr:sp macro="" textlink="">
      <xdr:nvSpPr>
        <xdr:cNvPr id="118" name="n_2mainValue【道路】&#10;一人当たり延長">
          <a:extLst>
            <a:ext uri="{FF2B5EF4-FFF2-40B4-BE49-F238E27FC236}">
              <a16:creationId xmlns:a16="http://schemas.microsoft.com/office/drawing/2014/main" id="{DF94247D-2294-44CE-A55F-31CE5A0AD83C}"/>
            </a:ext>
          </a:extLst>
        </xdr:cNvPr>
        <xdr:cNvSpPr txBox="1"/>
      </xdr:nvSpPr>
      <xdr:spPr>
        <a:xfrm>
          <a:off x="8483111" y="62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F34E5916-1410-485D-B493-4F995D4E01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7AD85BE8-3F2C-49EC-9865-D2CE2B3ED4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BD39CEF5-FF05-4AC8-B99B-4E9479F45E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CBA36C0D-6463-4ECF-82BC-46523E477B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C4EC9FAE-81A6-47D4-BEB8-86960E933D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710A76CD-90D7-4057-A523-CBFE71D996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8C54127B-CC5A-4DE4-874F-AFFFF057E9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1FC7F344-CE88-4C62-A3AC-43E1B1D66F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165E0DA9-9298-4568-B652-4404C4A10C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359C4170-0BEB-4B4B-9A80-6EA17606A1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a:extLst>
            <a:ext uri="{FF2B5EF4-FFF2-40B4-BE49-F238E27FC236}">
              <a16:creationId xmlns:a16="http://schemas.microsoft.com/office/drawing/2014/main" id="{F176F13A-693D-4EC4-92A7-00765D2A711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a:extLst>
            <a:ext uri="{FF2B5EF4-FFF2-40B4-BE49-F238E27FC236}">
              <a16:creationId xmlns:a16="http://schemas.microsoft.com/office/drawing/2014/main" id="{A7BDD75B-EF09-43FC-9B72-8B4A6C20AE9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a:extLst>
            <a:ext uri="{FF2B5EF4-FFF2-40B4-BE49-F238E27FC236}">
              <a16:creationId xmlns:a16="http://schemas.microsoft.com/office/drawing/2014/main" id="{EFB7E174-947F-4CE6-84AA-6DBDECF5A63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a:extLst>
            <a:ext uri="{FF2B5EF4-FFF2-40B4-BE49-F238E27FC236}">
              <a16:creationId xmlns:a16="http://schemas.microsoft.com/office/drawing/2014/main" id="{EA71E880-EA28-43D3-BE6F-42BDC7FBA4A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a:extLst>
            <a:ext uri="{FF2B5EF4-FFF2-40B4-BE49-F238E27FC236}">
              <a16:creationId xmlns:a16="http://schemas.microsoft.com/office/drawing/2014/main" id="{1C624F83-52E6-4D4B-BF7E-C193EA04A95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a:extLst>
            <a:ext uri="{FF2B5EF4-FFF2-40B4-BE49-F238E27FC236}">
              <a16:creationId xmlns:a16="http://schemas.microsoft.com/office/drawing/2014/main" id="{6F201AFE-4881-4464-8DCC-FD7F73E07BE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a:extLst>
            <a:ext uri="{FF2B5EF4-FFF2-40B4-BE49-F238E27FC236}">
              <a16:creationId xmlns:a16="http://schemas.microsoft.com/office/drawing/2014/main" id="{83ACBDFA-253E-474B-BFAB-34768926B8E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a:extLst>
            <a:ext uri="{FF2B5EF4-FFF2-40B4-BE49-F238E27FC236}">
              <a16:creationId xmlns:a16="http://schemas.microsoft.com/office/drawing/2014/main" id="{9DAF3B7A-D8F8-423D-A9A4-BA508FF8B95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a:extLst>
            <a:ext uri="{FF2B5EF4-FFF2-40B4-BE49-F238E27FC236}">
              <a16:creationId xmlns:a16="http://schemas.microsoft.com/office/drawing/2014/main" id="{489C5EB0-E110-471D-8158-E6D6BD185B8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5AE315AB-95DD-4731-B06B-7665C33E44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34C8E2A2-D2EE-481A-956C-79C12730639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BC0FCEE9-0B19-4C59-955E-C4E886D5DD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a:extLst>
            <a:ext uri="{FF2B5EF4-FFF2-40B4-BE49-F238E27FC236}">
              <a16:creationId xmlns:a16="http://schemas.microsoft.com/office/drawing/2014/main" id="{22E50E02-4B0A-49C7-A70C-353BEFD713FA}"/>
            </a:ext>
          </a:extLst>
        </xdr:cNvPr>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9CEB54BE-1AD8-4F0D-8FEF-91A109A642F3}"/>
            </a:ext>
          </a:extLst>
        </xdr:cNvPr>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a:extLst>
            <a:ext uri="{FF2B5EF4-FFF2-40B4-BE49-F238E27FC236}">
              <a16:creationId xmlns:a16="http://schemas.microsoft.com/office/drawing/2014/main" id="{C8443ACC-5E0D-44EB-BA08-6F7CA5C2EA3D}"/>
            </a:ext>
          </a:extLst>
        </xdr:cNvPr>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C2768E15-9170-4195-AE46-8893687590B2}"/>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a:extLst>
            <a:ext uri="{FF2B5EF4-FFF2-40B4-BE49-F238E27FC236}">
              <a16:creationId xmlns:a16="http://schemas.microsoft.com/office/drawing/2014/main" id="{D96FC6DD-7E42-4C44-8E48-0A0B092A87BF}"/>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2524B19C-86B3-4C02-A1FD-3DEFEE0CDE8F}"/>
            </a:ext>
          </a:extLst>
        </xdr:cNvPr>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a:extLst>
            <a:ext uri="{FF2B5EF4-FFF2-40B4-BE49-F238E27FC236}">
              <a16:creationId xmlns:a16="http://schemas.microsoft.com/office/drawing/2014/main" id="{B820012B-7E6C-421D-B2A5-C33BA6D3A70C}"/>
            </a:ext>
          </a:extLst>
        </xdr:cNvPr>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a:extLst>
            <a:ext uri="{FF2B5EF4-FFF2-40B4-BE49-F238E27FC236}">
              <a16:creationId xmlns:a16="http://schemas.microsoft.com/office/drawing/2014/main" id="{F7DCE12D-A56A-403F-8F6C-181BBB62DF62}"/>
            </a:ext>
          </a:extLst>
        </xdr:cNvPr>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a:extLst>
            <a:ext uri="{FF2B5EF4-FFF2-40B4-BE49-F238E27FC236}">
              <a16:creationId xmlns:a16="http://schemas.microsoft.com/office/drawing/2014/main" id="{8DEBC059-3939-4F3E-9DF4-51AA6742B062}"/>
            </a:ext>
          </a:extLst>
        </xdr:cNvPr>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C89E000F-D7A5-4839-AED6-63987633C9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C3584E83-547F-49FB-901B-7E23DF172D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E5E3FB73-0B59-49FD-891F-121B5C4C51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BBC2421B-BCF7-42AA-B7FA-03C655C598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ADC644CF-3FB8-415B-A814-A2F7C3B1BC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55" name="楕円 154">
          <a:extLst>
            <a:ext uri="{FF2B5EF4-FFF2-40B4-BE49-F238E27FC236}">
              <a16:creationId xmlns:a16="http://schemas.microsoft.com/office/drawing/2014/main" id="{DB2B5A66-52CA-4988-A064-8478408D513B}"/>
            </a:ext>
          </a:extLst>
        </xdr:cNvPr>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68072</xdr:rowOff>
    </xdr:from>
    <xdr:to>
      <xdr:col>15</xdr:col>
      <xdr:colOff>101600</xdr:colOff>
      <xdr:row>57</xdr:row>
      <xdr:rowOff>169672</xdr:rowOff>
    </xdr:to>
    <xdr:sp macro="" textlink="">
      <xdr:nvSpPr>
        <xdr:cNvPr id="156" name="楕円 155">
          <a:extLst>
            <a:ext uri="{FF2B5EF4-FFF2-40B4-BE49-F238E27FC236}">
              <a16:creationId xmlns:a16="http://schemas.microsoft.com/office/drawing/2014/main" id="{600D2F5C-F267-4011-8E47-E4B2D511DC90}"/>
            </a:ext>
          </a:extLst>
        </xdr:cNvPr>
        <xdr:cNvSpPr/>
      </xdr:nvSpPr>
      <xdr:spPr>
        <a:xfrm>
          <a:off x="2857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89154</xdr:rowOff>
    </xdr:from>
    <xdr:to>
      <xdr:col>19</xdr:col>
      <xdr:colOff>177800</xdr:colOff>
      <xdr:row>57</xdr:row>
      <xdr:rowOff>118872</xdr:rowOff>
    </xdr:to>
    <xdr:cxnSp macro="">
      <xdr:nvCxnSpPr>
        <xdr:cNvPr id="157" name="直線コネクタ 156">
          <a:extLst>
            <a:ext uri="{FF2B5EF4-FFF2-40B4-BE49-F238E27FC236}">
              <a16:creationId xmlns:a16="http://schemas.microsoft.com/office/drawing/2014/main" id="{E72C55AE-F4C2-4DA1-B70F-A161CDA789A4}"/>
            </a:ext>
          </a:extLst>
        </xdr:cNvPr>
        <xdr:cNvCxnSpPr/>
      </xdr:nvCxnSpPr>
      <xdr:spPr>
        <a:xfrm flipV="1">
          <a:off x="2908300" y="98618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58" name="n_1aveValue【橋りょう・トンネル】&#10;有形固定資産減価償却率">
          <a:extLst>
            <a:ext uri="{FF2B5EF4-FFF2-40B4-BE49-F238E27FC236}">
              <a16:creationId xmlns:a16="http://schemas.microsoft.com/office/drawing/2014/main" id="{D0F8E654-5245-4B53-AC1E-F2EC753B9B3A}"/>
            </a:ext>
          </a:extLst>
        </xdr:cNvPr>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59" name="n_2aveValue【橋りょう・トンネル】&#10;有形固定資産減価償却率">
          <a:extLst>
            <a:ext uri="{FF2B5EF4-FFF2-40B4-BE49-F238E27FC236}">
              <a16:creationId xmlns:a16="http://schemas.microsoft.com/office/drawing/2014/main" id="{29C73702-8684-4378-8681-8947463127E2}"/>
            </a:ext>
          </a:extLst>
        </xdr:cNvPr>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160" name="n_1mainValue【橋りょう・トンネル】&#10;有形固定資産減価償却率">
          <a:extLst>
            <a:ext uri="{FF2B5EF4-FFF2-40B4-BE49-F238E27FC236}">
              <a16:creationId xmlns:a16="http://schemas.microsoft.com/office/drawing/2014/main" id="{43268D05-0989-4C9E-AD8D-E2FA4E85CD17}"/>
            </a:ext>
          </a:extLst>
        </xdr:cNvPr>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14749</xdr:rowOff>
    </xdr:from>
    <xdr:ext cx="405111" cy="259045"/>
    <xdr:sp macro="" textlink="">
      <xdr:nvSpPr>
        <xdr:cNvPr id="161" name="n_2mainValue【橋りょう・トンネル】&#10;有形固定資産減価償却率">
          <a:extLst>
            <a:ext uri="{FF2B5EF4-FFF2-40B4-BE49-F238E27FC236}">
              <a16:creationId xmlns:a16="http://schemas.microsoft.com/office/drawing/2014/main" id="{08CFACF0-328A-4249-9787-F685263ADB2B}"/>
            </a:ext>
          </a:extLst>
        </xdr:cNvPr>
        <xdr:cNvSpPr txBox="1"/>
      </xdr:nvSpPr>
      <xdr:spPr>
        <a:xfrm>
          <a:off x="2705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a:extLst>
            <a:ext uri="{FF2B5EF4-FFF2-40B4-BE49-F238E27FC236}">
              <a16:creationId xmlns:a16="http://schemas.microsoft.com/office/drawing/2014/main" id="{EB841282-A50D-4918-B621-FD326783A0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a:extLst>
            <a:ext uri="{FF2B5EF4-FFF2-40B4-BE49-F238E27FC236}">
              <a16:creationId xmlns:a16="http://schemas.microsoft.com/office/drawing/2014/main" id="{9FB926FB-A1D3-4875-B57D-CF5226F052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a:extLst>
            <a:ext uri="{FF2B5EF4-FFF2-40B4-BE49-F238E27FC236}">
              <a16:creationId xmlns:a16="http://schemas.microsoft.com/office/drawing/2014/main" id="{748DD576-C0CC-44F8-9C2F-3D940AA1EC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a:extLst>
            <a:ext uri="{FF2B5EF4-FFF2-40B4-BE49-F238E27FC236}">
              <a16:creationId xmlns:a16="http://schemas.microsoft.com/office/drawing/2014/main" id="{0C2DAFC2-F2A2-4E12-BEBC-8A94E1C209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a:extLst>
            <a:ext uri="{FF2B5EF4-FFF2-40B4-BE49-F238E27FC236}">
              <a16:creationId xmlns:a16="http://schemas.microsoft.com/office/drawing/2014/main" id="{7196A478-5B36-45BF-A9E8-504E31A5FA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a:extLst>
            <a:ext uri="{FF2B5EF4-FFF2-40B4-BE49-F238E27FC236}">
              <a16:creationId xmlns:a16="http://schemas.microsoft.com/office/drawing/2014/main" id="{F47C04A0-B5F1-4BAB-9588-8DC9B4853D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a:extLst>
            <a:ext uri="{FF2B5EF4-FFF2-40B4-BE49-F238E27FC236}">
              <a16:creationId xmlns:a16="http://schemas.microsoft.com/office/drawing/2014/main" id="{DA0D1FBE-FA0C-4962-B5C1-979D4D882B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a:extLst>
            <a:ext uri="{FF2B5EF4-FFF2-40B4-BE49-F238E27FC236}">
              <a16:creationId xmlns:a16="http://schemas.microsoft.com/office/drawing/2014/main" id="{173AAF03-6440-461B-88D1-214D60C016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a:extLst>
            <a:ext uri="{FF2B5EF4-FFF2-40B4-BE49-F238E27FC236}">
              <a16:creationId xmlns:a16="http://schemas.microsoft.com/office/drawing/2014/main" id="{6504601E-7BC4-4576-9F77-047B205A4E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a:extLst>
            <a:ext uri="{FF2B5EF4-FFF2-40B4-BE49-F238E27FC236}">
              <a16:creationId xmlns:a16="http://schemas.microsoft.com/office/drawing/2014/main" id="{314055B0-4D2B-4393-B592-354C13D033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a:extLst>
            <a:ext uri="{FF2B5EF4-FFF2-40B4-BE49-F238E27FC236}">
              <a16:creationId xmlns:a16="http://schemas.microsoft.com/office/drawing/2014/main" id="{1207E958-4179-4F2D-9100-E0E8014A961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3" name="テキスト ボックス 172">
          <a:extLst>
            <a:ext uri="{FF2B5EF4-FFF2-40B4-BE49-F238E27FC236}">
              <a16:creationId xmlns:a16="http://schemas.microsoft.com/office/drawing/2014/main" id="{FCEA1A4C-50D1-455E-9EF6-013EDC29A95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a:extLst>
            <a:ext uri="{FF2B5EF4-FFF2-40B4-BE49-F238E27FC236}">
              <a16:creationId xmlns:a16="http://schemas.microsoft.com/office/drawing/2014/main" id="{CCE260DF-6172-4E4E-9962-D641BE56941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5" name="テキスト ボックス 174">
          <a:extLst>
            <a:ext uri="{FF2B5EF4-FFF2-40B4-BE49-F238E27FC236}">
              <a16:creationId xmlns:a16="http://schemas.microsoft.com/office/drawing/2014/main" id="{F4543B02-6B07-44EC-92DC-59673D834A5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a:extLst>
            <a:ext uri="{FF2B5EF4-FFF2-40B4-BE49-F238E27FC236}">
              <a16:creationId xmlns:a16="http://schemas.microsoft.com/office/drawing/2014/main" id="{584D2850-8FFD-4876-BEF1-6D0D418026D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7" name="テキスト ボックス 176">
          <a:extLst>
            <a:ext uri="{FF2B5EF4-FFF2-40B4-BE49-F238E27FC236}">
              <a16:creationId xmlns:a16="http://schemas.microsoft.com/office/drawing/2014/main" id="{4BE22F42-4ECA-4A49-9663-8D3232AFB27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a:extLst>
            <a:ext uri="{FF2B5EF4-FFF2-40B4-BE49-F238E27FC236}">
              <a16:creationId xmlns:a16="http://schemas.microsoft.com/office/drawing/2014/main" id="{79B2618E-D391-4EA0-8F41-DFF9E620FEA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9" name="テキスト ボックス 178">
          <a:extLst>
            <a:ext uri="{FF2B5EF4-FFF2-40B4-BE49-F238E27FC236}">
              <a16:creationId xmlns:a16="http://schemas.microsoft.com/office/drawing/2014/main" id="{E5E90DFB-C666-465D-9608-2EDEB3A2265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611FE3E0-20B8-40EC-83EB-1E5C173B10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1" name="テキスト ボックス 180">
          <a:extLst>
            <a:ext uri="{FF2B5EF4-FFF2-40B4-BE49-F238E27FC236}">
              <a16:creationId xmlns:a16="http://schemas.microsoft.com/office/drawing/2014/main" id="{C4ECE7C7-EB52-476B-9807-2B95C6C3427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id="{04C456CE-1143-4C24-88D9-E9CA7BC242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3" name="直線コネクタ 182">
          <a:extLst>
            <a:ext uri="{FF2B5EF4-FFF2-40B4-BE49-F238E27FC236}">
              <a16:creationId xmlns:a16="http://schemas.microsoft.com/office/drawing/2014/main" id="{481B3942-8819-4271-8AE6-0B7E727607A1}"/>
            </a:ext>
          </a:extLst>
        </xdr:cNvPr>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4" name="【橋りょう・トンネル】&#10;一人当たり有形固定資産（償却資産）額最小値テキスト">
          <a:extLst>
            <a:ext uri="{FF2B5EF4-FFF2-40B4-BE49-F238E27FC236}">
              <a16:creationId xmlns:a16="http://schemas.microsoft.com/office/drawing/2014/main" id="{5C7769B2-1830-4B8F-818D-CEF20BB903C4}"/>
            </a:ext>
          </a:extLst>
        </xdr:cNvPr>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5" name="直線コネクタ 184">
          <a:extLst>
            <a:ext uri="{FF2B5EF4-FFF2-40B4-BE49-F238E27FC236}">
              <a16:creationId xmlns:a16="http://schemas.microsoft.com/office/drawing/2014/main" id="{E0B4EEAD-39A5-4773-BDEB-79BA82EF3233}"/>
            </a:ext>
          </a:extLst>
        </xdr:cNvPr>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6" name="【橋りょう・トンネル】&#10;一人当たり有形固定資産（償却資産）額最大値テキスト">
          <a:extLst>
            <a:ext uri="{FF2B5EF4-FFF2-40B4-BE49-F238E27FC236}">
              <a16:creationId xmlns:a16="http://schemas.microsoft.com/office/drawing/2014/main" id="{42F60EA8-B018-48E8-B6CE-78A190D05C29}"/>
            </a:ext>
          </a:extLst>
        </xdr:cNvPr>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7" name="直線コネクタ 186">
          <a:extLst>
            <a:ext uri="{FF2B5EF4-FFF2-40B4-BE49-F238E27FC236}">
              <a16:creationId xmlns:a16="http://schemas.microsoft.com/office/drawing/2014/main" id="{B5404AD7-4938-4A9B-9C76-D53FFB899CA8}"/>
            </a:ext>
          </a:extLst>
        </xdr:cNvPr>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8" name="【橋りょう・トンネル】&#10;一人当たり有形固定資産（償却資産）額平均値テキスト">
          <a:extLst>
            <a:ext uri="{FF2B5EF4-FFF2-40B4-BE49-F238E27FC236}">
              <a16:creationId xmlns:a16="http://schemas.microsoft.com/office/drawing/2014/main" id="{F3576229-52F5-4854-A153-98072F2D2698}"/>
            </a:ext>
          </a:extLst>
        </xdr:cNvPr>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9" name="フローチャート: 判断 188">
          <a:extLst>
            <a:ext uri="{FF2B5EF4-FFF2-40B4-BE49-F238E27FC236}">
              <a16:creationId xmlns:a16="http://schemas.microsoft.com/office/drawing/2014/main" id="{C44C2F43-6B1B-466B-B5F6-06E45507CDAC}"/>
            </a:ext>
          </a:extLst>
        </xdr:cNvPr>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0" name="フローチャート: 判断 189">
          <a:extLst>
            <a:ext uri="{FF2B5EF4-FFF2-40B4-BE49-F238E27FC236}">
              <a16:creationId xmlns:a16="http://schemas.microsoft.com/office/drawing/2014/main" id="{80AFA21F-0358-46A3-9578-275A01182629}"/>
            </a:ext>
          </a:extLst>
        </xdr:cNvPr>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1" name="フローチャート: 判断 190">
          <a:extLst>
            <a:ext uri="{FF2B5EF4-FFF2-40B4-BE49-F238E27FC236}">
              <a16:creationId xmlns:a16="http://schemas.microsoft.com/office/drawing/2014/main" id="{C7E27832-B88C-4186-8F33-95A78B50565C}"/>
            </a:ext>
          </a:extLst>
        </xdr:cNvPr>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C7FB1CAE-DC44-4D6B-B6CE-3C19182288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236E58A9-A340-4D04-ADCB-4EAF16AF35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67249833-4FE3-4E46-AF6B-AE8B953677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A12B926-6406-43FC-A0BE-A61279C051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8E848B44-1282-4ACE-A4C8-24BBE1DD87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112827</xdr:rowOff>
    </xdr:from>
    <xdr:to>
      <xdr:col>50</xdr:col>
      <xdr:colOff>165100</xdr:colOff>
      <xdr:row>59</xdr:row>
      <xdr:rowOff>42977</xdr:rowOff>
    </xdr:to>
    <xdr:sp macro="" textlink="">
      <xdr:nvSpPr>
        <xdr:cNvPr id="197" name="楕円 196">
          <a:extLst>
            <a:ext uri="{FF2B5EF4-FFF2-40B4-BE49-F238E27FC236}">
              <a16:creationId xmlns:a16="http://schemas.microsoft.com/office/drawing/2014/main" id="{9638F3EA-A955-4B3C-90A8-133F23158690}"/>
            </a:ext>
          </a:extLst>
        </xdr:cNvPr>
        <xdr:cNvSpPr/>
      </xdr:nvSpPr>
      <xdr:spPr>
        <a:xfrm>
          <a:off x="9588500" y="100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148011</xdr:rowOff>
    </xdr:from>
    <xdr:to>
      <xdr:col>46</xdr:col>
      <xdr:colOff>38100</xdr:colOff>
      <xdr:row>59</xdr:row>
      <xdr:rowOff>78161</xdr:rowOff>
    </xdr:to>
    <xdr:sp macro="" textlink="">
      <xdr:nvSpPr>
        <xdr:cNvPr id="198" name="楕円 197">
          <a:extLst>
            <a:ext uri="{FF2B5EF4-FFF2-40B4-BE49-F238E27FC236}">
              <a16:creationId xmlns:a16="http://schemas.microsoft.com/office/drawing/2014/main" id="{4E86075F-BD01-4A5E-8A64-B72C625AF577}"/>
            </a:ext>
          </a:extLst>
        </xdr:cNvPr>
        <xdr:cNvSpPr/>
      </xdr:nvSpPr>
      <xdr:spPr>
        <a:xfrm>
          <a:off x="8699500" y="100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163627</xdr:rowOff>
    </xdr:from>
    <xdr:to>
      <xdr:col>50</xdr:col>
      <xdr:colOff>114300</xdr:colOff>
      <xdr:row>59</xdr:row>
      <xdr:rowOff>27361</xdr:rowOff>
    </xdr:to>
    <xdr:cxnSp macro="">
      <xdr:nvCxnSpPr>
        <xdr:cNvPr id="199" name="直線コネクタ 198">
          <a:extLst>
            <a:ext uri="{FF2B5EF4-FFF2-40B4-BE49-F238E27FC236}">
              <a16:creationId xmlns:a16="http://schemas.microsoft.com/office/drawing/2014/main" id="{A7797D98-F1A3-4C04-90A6-92C80E159DDA}"/>
            </a:ext>
          </a:extLst>
        </xdr:cNvPr>
        <xdr:cNvCxnSpPr/>
      </xdr:nvCxnSpPr>
      <xdr:spPr>
        <a:xfrm flipV="1">
          <a:off x="8750300" y="10107727"/>
          <a:ext cx="889000" cy="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00" name="n_1aveValue【橋りょう・トンネル】&#10;一人当たり有形固定資産（償却資産）額">
          <a:extLst>
            <a:ext uri="{FF2B5EF4-FFF2-40B4-BE49-F238E27FC236}">
              <a16:creationId xmlns:a16="http://schemas.microsoft.com/office/drawing/2014/main" id="{71F3143C-8990-44C5-889D-7DCD7C335BC0}"/>
            </a:ext>
          </a:extLst>
        </xdr:cNvPr>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01" name="n_2aveValue【橋りょう・トンネル】&#10;一人当たり有形固定資産（償却資産）額">
          <a:extLst>
            <a:ext uri="{FF2B5EF4-FFF2-40B4-BE49-F238E27FC236}">
              <a16:creationId xmlns:a16="http://schemas.microsoft.com/office/drawing/2014/main" id="{8C0BDA07-FAA4-4D75-BF4B-EB533A6A8BD3}"/>
            </a:ext>
          </a:extLst>
        </xdr:cNvPr>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59504</xdr:rowOff>
    </xdr:from>
    <xdr:ext cx="599010" cy="259045"/>
    <xdr:sp macro="" textlink="">
      <xdr:nvSpPr>
        <xdr:cNvPr id="202" name="n_1mainValue【橋りょう・トンネル】&#10;一人当たり有形固定資産（償却資産）額">
          <a:extLst>
            <a:ext uri="{FF2B5EF4-FFF2-40B4-BE49-F238E27FC236}">
              <a16:creationId xmlns:a16="http://schemas.microsoft.com/office/drawing/2014/main" id="{29FB4F7C-F3F5-471B-ADD0-B286A43BD567}"/>
            </a:ext>
          </a:extLst>
        </xdr:cNvPr>
        <xdr:cNvSpPr txBox="1"/>
      </xdr:nvSpPr>
      <xdr:spPr>
        <a:xfrm>
          <a:off x="9327095" y="98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94688</xdr:rowOff>
    </xdr:from>
    <xdr:ext cx="599010" cy="259045"/>
    <xdr:sp macro="" textlink="">
      <xdr:nvSpPr>
        <xdr:cNvPr id="203" name="n_2mainValue【橋りょう・トンネル】&#10;一人当たり有形固定資産（償却資産）額">
          <a:extLst>
            <a:ext uri="{FF2B5EF4-FFF2-40B4-BE49-F238E27FC236}">
              <a16:creationId xmlns:a16="http://schemas.microsoft.com/office/drawing/2014/main" id="{7DBD1C8A-76F9-4946-A690-50DD232F729D}"/>
            </a:ext>
          </a:extLst>
        </xdr:cNvPr>
        <xdr:cNvSpPr txBox="1"/>
      </xdr:nvSpPr>
      <xdr:spPr>
        <a:xfrm>
          <a:off x="8450795" y="98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31DD29B5-085C-4B3C-8DD7-5CCE81B677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7FA87208-5B73-4767-BDCE-4783A41987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E61A6B99-E9E3-42D3-8E2B-699969876F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8C7D64C9-B6FA-4750-B88B-B91CF23144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67920F33-86D5-44A1-8CCC-76510BAB30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2F43B40E-D670-46D3-8FB3-37FCACF98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7E3517EA-A2C4-454C-97D3-D0FDC4DC6C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AF317AF9-80BC-4CD0-AFA9-A381FFAF11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836612C3-59B4-4655-ACB2-35C6A992EB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E87BAEBA-1688-455D-8188-B0C6F5A289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a:extLst>
            <a:ext uri="{FF2B5EF4-FFF2-40B4-BE49-F238E27FC236}">
              <a16:creationId xmlns:a16="http://schemas.microsoft.com/office/drawing/2014/main" id="{8D842A32-0D92-4E13-B8DE-FF4EAB32D9D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a:extLst>
            <a:ext uri="{FF2B5EF4-FFF2-40B4-BE49-F238E27FC236}">
              <a16:creationId xmlns:a16="http://schemas.microsoft.com/office/drawing/2014/main" id="{8EF69B5D-072B-4FDF-9D1B-DA268553556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a:extLst>
            <a:ext uri="{FF2B5EF4-FFF2-40B4-BE49-F238E27FC236}">
              <a16:creationId xmlns:a16="http://schemas.microsoft.com/office/drawing/2014/main" id="{A94DA810-6348-486B-95FF-2FA7AC19CD4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a:extLst>
            <a:ext uri="{FF2B5EF4-FFF2-40B4-BE49-F238E27FC236}">
              <a16:creationId xmlns:a16="http://schemas.microsoft.com/office/drawing/2014/main" id="{01A8245D-C9AA-4660-BAA4-9CBAADF8D66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a:extLst>
            <a:ext uri="{FF2B5EF4-FFF2-40B4-BE49-F238E27FC236}">
              <a16:creationId xmlns:a16="http://schemas.microsoft.com/office/drawing/2014/main" id="{CCED3A1A-C4D2-4934-AF8E-5A737DAB0D9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a:extLst>
            <a:ext uri="{FF2B5EF4-FFF2-40B4-BE49-F238E27FC236}">
              <a16:creationId xmlns:a16="http://schemas.microsoft.com/office/drawing/2014/main" id="{1685A310-C5A2-4E4E-941F-2C292BEFB21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a:extLst>
            <a:ext uri="{FF2B5EF4-FFF2-40B4-BE49-F238E27FC236}">
              <a16:creationId xmlns:a16="http://schemas.microsoft.com/office/drawing/2014/main" id="{E6A3A0FD-1E19-4273-8C66-40A3186A4CA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a:extLst>
            <a:ext uri="{FF2B5EF4-FFF2-40B4-BE49-F238E27FC236}">
              <a16:creationId xmlns:a16="http://schemas.microsoft.com/office/drawing/2014/main" id="{15D4A214-9D4F-4C4D-9198-5D622944CD7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78DB3DBD-D84F-4959-9680-C7FD4805905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855C86BA-9FB8-48A4-BF21-BCBA7C7AB1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7A2E592E-2B86-4009-A826-08D302687C9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a:extLst>
            <a:ext uri="{FF2B5EF4-FFF2-40B4-BE49-F238E27FC236}">
              <a16:creationId xmlns:a16="http://schemas.microsoft.com/office/drawing/2014/main" id="{179E2471-A125-46A0-B340-CF4A0C5073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6" name="直線コネクタ 225">
          <a:extLst>
            <a:ext uri="{FF2B5EF4-FFF2-40B4-BE49-F238E27FC236}">
              <a16:creationId xmlns:a16="http://schemas.microsoft.com/office/drawing/2014/main" id="{F233EE42-5F3D-4072-BAC5-6A70ECFF03F5}"/>
            </a:ext>
          </a:extLst>
        </xdr:cNvPr>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7" name="【公営住宅】&#10;有形固定資産減価償却率最小値テキスト">
          <a:extLst>
            <a:ext uri="{FF2B5EF4-FFF2-40B4-BE49-F238E27FC236}">
              <a16:creationId xmlns:a16="http://schemas.microsoft.com/office/drawing/2014/main" id="{6082AF1F-97DA-4F9C-A179-989CE08BA572}"/>
            </a:ext>
          </a:extLst>
        </xdr:cNvPr>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8" name="直線コネクタ 227">
          <a:extLst>
            <a:ext uri="{FF2B5EF4-FFF2-40B4-BE49-F238E27FC236}">
              <a16:creationId xmlns:a16="http://schemas.microsoft.com/office/drawing/2014/main" id="{6BC0EEFA-15B1-4CF8-A2A4-90A246D5C475}"/>
            </a:ext>
          </a:extLst>
        </xdr:cNvPr>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9" name="【公営住宅】&#10;有形固定資産減価償却率最大値テキスト">
          <a:extLst>
            <a:ext uri="{FF2B5EF4-FFF2-40B4-BE49-F238E27FC236}">
              <a16:creationId xmlns:a16="http://schemas.microsoft.com/office/drawing/2014/main" id="{A528DD77-2E93-4C84-8532-DE16FA99964D}"/>
            </a:ext>
          </a:extLst>
        </xdr:cNvPr>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0" name="直線コネクタ 229">
          <a:extLst>
            <a:ext uri="{FF2B5EF4-FFF2-40B4-BE49-F238E27FC236}">
              <a16:creationId xmlns:a16="http://schemas.microsoft.com/office/drawing/2014/main" id="{B0878381-CF67-4156-AFDB-770FB2F8B5CD}"/>
            </a:ext>
          </a:extLst>
        </xdr:cNvPr>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1" name="【公営住宅】&#10;有形固定資産減価償却率平均値テキスト">
          <a:extLst>
            <a:ext uri="{FF2B5EF4-FFF2-40B4-BE49-F238E27FC236}">
              <a16:creationId xmlns:a16="http://schemas.microsoft.com/office/drawing/2014/main" id="{9B2A9E5D-1035-48B3-A2FC-C2F8AF6A1ADD}"/>
            </a:ext>
          </a:extLst>
        </xdr:cNvPr>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2" name="フローチャート: 判断 231">
          <a:extLst>
            <a:ext uri="{FF2B5EF4-FFF2-40B4-BE49-F238E27FC236}">
              <a16:creationId xmlns:a16="http://schemas.microsoft.com/office/drawing/2014/main" id="{189DFF3A-E063-47C9-8070-26D3B59D7359}"/>
            </a:ext>
          </a:extLst>
        </xdr:cNvPr>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3" name="フローチャート: 判断 232">
          <a:extLst>
            <a:ext uri="{FF2B5EF4-FFF2-40B4-BE49-F238E27FC236}">
              <a16:creationId xmlns:a16="http://schemas.microsoft.com/office/drawing/2014/main" id="{1FDD6758-1462-4EE4-ACE9-97D9C6DB7C4A}"/>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34" name="フローチャート: 判断 233">
          <a:extLst>
            <a:ext uri="{FF2B5EF4-FFF2-40B4-BE49-F238E27FC236}">
              <a16:creationId xmlns:a16="http://schemas.microsoft.com/office/drawing/2014/main" id="{779B8508-953A-4043-A55D-2E272BF59E17}"/>
            </a:ext>
          </a:extLst>
        </xdr:cNvPr>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A748B3F-AE39-4A48-8AAE-0A7F119DB0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B944148-1061-4703-8CC3-0810B7809F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6EEE397E-5C9B-4A09-957C-3826958C62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6199CCBD-D885-4142-91C6-60CA955A91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77A2C58C-C0CB-4BEE-B44F-14479B7DC5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40" name="楕円 239">
          <a:extLst>
            <a:ext uri="{FF2B5EF4-FFF2-40B4-BE49-F238E27FC236}">
              <a16:creationId xmlns:a16="http://schemas.microsoft.com/office/drawing/2014/main" id="{497F9EF9-1A2A-443D-B19A-9814B21FACA3}"/>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41" name="楕円 240">
          <a:extLst>
            <a:ext uri="{FF2B5EF4-FFF2-40B4-BE49-F238E27FC236}">
              <a16:creationId xmlns:a16="http://schemas.microsoft.com/office/drawing/2014/main" id="{B9183E57-7052-46E7-AF34-45982B9CED2B}"/>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129539</xdr:rowOff>
    </xdr:to>
    <xdr:cxnSp macro="">
      <xdr:nvCxnSpPr>
        <xdr:cNvPr id="242" name="直線コネクタ 241">
          <a:extLst>
            <a:ext uri="{FF2B5EF4-FFF2-40B4-BE49-F238E27FC236}">
              <a16:creationId xmlns:a16="http://schemas.microsoft.com/office/drawing/2014/main" id="{7FD8DFC7-7B2A-4C5F-91D7-7111B79C7108}"/>
            </a:ext>
          </a:extLst>
        </xdr:cNvPr>
        <xdr:cNvCxnSpPr/>
      </xdr:nvCxnSpPr>
      <xdr:spPr>
        <a:xfrm flipV="1">
          <a:off x="2908300" y="13971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43" name="n_1aveValue【公営住宅】&#10;有形固定資産減価償却率">
          <a:extLst>
            <a:ext uri="{FF2B5EF4-FFF2-40B4-BE49-F238E27FC236}">
              <a16:creationId xmlns:a16="http://schemas.microsoft.com/office/drawing/2014/main" id="{F9CEFE74-4BE8-4DA4-9F08-2F1F9ADEC308}"/>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44" name="n_2aveValue【公営住宅】&#10;有形固定資産減価償却率">
          <a:extLst>
            <a:ext uri="{FF2B5EF4-FFF2-40B4-BE49-F238E27FC236}">
              <a16:creationId xmlns:a16="http://schemas.microsoft.com/office/drawing/2014/main" id="{3312FB13-8C0D-4677-B492-656D9B361D17}"/>
            </a:ext>
          </a:extLst>
        </xdr:cNvPr>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45" name="n_1mainValue【公営住宅】&#10;有形固定資産減価償却率">
          <a:extLst>
            <a:ext uri="{FF2B5EF4-FFF2-40B4-BE49-F238E27FC236}">
              <a16:creationId xmlns:a16="http://schemas.microsoft.com/office/drawing/2014/main" id="{8C042218-3C80-49E1-B9DB-7A6D41C96EAA}"/>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46" name="n_2mainValue【公営住宅】&#10;有形固定資産減価償却率">
          <a:extLst>
            <a:ext uri="{FF2B5EF4-FFF2-40B4-BE49-F238E27FC236}">
              <a16:creationId xmlns:a16="http://schemas.microsoft.com/office/drawing/2014/main" id="{29E7C4DF-ADD5-455F-8453-6B4E6B3C5CB2}"/>
            </a:ext>
          </a:extLst>
        </xdr:cNvPr>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F9FB640B-45FB-454F-9161-181DD36C32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D8762FF3-8C33-40C7-8E48-9D83D4A1AD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3705C935-9382-4098-B874-D669C97DBC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EB4301E2-09E7-4A5A-A170-9D8D6B5E5E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FBEE6926-E87B-4582-8704-366C45E53B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4B1DBC4F-D830-44C4-AE1F-0428AA07C4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B522880E-DDAB-47BD-8F86-D264D7B993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108F1421-9655-41B6-825D-A3A99FEC70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2AB68F7E-B0D8-4616-A674-E9513446B3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3A676BE0-C7F1-4417-9FCA-1118F270F2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7" name="直線コネクタ 256">
          <a:extLst>
            <a:ext uri="{FF2B5EF4-FFF2-40B4-BE49-F238E27FC236}">
              <a16:creationId xmlns:a16="http://schemas.microsoft.com/office/drawing/2014/main" id="{C91A9393-09F9-4EFC-B3D8-02D030EFC95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8" name="テキスト ボックス 257">
          <a:extLst>
            <a:ext uri="{FF2B5EF4-FFF2-40B4-BE49-F238E27FC236}">
              <a16:creationId xmlns:a16="http://schemas.microsoft.com/office/drawing/2014/main" id="{A6D00829-99B9-4493-B0C4-CBDFDC78CE4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a:extLst>
            <a:ext uri="{FF2B5EF4-FFF2-40B4-BE49-F238E27FC236}">
              <a16:creationId xmlns:a16="http://schemas.microsoft.com/office/drawing/2014/main" id="{1A506886-8791-4652-913A-459C3A59154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a:extLst>
            <a:ext uri="{FF2B5EF4-FFF2-40B4-BE49-F238E27FC236}">
              <a16:creationId xmlns:a16="http://schemas.microsoft.com/office/drawing/2014/main" id="{4828AF1D-A435-4A5B-AB2E-BEAA24B931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1" name="直線コネクタ 260">
          <a:extLst>
            <a:ext uri="{FF2B5EF4-FFF2-40B4-BE49-F238E27FC236}">
              <a16:creationId xmlns:a16="http://schemas.microsoft.com/office/drawing/2014/main" id="{20A8174C-DDB2-4026-9167-29AD4132EF2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2" name="テキスト ボックス 261">
          <a:extLst>
            <a:ext uri="{FF2B5EF4-FFF2-40B4-BE49-F238E27FC236}">
              <a16:creationId xmlns:a16="http://schemas.microsoft.com/office/drawing/2014/main" id="{A4D66C9F-392E-4916-B0CB-3BD70E40142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a:extLst>
            <a:ext uri="{FF2B5EF4-FFF2-40B4-BE49-F238E27FC236}">
              <a16:creationId xmlns:a16="http://schemas.microsoft.com/office/drawing/2014/main" id="{0AA086B4-3718-4915-96E9-BBFA2332AC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6591957E-CD33-47D2-81DB-BC6F055D6C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a:extLst>
            <a:ext uri="{FF2B5EF4-FFF2-40B4-BE49-F238E27FC236}">
              <a16:creationId xmlns:a16="http://schemas.microsoft.com/office/drawing/2014/main" id="{49B64E6A-CECF-499F-AB0A-E0E3240C54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66" name="直線コネクタ 265">
          <a:extLst>
            <a:ext uri="{FF2B5EF4-FFF2-40B4-BE49-F238E27FC236}">
              <a16:creationId xmlns:a16="http://schemas.microsoft.com/office/drawing/2014/main" id="{4E9DB10F-4612-4BFE-AAB0-A730FB26695E}"/>
            </a:ext>
          </a:extLst>
        </xdr:cNvPr>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67" name="【公営住宅】&#10;一人当たり面積最小値テキスト">
          <a:extLst>
            <a:ext uri="{FF2B5EF4-FFF2-40B4-BE49-F238E27FC236}">
              <a16:creationId xmlns:a16="http://schemas.microsoft.com/office/drawing/2014/main" id="{AD7DDA64-593F-4B9A-B2B2-83AB0ACC67F0}"/>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68" name="直線コネクタ 267">
          <a:extLst>
            <a:ext uri="{FF2B5EF4-FFF2-40B4-BE49-F238E27FC236}">
              <a16:creationId xmlns:a16="http://schemas.microsoft.com/office/drawing/2014/main" id="{D8B5F27E-8FDD-4BB0-A2D8-354CF394C03F}"/>
            </a:ext>
          </a:extLst>
        </xdr:cNvPr>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9" name="【公営住宅】&#10;一人当たり面積最大値テキスト">
          <a:extLst>
            <a:ext uri="{FF2B5EF4-FFF2-40B4-BE49-F238E27FC236}">
              <a16:creationId xmlns:a16="http://schemas.microsoft.com/office/drawing/2014/main" id="{020063A9-A640-43F6-951C-C8CD3FB245A8}"/>
            </a:ext>
          </a:extLst>
        </xdr:cNvPr>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0" name="直線コネクタ 269">
          <a:extLst>
            <a:ext uri="{FF2B5EF4-FFF2-40B4-BE49-F238E27FC236}">
              <a16:creationId xmlns:a16="http://schemas.microsoft.com/office/drawing/2014/main" id="{C4AB113E-5C71-4F60-9A92-0B9DF4DBD5C7}"/>
            </a:ext>
          </a:extLst>
        </xdr:cNvPr>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1" name="【公営住宅】&#10;一人当たり面積平均値テキスト">
          <a:extLst>
            <a:ext uri="{FF2B5EF4-FFF2-40B4-BE49-F238E27FC236}">
              <a16:creationId xmlns:a16="http://schemas.microsoft.com/office/drawing/2014/main" id="{24AA0C2A-F0A9-453C-BB5A-F802FD6911E4}"/>
            </a:ext>
          </a:extLst>
        </xdr:cNvPr>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2" name="フローチャート: 判断 271">
          <a:extLst>
            <a:ext uri="{FF2B5EF4-FFF2-40B4-BE49-F238E27FC236}">
              <a16:creationId xmlns:a16="http://schemas.microsoft.com/office/drawing/2014/main" id="{03D310FC-F411-4E1A-B49C-D3A96CF9E57F}"/>
            </a:ext>
          </a:extLst>
        </xdr:cNvPr>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3" name="フローチャート: 判断 272">
          <a:extLst>
            <a:ext uri="{FF2B5EF4-FFF2-40B4-BE49-F238E27FC236}">
              <a16:creationId xmlns:a16="http://schemas.microsoft.com/office/drawing/2014/main" id="{46C84CF1-6606-439D-9A25-27B7ABC47F25}"/>
            </a:ext>
          </a:extLst>
        </xdr:cNvPr>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74" name="フローチャート: 判断 273">
          <a:extLst>
            <a:ext uri="{FF2B5EF4-FFF2-40B4-BE49-F238E27FC236}">
              <a16:creationId xmlns:a16="http://schemas.microsoft.com/office/drawing/2014/main" id="{948626AF-F531-4D39-8AC4-2D9D575B7734}"/>
            </a:ext>
          </a:extLst>
        </xdr:cNvPr>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238DD6C-B678-4F2A-98BC-E2EC54DBA7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F320C5D-E8B4-426D-A72A-0060C9E7E2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538BC22-D9F0-4D51-B301-B0B5D79FB1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EB7AD11-4902-4F32-9982-56C72439FF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3D3A1ED-2921-4400-A669-DD0C8101FF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49594</xdr:rowOff>
    </xdr:from>
    <xdr:to>
      <xdr:col>50</xdr:col>
      <xdr:colOff>165100</xdr:colOff>
      <xdr:row>83</xdr:row>
      <xdr:rowOff>151194</xdr:rowOff>
    </xdr:to>
    <xdr:sp macro="" textlink="">
      <xdr:nvSpPr>
        <xdr:cNvPr id="280" name="楕円 279">
          <a:extLst>
            <a:ext uri="{FF2B5EF4-FFF2-40B4-BE49-F238E27FC236}">
              <a16:creationId xmlns:a16="http://schemas.microsoft.com/office/drawing/2014/main" id="{1A586FDB-9332-474E-AF50-A8168424FDD9}"/>
            </a:ext>
          </a:extLst>
        </xdr:cNvPr>
        <xdr:cNvSpPr/>
      </xdr:nvSpPr>
      <xdr:spPr>
        <a:xfrm>
          <a:off x="9588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54166</xdr:rowOff>
    </xdr:from>
    <xdr:to>
      <xdr:col>46</xdr:col>
      <xdr:colOff>38100</xdr:colOff>
      <xdr:row>83</xdr:row>
      <xdr:rowOff>155766</xdr:rowOff>
    </xdr:to>
    <xdr:sp macro="" textlink="">
      <xdr:nvSpPr>
        <xdr:cNvPr id="281" name="楕円 280">
          <a:extLst>
            <a:ext uri="{FF2B5EF4-FFF2-40B4-BE49-F238E27FC236}">
              <a16:creationId xmlns:a16="http://schemas.microsoft.com/office/drawing/2014/main" id="{4AB725F4-59A0-4A62-A45E-E6F2A23E4D48}"/>
            </a:ext>
          </a:extLst>
        </xdr:cNvPr>
        <xdr:cNvSpPr/>
      </xdr:nvSpPr>
      <xdr:spPr>
        <a:xfrm>
          <a:off x="8699500" y="14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100394</xdr:rowOff>
    </xdr:from>
    <xdr:to>
      <xdr:col>50</xdr:col>
      <xdr:colOff>114300</xdr:colOff>
      <xdr:row>83</xdr:row>
      <xdr:rowOff>104966</xdr:rowOff>
    </xdr:to>
    <xdr:cxnSp macro="">
      <xdr:nvCxnSpPr>
        <xdr:cNvPr id="282" name="直線コネクタ 281">
          <a:extLst>
            <a:ext uri="{FF2B5EF4-FFF2-40B4-BE49-F238E27FC236}">
              <a16:creationId xmlns:a16="http://schemas.microsoft.com/office/drawing/2014/main" id="{DEA5117B-0270-42FA-A5FF-4643DB4ECD3E}"/>
            </a:ext>
          </a:extLst>
        </xdr:cNvPr>
        <xdr:cNvCxnSpPr/>
      </xdr:nvCxnSpPr>
      <xdr:spPr>
        <a:xfrm flipV="1">
          <a:off x="8750300" y="1433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283" name="n_1aveValue【公営住宅】&#10;一人当たり面積">
          <a:extLst>
            <a:ext uri="{FF2B5EF4-FFF2-40B4-BE49-F238E27FC236}">
              <a16:creationId xmlns:a16="http://schemas.microsoft.com/office/drawing/2014/main" id="{B2DB6045-F510-4D48-A617-AF31FD5952E8}"/>
            </a:ext>
          </a:extLst>
        </xdr:cNvPr>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284" name="n_2aveValue【公営住宅】&#10;一人当たり面積">
          <a:extLst>
            <a:ext uri="{FF2B5EF4-FFF2-40B4-BE49-F238E27FC236}">
              <a16:creationId xmlns:a16="http://schemas.microsoft.com/office/drawing/2014/main" id="{C29F660E-9049-44C5-810A-0AD0C7909F69}"/>
            </a:ext>
          </a:extLst>
        </xdr:cNvPr>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167721</xdr:rowOff>
    </xdr:from>
    <xdr:ext cx="469744" cy="259045"/>
    <xdr:sp macro="" textlink="">
      <xdr:nvSpPr>
        <xdr:cNvPr id="285" name="n_1mainValue【公営住宅】&#10;一人当たり面積">
          <a:extLst>
            <a:ext uri="{FF2B5EF4-FFF2-40B4-BE49-F238E27FC236}">
              <a16:creationId xmlns:a16="http://schemas.microsoft.com/office/drawing/2014/main" id="{D59D8B08-45FC-4CE4-B977-AC60E3F102DB}"/>
            </a:ext>
          </a:extLst>
        </xdr:cNvPr>
        <xdr:cNvSpPr txBox="1"/>
      </xdr:nvSpPr>
      <xdr:spPr>
        <a:xfrm>
          <a:off x="9391727" y="1405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843</xdr:rowOff>
    </xdr:from>
    <xdr:ext cx="469744" cy="259045"/>
    <xdr:sp macro="" textlink="">
      <xdr:nvSpPr>
        <xdr:cNvPr id="286" name="n_2mainValue【公営住宅】&#10;一人当たり面積">
          <a:extLst>
            <a:ext uri="{FF2B5EF4-FFF2-40B4-BE49-F238E27FC236}">
              <a16:creationId xmlns:a16="http://schemas.microsoft.com/office/drawing/2014/main" id="{19C9F3A0-469E-4ED2-86B0-8D8A72066D5F}"/>
            </a:ext>
          </a:extLst>
        </xdr:cNvPr>
        <xdr:cNvSpPr txBox="1"/>
      </xdr:nvSpPr>
      <xdr:spPr>
        <a:xfrm>
          <a:off x="8515427" y="1405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a:extLst>
            <a:ext uri="{FF2B5EF4-FFF2-40B4-BE49-F238E27FC236}">
              <a16:creationId xmlns:a16="http://schemas.microsoft.com/office/drawing/2014/main" id="{199FFF7A-98DA-4EDE-AB61-22CDFA1A2A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a:extLst>
            <a:ext uri="{FF2B5EF4-FFF2-40B4-BE49-F238E27FC236}">
              <a16:creationId xmlns:a16="http://schemas.microsoft.com/office/drawing/2014/main" id="{5C400BB7-61B3-48FB-9C9A-F25D24AF00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a:extLst>
            <a:ext uri="{FF2B5EF4-FFF2-40B4-BE49-F238E27FC236}">
              <a16:creationId xmlns:a16="http://schemas.microsoft.com/office/drawing/2014/main" id="{44F28165-04BF-475F-B543-DB567CCD43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a:extLst>
            <a:ext uri="{FF2B5EF4-FFF2-40B4-BE49-F238E27FC236}">
              <a16:creationId xmlns:a16="http://schemas.microsoft.com/office/drawing/2014/main" id="{6C79D3AC-D519-4975-B50A-1B89AEDCF6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a:extLst>
            <a:ext uri="{FF2B5EF4-FFF2-40B4-BE49-F238E27FC236}">
              <a16:creationId xmlns:a16="http://schemas.microsoft.com/office/drawing/2014/main" id="{7A8A3625-0055-4519-9FA1-F530089C4B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a:extLst>
            <a:ext uri="{FF2B5EF4-FFF2-40B4-BE49-F238E27FC236}">
              <a16:creationId xmlns:a16="http://schemas.microsoft.com/office/drawing/2014/main" id="{8AAF8A59-CACD-4207-A092-27AA9B6669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a:extLst>
            <a:ext uri="{FF2B5EF4-FFF2-40B4-BE49-F238E27FC236}">
              <a16:creationId xmlns:a16="http://schemas.microsoft.com/office/drawing/2014/main" id="{4854AA00-6046-4C27-BD83-FAFEF5CA1A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a:extLst>
            <a:ext uri="{FF2B5EF4-FFF2-40B4-BE49-F238E27FC236}">
              <a16:creationId xmlns:a16="http://schemas.microsoft.com/office/drawing/2014/main" id="{276421F8-119C-4178-9001-C21BB3BC58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a:extLst>
            <a:ext uri="{FF2B5EF4-FFF2-40B4-BE49-F238E27FC236}">
              <a16:creationId xmlns:a16="http://schemas.microsoft.com/office/drawing/2014/main" id="{4A84499F-5044-44B2-9E04-F4F9C026A6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a:extLst>
            <a:ext uri="{FF2B5EF4-FFF2-40B4-BE49-F238E27FC236}">
              <a16:creationId xmlns:a16="http://schemas.microsoft.com/office/drawing/2014/main" id="{62D15C13-70CC-4012-8DA7-3BED306865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a:extLst>
            <a:ext uri="{FF2B5EF4-FFF2-40B4-BE49-F238E27FC236}">
              <a16:creationId xmlns:a16="http://schemas.microsoft.com/office/drawing/2014/main" id="{5A555D29-8013-4515-AA33-DC43D2B790F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8" name="直線コネクタ 297">
          <a:extLst>
            <a:ext uri="{FF2B5EF4-FFF2-40B4-BE49-F238E27FC236}">
              <a16:creationId xmlns:a16="http://schemas.microsoft.com/office/drawing/2014/main" id="{1D77FCCC-7F3E-42A9-82FA-ED07F493BFC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9" name="テキスト ボックス 298">
          <a:extLst>
            <a:ext uri="{FF2B5EF4-FFF2-40B4-BE49-F238E27FC236}">
              <a16:creationId xmlns:a16="http://schemas.microsoft.com/office/drawing/2014/main" id="{2A8BC048-2C93-4AAB-B71E-F2859C166668}"/>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0" name="直線コネクタ 299">
          <a:extLst>
            <a:ext uri="{FF2B5EF4-FFF2-40B4-BE49-F238E27FC236}">
              <a16:creationId xmlns:a16="http://schemas.microsoft.com/office/drawing/2014/main" id="{D7739C70-5516-49D5-9866-74C1FADEC40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1" name="テキスト ボックス 300">
          <a:extLst>
            <a:ext uri="{FF2B5EF4-FFF2-40B4-BE49-F238E27FC236}">
              <a16:creationId xmlns:a16="http://schemas.microsoft.com/office/drawing/2014/main" id="{B8B1C16E-9360-4B45-AEB8-8F10F6EC0FC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2" name="直線コネクタ 301">
          <a:extLst>
            <a:ext uri="{FF2B5EF4-FFF2-40B4-BE49-F238E27FC236}">
              <a16:creationId xmlns:a16="http://schemas.microsoft.com/office/drawing/2014/main" id="{33458822-62CE-41D8-B106-3D4E54934ED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3" name="テキスト ボックス 302">
          <a:extLst>
            <a:ext uri="{FF2B5EF4-FFF2-40B4-BE49-F238E27FC236}">
              <a16:creationId xmlns:a16="http://schemas.microsoft.com/office/drawing/2014/main" id="{06C1E93F-0CB6-4C6E-9D36-9E2B99E89D3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4" name="直線コネクタ 303">
          <a:extLst>
            <a:ext uri="{FF2B5EF4-FFF2-40B4-BE49-F238E27FC236}">
              <a16:creationId xmlns:a16="http://schemas.microsoft.com/office/drawing/2014/main" id="{3AEB2CCD-AF5B-4332-8D62-50E48700C70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5" name="テキスト ボックス 304">
          <a:extLst>
            <a:ext uri="{FF2B5EF4-FFF2-40B4-BE49-F238E27FC236}">
              <a16:creationId xmlns:a16="http://schemas.microsoft.com/office/drawing/2014/main" id="{9DB09549-0DA7-4587-B8E5-2CA2260A10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6" name="直線コネクタ 305">
          <a:extLst>
            <a:ext uri="{FF2B5EF4-FFF2-40B4-BE49-F238E27FC236}">
              <a16:creationId xmlns:a16="http://schemas.microsoft.com/office/drawing/2014/main" id="{DDD474C7-C1FB-45F2-961D-602EA1F16C3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7" name="テキスト ボックス 306">
          <a:extLst>
            <a:ext uri="{FF2B5EF4-FFF2-40B4-BE49-F238E27FC236}">
              <a16:creationId xmlns:a16="http://schemas.microsoft.com/office/drawing/2014/main" id="{2077D949-7D52-467B-9330-3AA25A247FD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8" name="直線コネクタ 307">
          <a:extLst>
            <a:ext uri="{FF2B5EF4-FFF2-40B4-BE49-F238E27FC236}">
              <a16:creationId xmlns:a16="http://schemas.microsoft.com/office/drawing/2014/main" id="{698BB8A4-B0E4-472E-BF77-144987D83C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9" name="テキスト ボックス 308">
          <a:extLst>
            <a:ext uri="{FF2B5EF4-FFF2-40B4-BE49-F238E27FC236}">
              <a16:creationId xmlns:a16="http://schemas.microsoft.com/office/drawing/2014/main" id="{9EBCF073-09FD-4883-B0F7-7F9E53933E2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0" name="直線コネクタ 309">
          <a:extLst>
            <a:ext uri="{FF2B5EF4-FFF2-40B4-BE49-F238E27FC236}">
              <a16:creationId xmlns:a16="http://schemas.microsoft.com/office/drawing/2014/main" id="{711A4CD1-9060-4E76-8B4C-3B4A85C667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1" name="テキスト ボックス 310">
          <a:extLst>
            <a:ext uri="{FF2B5EF4-FFF2-40B4-BE49-F238E27FC236}">
              <a16:creationId xmlns:a16="http://schemas.microsoft.com/office/drawing/2014/main" id="{D91D0072-4F9E-41AA-974F-1B1F23E273E7}"/>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2" name="【港湾・漁港】&#10;有形固定資産減価償却率グラフ枠">
          <a:extLst>
            <a:ext uri="{FF2B5EF4-FFF2-40B4-BE49-F238E27FC236}">
              <a16:creationId xmlns:a16="http://schemas.microsoft.com/office/drawing/2014/main" id="{5E72A22E-07E8-43A0-9472-80F55A8E01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25581</xdr:rowOff>
    </xdr:from>
    <xdr:to>
      <xdr:col>24</xdr:col>
      <xdr:colOff>62865</xdr:colOff>
      <xdr:row>108</xdr:row>
      <xdr:rowOff>43543</xdr:rowOff>
    </xdr:to>
    <xdr:cxnSp macro="">
      <xdr:nvCxnSpPr>
        <xdr:cNvPr id="313" name="直線コネクタ 312">
          <a:extLst>
            <a:ext uri="{FF2B5EF4-FFF2-40B4-BE49-F238E27FC236}">
              <a16:creationId xmlns:a16="http://schemas.microsoft.com/office/drawing/2014/main" id="{CDE0F284-C403-465D-A862-3ED15AD52F1F}"/>
            </a:ext>
          </a:extLst>
        </xdr:cNvPr>
        <xdr:cNvCxnSpPr/>
      </xdr:nvCxnSpPr>
      <xdr:spPr>
        <a:xfrm flipV="1">
          <a:off x="4634865" y="1699913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14" name="【港湾・漁港】&#10;有形固定資産減価償却率最小値テキスト">
          <a:extLst>
            <a:ext uri="{FF2B5EF4-FFF2-40B4-BE49-F238E27FC236}">
              <a16:creationId xmlns:a16="http://schemas.microsoft.com/office/drawing/2014/main" id="{9E975A3B-2613-4F9E-AFE3-3D25E09C8235}"/>
            </a:ext>
          </a:extLst>
        </xdr:cNvPr>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15" name="直線コネクタ 314">
          <a:extLst>
            <a:ext uri="{FF2B5EF4-FFF2-40B4-BE49-F238E27FC236}">
              <a16:creationId xmlns:a16="http://schemas.microsoft.com/office/drawing/2014/main" id="{6874627F-1C7F-4C20-A155-DA26D8FB312D}"/>
            </a:ext>
          </a:extLst>
        </xdr:cNvPr>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143708</xdr:rowOff>
    </xdr:from>
    <xdr:ext cx="405111" cy="259045"/>
    <xdr:sp macro="" textlink="">
      <xdr:nvSpPr>
        <xdr:cNvPr id="316" name="【港湾・漁港】&#10;有形固定資産減価償却率最大値テキスト">
          <a:extLst>
            <a:ext uri="{FF2B5EF4-FFF2-40B4-BE49-F238E27FC236}">
              <a16:creationId xmlns:a16="http://schemas.microsoft.com/office/drawing/2014/main" id="{2E4BBB3D-27BC-4D67-BEEF-89C4DA171396}"/>
            </a:ext>
          </a:extLst>
        </xdr:cNvPr>
        <xdr:cNvSpPr txBox="1"/>
      </xdr:nvSpPr>
      <xdr:spPr>
        <a:xfrm>
          <a:off x="4673600" y="1677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25581</xdr:rowOff>
    </xdr:from>
    <xdr:to>
      <xdr:col>24</xdr:col>
      <xdr:colOff>152400</xdr:colOff>
      <xdr:row>99</xdr:row>
      <xdr:rowOff>25581</xdr:rowOff>
    </xdr:to>
    <xdr:cxnSp macro="">
      <xdr:nvCxnSpPr>
        <xdr:cNvPr id="317" name="直線コネクタ 316">
          <a:extLst>
            <a:ext uri="{FF2B5EF4-FFF2-40B4-BE49-F238E27FC236}">
              <a16:creationId xmlns:a16="http://schemas.microsoft.com/office/drawing/2014/main" id="{2C60100B-4677-4CE7-9DB7-341017637533}"/>
            </a:ext>
          </a:extLst>
        </xdr:cNvPr>
        <xdr:cNvCxnSpPr/>
      </xdr:nvCxnSpPr>
      <xdr:spPr>
        <a:xfrm>
          <a:off x="4546600" y="1699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87103</xdr:rowOff>
    </xdr:from>
    <xdr:ext cx="405111" cy="259045"/>
    <xdr:sp macro="" textlink="">
      <xdr:nvSpPr>
        <xdr:cNvPr id="318" name="【港湾・漁港】&#10;有形固定資産減価償却率平均値テキスト">
          <a:extLst>
            <a:ext uri="{FF2B5EF4-FFF2-40B4-BE49-F238E27FC236}">
              <a16:creationId xmlns:a16="http://schemas.microsoft.com/office/drawing/2014/main" id="{8623AC8C-CED2-42CB-9377-976305DE21C7}"/>
            </a:ext>
          </a:extLst>
        </xdr:cNvPr>
        <xdr:cNvSpPr txBox="1"/>
      </xdr:nvSpPr>
      <xdr:spPr>
        <a:xfrm>
          <a:off x="4673600" y="17060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108676</xdr:rowOff>
    </xdr:from>
    <xdr:to>
      <xdr:col>24</xdr:col>
      <xdr:colOff>114300</xdr:colOff>
      <xdr:row>100</xdr:row>
      <xdr:rowOff>38826</xdr:rowOff>
    </xdr:to>
    <xdr:sp macro="" textlink="">
      <xdr:nvSpPr>
        <xdr:cNvPr id="319" name="フローチャート: 判断 318">
          <a:extLst>
            <a:ext uri="{FF2B5EF4-FFF2-40B4-BE49-F238E27FC236}">
              <a16:creationId xmlns:a16="http://schemas.microsoft.com/office/drawing/2014/main" id="{4A0FC893-2E82-4932-9BBC-64E6A2EDB940}"/>
            </a:ext>
          </a:extLst>
        </xdr:cNvPr>
        <xdr:cNvSpPr/>
      </xdr:nvSpPr>
      <xdr:spPr>
        <a:xfrm>
          <a:off x="4584700" y="170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28666</xdr:rowOff>
    </xdr:from>
    <xdr:to>
      <xdr:col>20</xdr:col>
      <xdr:colOff>38100</xdr:colOff>
      <xdr:row>100</xdr:row>
      <xdr:rowOff>130266</xdr:rowOff>
    </xdr:to>
    <xdr:sp macro="" textlink="">
      <xdr:nvSpPr>
        <xdr:cNvPr id="320" name="フローチャート: 判断 319">
          <a:extLst>
            <a:ext uri="{FF2B5EF4-FFF2-40B4-BE49-F238E27FC236}">
              <a16:creationId xmlns:a16="http://schemas.microsoft.com/office/drawing/2014/main" id="{02C53C0E-6CA5-4831-A8CB-9336292933E0}"/>
            </a:ext>
          </a:extLst>
        </xdr:cNvPr>
        <xdr:cNvSpPr/>
      </xdr:nvSpPr>
      <xdr:spPr>
        <a:xfrm>
          <a:off x="3746500" y="171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13970</xdr:rowOff>
    </xdr:from>
    <xdr:to>
      <xdr:col>15</xdr:col>
      <xdr:colOff>101600</xdr:colOff>
      <xdr:row>101</xdr:row>
      <xdr:rowOff>115570</xdr:rowOff>
    </xdr:to>
    <xdr:sp macro="" textlink="">
      <xdr:nvSpPr>
        <xdr:cNvPr id="321" name="フローチャート: 判断 320">
          <a:extLst>
            <a:ext uri="{FF2B5EF4-FFF2-40B4-BE49-F238E27FC236}">
              <a16:creationId xmlns:a16="http://schemas.microsoft.com/office/drawing/2014/main" id="{C4C12493-3852-4869-8369-B020C569362A}"/>
            </a:ext>
          </a:extLst>
        </xdr:cNvPr>
        <xdr:cNvSpPr/>
      </xdr:nvSpPr>
      <xdr:spPr>
        <a:xfrm>
          <a:off x="2857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28964B86-C5ED-4335-93ED-539C7C3029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1F61989-CD78-47E8-9D9F-D444A95BBCA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4ABDCB2E-C8D5-42D5-90BA-1A5642E1F5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8877BEA8-2E44-4515-9654-28BE0B688AD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751ECF37-A313-41EE-9ED6-81DD72ECC7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126637</xdr:rowOff>
    </xdr:from>
    <xdr:to>
      <xdr:col>20</xdr:col>
      <xdr:colOff>38100</xdr:colOff>
      <xdr:row>101</xdr:row>
      <xdr:rowOff>56787</xdr:rowOff>
    </xdr:to>
    <xdr:sp macro="" textlink="">
      <xdr:nvSpPr>
        <xdr:cNvPr id="327" name="楕円 326">
          <a:extLst>
            <a:ext uri="{FF2B5EF4-FFF2-40B4-BE49-F238E27FC236}">
              <a16:creationId xmlns:a16="http://schemas.microsoft.com/office/drawing/2014/main" id="{1316A1F0-33AB-4041-8B1F-A26AA9C44676}"/>
            </a:ext>
          </a:extLst>
        </xdr:cNvPr>
        <xdr:cNvSpPr/>
      </xdr:nvSpPr>
      <xdr:spPr>
        <a:xfrm>
          <a:off x="3746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103777</xdr:rowOff>
    </xdr:from>
    <xdr:to>
      <xdr:col>15</xdr:col>
      <xdr:colOff>101600</xdr:colOff>
      <xdr:row>101</xdr:row>
      <xdr:rowOff>33927</xdr:rowOff>
    </xdr:to>
    <xdr:sp macro="" textlink="">
      <xdr:nvSpPr>
        <xdr:cNvPr id="328" name="楕円 327">
          <a:extLst>
            <a:ext uri="{FF2B5EF4-FFF2-40B4-BE49-F238E27FC236}">
              <a16:creationId xmlns:a16="http://schemas.microsoft.com/office/drawing/2014/main" id="{CD56C0A9-586F-46F0-B244-91310B3D5847}"/>
            </a:ext>
          </a:extLst>
        </xdr:cNvPr>
        <xdr:cNvSpPr/>
      </xdr:nvSpPr>
      <xdr:spPr>
        <a:xfrm>
          <a:off x="2857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154577</xdr:rowOff>
    </xdr:from>
    <xdr:to>
      <xdr:col>19</xdr:col>
      <xdr:colOff>177800</xdr:colOff>
      <xdr:row>101</xdr:row>
      <xdr:rowOff>5987</xdr:rowOff>
    </xdr:to>
    <xdr:cxnSp macro="">
      <xdr:nvCxnSpPr>
        <xdr:cNvPr id="329" name="直線コネクタ 328">
          <a:extLst>
            <a:ext uri="{FF2B5EF4-FFF2-40B4-BE49-F238E27FC236}">
              <a16:creationId xmlns:a16="http://schemas.microsoft.com/office/drawing/2014/main" id="{34752923-20F0-41E1-A2CB-1A048AC15CF1}"/>
            </a:ext>
          </a:extLst>
        </xdr:cNvPr>
        <xdr:cNvCxnSpPr/>
      </xdr:nvCxnSpPr>
      <xdr:spPr>
        <a:xfrm>
          <a:off x="2908300" y="172995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146793</xdr:rowOff>
    </xdr:from>
    <xdr:ext cx="405111" cy="259045"/>
    <xdr:sp macro="" textlink="">
      <xdr:nvSpPr>
        <xdr:cNvPr id="330" name="n_1aveValue【港湾・漁港】&#10;有形固定資産減価償却率">
          <a:extLst>
            <a:ext uri="{FF2B5EF4-FFF2-40B4-BE49-F238E27FC236}">
              <a16:creationId xmlns:a16="http://schemas.microsoft.com/office/drawing/2014/main" id="{AA1622AF-5672-4D1F-B801-D60202B69615}"/>
            </a:ext>
          </a:extLst>
        </xdr:cNvPr>
        <xdr:cNvSpPr txBox="1"/>
      </xdr:nvSpPr>
      <xdr:spPr>
        <a:xfrm>
          <a:off x="35820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106697</xdr:rowOff>
    </xdr:from>
    <xdr:ext cx="405111" cy="259045"/>
    <xdr:sp macro="" textlink="">
      <xdr:nvSpPr>
        <xdr:cNvPr id="331" name="n_2aveValue【港湾・漁港】&#10;有形固定資産減価償却率">
          <a:extLst>
            <a:ext uri="{FF2B5EF4-FFF2-40B4-BE49-F238E27FC236}">
              <a16:creationId xmlns:a16="http://schemas.microsoft.com/office/drawing/2014/main" id="{20BE0839-EA59-4960-A3B8-2A8601B2A456}"/>
            </a:ext>
          </a:extLst>
        </xdr:cNvPr>
        <xdr:cNvSpPr txBox="1"/>
      </xdr:nvSpPr>
      <xdr:spPr>
        <a:xfrm>
          <a:off x="2705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47914</xdr:rowOff>
    </xdr:from>
    <xdr:ext cx="405111" cy="259045"/>
    <xdr:sp macro="" textlink="">
      <xdr:nvSpPr>
        <xdr:cNvPr id="332" name="n_1mainValue【港湾・漁港】&#10;有形固定資産減価償却率">
          <a:extLst>
            <a:ext uri="{FF2B5EF4-FFF2-40B4-BE49-F238E27FC236}">
              <a16:creationId xmlns:a16="http://schemas.microsoft.com/office/drawing/2014/main" id="{AAB4A419-7334-4B93-A8A8-7CA6AA53FE29}"/>
            </a:ext>
          </a:extLst>
        </xdr:cNvPr>
        <xdr:cNvSpPr txBox="1"/>
      </xdr:nvSpPr>
      <xdr:spPr>
        <a:xfrm>
          <a:off x="3582044" y="1736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50454</xdr:rowOff>
    </xdr:from>
    <xdr:ext cx="405111" cy="259045"/>
    <xdr:sp macro="" textlink="">
      <xdr:nvSpPr>
        <xdr:cNvPr id="333" name="n_2mainValue【港湾・漁港】&#10;有形固定資産減価償却率">
          <a:extLst>
            <a:ext uri="{FF2B5EF4-FFF2-40B4-BE49-F238E27FC236}">
              <a16:creationId xmlns:a16="http://schemas.microsoft.com/office/drawing/2014/main" id="{9B35118D-3DEA-4CDB-AE0F-089FD2AB857C}"/>
            </a:ext>
          </a:extLst>
        </xdr:cNvPr>
        <xdr:cNvSpPr txBox="1"/>
      </xdr:nvSpPr>
      <xdr:spPr>
        <a:xfrm>
          <a:off x="2705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A7F2025D-35DB-4637-8AC6-322F9A80E8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C5A06130-4CFA-44A8-B574-959EF0016D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C84D379F-24C1-49D1-986A-4D99B0E64F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F02A25B0-E266-4108-80B6-2430A73E15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4F9A3D51-B165-446A-BE9E-E779F78B52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7269C4DF-4A13-42F1-B0A8-7E0FBD3756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2E384587-DF55-4051-8131-B0DFA7E627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D916C581-9860-44D6-9F77-4D8C742068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F44E654C-AE5D-4352-A114-F78CDB57C8A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9CA99762-320D-40E6-8071-94B14882037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FAF608F9-90AB-4846-9713-1B25EDFE8E7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5" name="テキスト ボックス 344">
          <a:extLst>
            <a:ext uri="{FF2B5EF4-FFF2-40B4-BE49-F238E27FC236}">
              <a16:creationId xmlns:a16="http://schemas.microsoft.com/office/drawing/2014/main" id="{7FBA5FA6-45D4-42C0-8AC9-AA80DCF95A7B}"/>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868E9C1E-C953-4BDF-B730-6C889E2D4F8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47" name="テキスト ボックス 346">
          <a:extLst>
            <a:ext uri="{FF2B5EF4-FFF2-40B4-BE49-F238E27FC236}">
              <a16:creationId xmlns:a16="http://schemas.microsoft.com/office/drawing/2014/main" id="{6DEF36B8-0BE4-4812-A4A2-CCDEE77655F4}"/>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5603185C-3BF5-4614-B53B-6D7B7A4105B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9" name="テキスト ボックス 348">
          <a:extLst>
            <a:ext uri="{FF2B5EF4-FFF2-40B4-BE49-F238E27FC236}">
              <a16:creationId xmlns:a16="http://schemas.microsoft.com/office/drawing/2014/main" id="{E8C28BF2-E276-4184-8EB5-9D0A7470957E}"/>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6BDA4521-E17B-42A7-A6AF-839AE03EE4D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1" name="テキスト ボックス 350">
          <a:extLst>
            <a:ext uri="{FF2B5EF4-FFF2-40B4-BE49-F238E27FC236}">
              <a16:creationId xmlns:a16="http://schemas.microsoft.com/office/drawing/2014/main" id="{A947E23B-5DF3-44D9-9635-D2ABC2BB23B2}"/>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18F20DF7-B6E0-496D-B6F7-8892902C6B9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53" name="テキスト ボックス 352">
          <a:extLst>
            <a:ext uri="{FF2B5EF4-FFF2-40B4-BE49-F238E27FC236}">
              <a16:creationId xmlns:a16="http://schemas.microsoft.com/office/drawing/2014/main" id="{14D90DB5-ED1B-4745-8865-77E9C13B2676}"/>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7C82A955-162E-4F04-9576-5F930DC79AD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5" name="テキスト ボックス 354">
          <a:extLst>
            <a:ext uri="{FF2B5EF4-FFF2-40B4-BE49-F238E27FC236}">
              <a16:creationId xmlns:a16="http://schemas.microsoft.com/office/drawing/2014/main" id="{333F2E5E-6A14-4292-8D84-5064BF94F19C}"/>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9FAD918-B554-4F31-957B-50FCB8AD40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7" name="テキスト ボックス 356">
          <a:extLst>
            <a:ext uri="{FF2B5EF4-FFF2-40B4-BE49-F238E27FC236}">
              <a16:creationId xmlns:a16="http://schemas.microsoft.com/office/drawing/2014/main" id="{4015F993-DD4C-45A1-800A-68AF8EBDCB3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a:extLst>
            <a:ext uri="{FF2B5EF4-FFF2-40B4-BE49-F238E27FC236}">
              <a16:creationId xmlns:a16="http://schemas.microsoft.com/office/drawing/2014/main" id="{105FFA30-20EA-4524-9B7C-0D32467FE4E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155305</xdr:rowOff>
    </xdr:from>
    <xdr:to>
      <xdr:col>54</xdr:col>
      <xdr:colOff>189865</xdr:colOff>
      <xdr:row>109</xdr:row>
      <xdr:rowOff>24758</xdr:rowOff>
    </xdr:to>
    <xdr:cxnSp macro="">
      <xdr:nvCxnSpPr>
        <xdr:cNvPr id="359" name="直線コネクタ 358">
          <a:extLst>
            <a:ext uri="{FF2B5EF4-FFF2-40B4-BE49-F238E27FC236}">
              <a16:creationId xmlns:a16="http://schemas.microsoft.com/office/drawing/2014/main" id="{D2AE0B92-19C7-4783-BD17-2FF163C9E9A3}"/>
            </a:ext>
          </a:extLst>
        </xdr:cNvPr>
        <xdr:cNvCxnSpPr/>
      </xdr:nvCxnSpPr>
      <xdr:spPr>
        <a:xfrm flipV="1">
          <a:off x="10476865" y="17128855"/>
          <a:ext cx="0" cy="158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28585</xdr:rowOff>
    </xdr:from>
    <xdr:ext cx="469744" cy="259045"/>
    <xdr:sp macro="" textlink="">
      <xdr:nvSpPr>
        <xdr:cNvPr id="360" name="【港湾・漁港】&#10;一人当たり有形固定資産（償却資産）額最小値テキスト">
          <a:extLst>
            <a:ext uri="{FF2B5EF4-FFF2-40B4-BE49-F238E27FC236}">
              <a16:creationId xmlns:a16="http://schemas.microsoft.com/office/drawing/2014/main" id="{AEAAC7E9-510B-4090-B16D-562D878F91CD}"/>
            </a:ext>
          </a:extLst>
        </xdr:cNvPr>
        <xdr:cNvSpPr txBox="1"/>
      </xdr:nvSpPr>
      <xdr:spPr>
        <a:xfrm>
          <a:off x="10515600" y="18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24758</xdr:rowOff>
    </xdr:from>
    <xdr:to>
      <xdr:col>55</xdr:col>
      <xdr:colOff>88900</xdr:colOff>
      <xdr:row>109</xdr:row>
      <xdr:rowOff>24758</xdr:rowOff>
    </xdr:to>
    <xdr:cxnSp macro="">
      <xdr:nvCxnSpPr>
        <xdr:cNvPr id="361" name="直線コネクタ 360">
          <a:extLst>
            <a:ext uri="{FF2B5EF4-FFF2-40B4-BE49-F238E27FC236}">
              <a16:creationId xmlns:a16="http://schemas.microsoft.com/office/drawing/2014/main" id="{72732D72-A4C0-4446-95B3-0155611A1C34}"/>
            </a:ext>
          </a:extLst>
        </xdr:cNvPr>
        <xdr:cNvCxnSpPr/>
      </xdr:nvCxnSpPr>
      <xdr:spPr>
        <a:xfrm>
          <a:off x="10388600" y="187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101982</xdr:rowOff>
    </xdr:from>
    <xdr:ext cx="599010" cy="259045"/>
    <xdr:sp macro="" textlink="">
      <xdr:nvSpPr>
        <xdr:cNvPr id="362" name="【港湾・漁港】&#10;一人当たり有形固定資産（償却資産）額最大値テキスト">
          <a:extLst>
            <a:ext uri="{FF2B5EF4-FFF2-40B4-BE49-F238E27FC236}">
              <a16:creationId xmlns:a16="http://schemas.microsoft.com/office/drawing/2014/main" id="{5DBADE56-988D-4BB3-B7CA-FCD60F94B424}"/>
            </a:ext>
          </a:extLst>
        </xdr:cNvPr>
        <xdr:cNvSpPr txBox="1"/>
      </xdr:nvSpPr>
      <xdr:spPr>
        <a:xfrm>
          <a:off x="10515600" y="169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155305</xdr:rowOff>
    </xdr:from>
    <xdr:to>
      <xdr:col>55</xdr:col>
      <xdr:colOff>88900</xdr:colOff>
      <xdr:row>99</xdr:row>
      <xdr:rowOff>155305</xdr:rowOff>
    </xdr:to>
    <xdr:cxnSp macro="">
      <xdr:nvCxnSpPr>
        <xdr:cNvPr id="363" name="直線コネクタ 362">
          <a:extLst>
            <a:ext uri="{FF2B5EF4-FFF2-40B4-BE49-F238E27FC236}">
              <a16:creationId xmlns:a16="http://schemas.microsoft.com/office/drawing/2014/main" id="{DE6AA924-1265-4664-B29E-FDCCC4F81907}"/>
            </a:ext>
          </a:extLst>
        </xdr:cNvPr>
        <xdr:cNvCxnSpPr/>
      </xdr:nvCxnSpPr>
      <xdr:spPr>
        <a:xfrm>
          <a:off x="10388600" y="1712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17138</xdr:rowOff>
    </xdr:from>
    <xdr:ext cx="599010" cy="259045"/>
    <xdr:sp macro="" textlink="">
      <xdr:nvSpPr>
        <xdr:cNvPr id="364" name="【港湾・漁港】&#10;一人当たり有形固定資産（償却資産）額平均値テキスト">
          <a:extLst>
            <a:ext uri="{FF2B5EF4-FFF2-40B4-BE49-F238E27FC236}">
              <a16:creationId xmlns:a16="http://schemas.microsoft.com/office/drawing/2014/main" id="{0773FB97-D612-4F4B-9C8D-F54A23DD2A8D}"/>
            </a:ext>
          </a:extLst>
        </xdr:cNvPr>
        <xdr:cNvSpPr txBox="1"/>
      </xdr:nvSpPr>
      <xdr:spPr>
        <a:xfrm>
          <a:off x="10515600" y="18019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38711</xdr:rowOff>
    </xdr:from>
    <xdr:to>
      <xdr:col>55</xdr:col>
      <xdr:colOff>50800</xdr:colOff>
      <xdr:row>105</xdr:row>
      <xdr:rowOff>140311</xdr:rowOff>
    </xdr:to>
    <xdr:sp macro="" textlink="">
      <xdr:nvSpPr>
        <xdr:cNvPr id="365" name="フローチャート: 判断 364">
          <a:extLst>
            <a:ext uri="{FF2B5EF4-FFF2-40B4-BE49-F238E27FC236}">
              <a16:creationId xmlns:a16="http://schemas.microsoft.com/office/drawing/2014/main" id="{6ACADFA0-ACE7-4D38-8E3E-BC03AC75E07B}"/>
            </a:ext>
          </a:extLst>
        </xdr:cNvPr>
        <xdr:cNvSpPr/>
      </xdr:nvSpPr>
      <xdr:spPr>
        <a:xfrm>
          <a:off x="10426700" y="180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71382</xdr:rowOff>
    </xdr:from>
    <xdr:to>
      <xdr:col>50</xdr:col>
      <xdr:colOff>165100</xdr:colOff>
      <xdr:row>105</xdr:row>
      <xdr:rowOff>1532</xdr:rowOff>
    </xdr:to>
    <xdr:sp macro="" textlink="">
      <xdr:nvSpPr>
        <xdr:cNvPr id="366" name="フローチャート: 判断 365">
          <a:extLst>
            <a:ext uri="{FF2B5EF4-FFF2-40B4-BE49-F238E27FC236}">
              <a16:creationId xmlns:a16="http://schemas.microsoft.com/office/drawing/2014/main" id="{456B301E-ED88-4015-A6FF-03BE57B43434}"/>
            </a:ext>
          </a:extLst>
        </xdr:cNvPr>
        <xdr:cNvSpPr/>
      </xdr:nvSpPr>
      <xdr:spPr>
        <a:xfrm>
          <a:off x="9588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100166</xdr:rowOff>
    </xdr:from>
    <xdr:to>
      <xdr:col>46</xdr:col>
      <xdr:colOff>38100</xdr:colOff>
      <xdr:row>106</xdr:row>
      <xdr:rowOff>30316</xdr:rowOff>
    </xdr:to>
    <xdr:sp macro="" textlink="">
      <xdr:nvSpPr>
        <xdr:cNvPr id="367" name="フローチャート: 判断 366">
          <a:extLst>
            <a:ext uri="{FF2B5EF4-FFF2-40B4-BE49-F238E27FC236}">
              <a16:creationId xmlns:a16="http://schemas.microsoft.com/office/drawing/2014/main" id="{A393CB3F-C31B-4F72-A88E-766B7EE8E65E}"/>
            </a:ext>
          </a:extLst>
        </xdr:cNvPr>
        <xdr:cNvSpPr/>
      </xdr:nvSpPr>
      <xdr:spPr>
        <a:xfrm>
          <a:off x="8699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4B79234-99E7-4B25-A3B1-E747107AF82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321178B-0262-4CDA-8B37-1819661E2CB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BC0C4EC-8CD9-47C3-8F83-1AA3DCB122B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D199007-6167-4768-AD2D-C568A150F61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020487D-9EBF-449B-AB61-D431113774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48893</xdr:rowOff>
    </xdr:from>
    <xdr:to>
      <xdr:col>50</xdr:col>
      <xdr:colOff>165100</xdr:colOff>
      <xdr:row>100</xdr:row>
      <xdr:rowOff>150493</xdr:rowOff>
    </xdr:to>
    <xdr:sp macro="" textlink="">
      <xdr:nvSpPr>
        <xdr:cNvPr id="373" name="楕円 372">
          <a:extLst>
            <a:ext uri="{FF2B5EF4-FFF2-40B4-BE49-F238E27FC236}">
              <a16:creationId xmlns:a16="http://schemas.microsoft.com/office/drawing/2014/main" id="{E7866D18-1288-425F-8F7C-8BA583A05D8A}"/>
            </a:ext>
          </a:extLst>
        </xdr:cNvPr>
        <xdr:cNvSpPr/>
      </xdr:nvSpPr>
      <xdr:spPr>
        <a:xfrm>
          <a:off x="9588500" y="171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36833</xdr:rowOff>
    </xdr:from>
    <xdr:to>
      <xdr:col>46</xdr:col>
      <xdr:colOff>38100</xdr:colOff>
      <xdr:row>100</xdr:row>
      <xdr:rowOff>138433</xdr:rowOff>
    </xdr:to>
    <xdr:sp macro="" textlink="">
      <xdr:nvSpPr>
        <xdr:cNvPr id="374" name="楕円 373">
          <a:extLst>
            <a:ext uri="{FF2B5EF4-FFF2-40B4-BE49-F238E27FC236}">
              <a16:creationId xmlns:a16="http://schemas.microsoft.com/office/drawing/2014/main" id="{473DEE22-1425-4842-B174-EFB19D4B3707}"/>
            </a:ext>
          </a:extLst>
        </xdr:cNvPr>
        <xdr:cNvSpPr/>
      </xdr:nvSpPr>
      <xdr:spPr>
        <a:xfrm>
          <a:off x="8699500" y="17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87633</xdr:rowOff>
    </xdr:from>
    <xdr:to>
      <xdr:col>50</xdr:col>
      <xdr:colOff>114300</xdr:colOff>
      <xdr:row>100</xdr:row>
      <xdr:rowOff>99693</xdr:rowOff>
    </xdr:to>
    <xdr:cxnSp macro="">
      <xdr:nvCxnSpPr>
        <xdr:cNvPr id="375" name="直線コネクタ 374">
          <a:extLst>
            <a:ext uri="{FF2B5EF4-FFF2-40B4-BE49-F238E27FC236}">
              <a16:creationId xmlns:a16="http://schemas.microsoft.com/office/drawing/2014/main" id="{6C3D5908-22C9-4694-9133-C14360EA8A51}"/>
            </a:ext>
          </a:extLst>
        </xdr:cNvPr>
        <xdr:cNvCxnSpPr/>
      </xdr:nvCxnSpPr>
      <xdr:spPr>
        <a:xfrm>
          <a:off x="8750300" y="17232633"/>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164109</xdr:rowOff>
    </xdr:from>
    <xdr:ext cx="599010" cy="259045"/>
    <xdr:sp macro="" textlink="">
      <xdr:nvSpPr>
        <xdr:cNvPr id="376" name="n_1aveValue【港湾・漁港】&#10;一人当たり有形固定資産（償却資産）額">
          <a:extLst>
            <a:ext uri="{FF2B5EF4-FFF2-40B4-BE49-F238E27FC236}">
              <a16:creationId xmlns:a16="http://schemas.microsoft.com/office/drawing/2014/main" id="{389ACFDC-2444-4A61-9AC2-BDB5D337A6EA}"/>
            </a:ext>
          </a:extLst>
        </xdr:cNvPr>
        <xdr:cNvSpPr txBox="1"/>
      </xdr:nvSpPr>
      <xdr:spPr>
        <a:xfrm>
          <a:off x="9327095" y="17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21443</xdr:rowOff>
    </xdr:from>
    <xdr:ext cx="599010" cy="259045"/>
    <xdr:sp macro="" textlink="">
      <xdr:nvSpPr>
        <xdr:cNvPr id="377" name="n_2aveValue【港湾・漁港】&#10;一人当たり有形固定資産（償却資産）額">
          <a:extLst>
            <a:ext uri="{FF2B5EF4-FFF2-40B4-BE49-F238E27FC236}">
              <a16:creationId xmlns:a16="http://schemas.microsoft.com/office/drawing/2014/main" id="{6B91F381-5E85-4FFE-ABBC-FB9C37607F0E}"/>
            </a:ext>
          </a:extLst>
        </xdr:cNvPr>
        <xdr:cNvSpPr txBox="1"/>
      </xdr:nvSpPr>
      <xdr:spPr>
        <a:xfrm>
          <a:off x="8450795" y="1819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167020</xdr:rowOff>
    </xdr:from>
    <xdr:ext cx="599010" cy="259045"/>
    <xdr:sp macro="" textlink="">
      <xdr:nvSpPr>
        <xdr:cNvPr id="378" name="n_1mainValue【港湾・漁港】&#10;一人当たり有形固定資産（償却資産）額">
          <a:extLst>
            <a:ext uri="{FF2B5EF4-FFF2-40B4-BE49-F238E27FC236}">
              <a16:creationId xmlns:a16="http://schemas.microsoft.com/office/drawing/2014/main" id="{1B1BE7BA-899A-4089-B08F-8FDB495BA46B}"/>
            </a:ext>
          </a:extLst>
        </xdr:cNvPr>
        <xdr:cNvSpPr txBox="1"/>
      </xdr:nvSpPr>
      <xdr:spPr>
        <a:xfrm>
          <a:off x="9327095" y="1696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154960</xdr:rowOff>
    </xdr:from>
    <xdr:ext cx="599010" cy="259045"/>
    <xdr:sp macro="" textlink="">
      <xdr:nvSpPr>
        <xdr:cNvPr id="379" name="n_2mainValue【港湾・漁港】&#10;一人当たり有形固定資産（償却資産）額">
          <a:extLst>
            <a:ext uri="{FF2B5EF4-FFF2-40B4-BE49-F238E27FC236}">
              <a16:creationId xmlns:a16="http://schemas.microsoft.com/office/drawing/2014/main" id="{6582C1C4-16D6-45B9-884B-2FCE52B4765C}"/>
            </a:ext>
          </a:extLst>
        </xdr:cNvPr>
        <xdr:cNvSpPr txBox="1"/>
      </xdr:nvSpPr>
      <xdr:spPr>
        <a:xfrm>
          <a:off x="8450795" y="169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20A67AAB-9F26-4461-843C-A7827D3807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0B255EAE-744A-4865-AF16-006139C8EE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CAE96197-41FD-456C-9A5A-16D117E01F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1CA8AFED-5C99-43CC-8CB0-5FAABB5DAE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D9D8B862-B709-43AD-8E63-0CE8160242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CF7AF16C-E7D9-4683-B50F-BBAF851B97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F106654B-0C95-44AB-98FC-2E14A50BDF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D75AB069-1CD3-4664-89F2-5C8934DA0E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43B9757B-4513-4F31-A027-2D46C84581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8DA99FFE-3FDD-4A35-A9C5-49E8F7EFED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a:extLst>
            <a:ext uri="{FF2B5EF4-FFF2-40B4-BE49-F238E27FC236}">
              <a16:creationId xmlns:a16="http://schemas.microsoft.com/office/drawing/2014/main" id="{DACD1C3F-569C-4856-B355-3F96FB51212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id="{477D2891-AB44-4E18-BE88-187917E736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a:extLst>
            <a:ext uri="{FF2B5EF4-FFF2-40B4-BE49-F238E27FC236}">
              <a16:creationId xmlns:a16="http://schemas.microsoft.com/office/drawing/2014/main" id="{9F3C4C4D-3257-4886-B9E2-4367E23BF0F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id="{E7FBC741-8D2F-4B2C-B3DE-7868DC7EDBF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id="{773370A2-EAD0-43D3-BAEB-C299EC09D4E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id="{4ED68DEA-13CF-46C5-AFF9-401B4F673D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id="{2F7E7FB2-700D-4655-8E70-F1507687A7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id="{ECA3B7AE-C608-4AA4-85EF-1DF4D7F9F0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id="{AF8C5820-1164-4AAB-B0BD-7E2DAF1E058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id="{4D8B8E4D-E5D0-4D84-8446-0EFC7A29C6F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a:extLst>
            <a:ext uri="{FF2B5EF4-FFF2-40B4-BE49-F238E27FC236}">
              <a16:creationId xmlns:a16="http://schemas.microsoft.com/office/drawing/2014/main" id="{310D38F5-F67D-494A-80B5-C4F9C07C1B3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1AC7D9D3-EF18-4E19-8ACF-6DACE4A650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id="{5B6EB0AF-7666-458A-B9AE-30EF2403B7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ED920ECD-FCD8-492A-A822-BA0E4FE607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404" name="直線コネクタ 403">
          <a:extLst>
            <a:ext uri="{FF2B5EF4-FFF2-40B4-BE49-F238E27FC236}">
              <a16:creationId xmlns:a16="http://schemas.microsoft.com/office/drawing/2014/main" id="{73CAA601-C984-4C0A-AF59-EABB5FF7E62C}"/>
            </a:ext>
          </a:extLst>
        </xdr:cNvPr>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05" name="【認定こども園・幼稚園・保育所】&#10;有形固定資産減価償却率最小値テキスト">
          <a:extLst>
            <a:ext uri="{FF2B5EF4-FFF2-40B4-BE49-F238E27FC236}">
              <a16:creationId xmlns:a16="http://schemas.microsoft.com/office/drawing/2014/main" id="{3EF96C0C-2C49-4EE1-9FE7-F4992B073ABD}"/>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06" name="直線コネクタ 405">
          <a:extLst>
            <a:ext uri="{FF2B5EF4-FFF2-40B4-BE49-F238E27FC236}">
              <a16:creationId xmlns:a16="http://schemas.microsoft.com/office/drawing/2014/main" id="{0937B0D8-A6AB-42F5-9921-F59D5D3C118B}"/>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407" name="【認定こども園・幼稚園・保育所】&#10;有形固定資産減価償却率最大値テキスト">
          <a:extLst>
            <a:ext uri="{FF2B5EF4-FFF2-40B4-BE49-F238E27FC236}">
              <a16:creationId xmlns:a16="http://schemas.microsoft.com/office/drawing/2014/main" id="{B8E0684F-B165-4A8E-9633-F3078CF7A36C}"/>
            </a:ext>
          </a:extLst>
        </xdr:cNvPr>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408" name="直線コネクタ 407">
          <a:extLst>
            <a:ext uri="{FF2B5EF4-FFF2-40B4-BE49-F238E27FC236}">
              <a16:creationId xmlns:a16="http://schemas.microsoft.com/office/drawing/2014/main" id="{3F70CE58-6AB0-48DD-A7C3-26E3CDF5E5AC}"/>
            </a:ext>
          </a:extLst>
        </xdr:cNvPr>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63509FA3-D109-4D99-8A4B-51EEBFBB75BE}"/>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10" name="フローチャート: 判断 409">
          <a:extLst>
            <a:ext uri="{FF2B5EF4-FFF2-40B4-BE49-F238E27FC236}">
              <a16:creationId xmlns:a16="http://schemas.microsoft.com/office/drawing/2014/main" id="{EBDAC3E2-A09C-4398-ABFB-A0FF2FA88398}"/>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411" name="フローチャート: 判断 410">
          <a:extLst>
            <a:ext uri="{FF2B5EF4-FFF2-40B4-BE49-F238E27FC236}">
              <a16:creationId xmlns:a16="http://schemas.microsoft.com/office/drawing/2014/main" id="{1B087E99-34C1-4AB2-A4DE-124A5631ACDE}"/>
            </a:ext>
          </a:extLst>
        </xdr:cNvPr>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412" name="フローチャート: 判断 411">
          <a:extLst>
            <a:ext uri="{FF2B5EF4-FFF2-40B4-BE49-F238E27FC236}">
              <a16:creationId xmlns:a16="http://schemas.microsoft.com/office/drawing/2014/main" id="{1C5325B0-5484-460B-AFAF-499171B23F27}"/>
            </a:ext>
          </a:extLst>
        </xdr:cNvPr>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17A3EAD-BBA4-4B89-B6F3-24C7BCDE79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1034F36-D5E3-4601-8C8B-844F65A1B2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FE2EEDF-AE52-41CE-B840-D3A4E5B411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680C973-612B-44D0-BE4D-FEA4F959BF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07D971C-A1F9-4868-BF7C-3110BCF502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418" name="楕円 417">
          <a:extLst>
            <a:ext uri="{FF2B5EF4-FFF2-40B4-BE49-F238E27FC236}">
              <a16:creationId xmlns:a16="http://schemas.microsoft.com/office/drawing/2014/main" id="{5F877029-511B-422B-A388-7F39D5427EE8}"/>
            </a:ext>
          </a:extLst>
        </xdr:cNvPr>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61595</xdr:rowOff>
    </xdr:from>
    <xdr:to>
      <xdr:col>76</xdr:col>
      <xdr:colOff>165100</xdr:colOff>
      <xdr:row>36</xdr:row>
      <xdr:rowOff>163195</xdr:rowOff>
    </xdr:to>
    <xdr:sp macro="" textlink="">
      <xdr:nvSpPr>
        <xdr:cNvPr id="419" name="楕円 418">
          <a:extLst>
            <a:ext uri="{FF2B5EF4-FFF2-40B4-BE49-F238E27FC236}">
              <a16:creationId xmlns:a16="http://schemas.microsoft.com/office/drawing/2014/main" id="{6461AA5A-3B97-48AF-AC92-53A7E95E3821}"/>
            </a:ext>
          </a:extLst>
        </xdr:cNvPr>
        <xdr:cNvSpPr/>
      </xdr:nvSpPr>
      <xdr:spPr>
        <a:xfrm>
          <a:off x="14541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51435</xdr:rowOff>
    </xdr:from>
    <xdr:to>
      <xdr:col>81</xdr:col>
      <xdr:colOff>50800</xdr:colOff>
      <xdr:row>36</xdr:row>
      <xdr:rowOff>112395</xdr:rowOff>
    </xdr:to>
    <xdr:cxnSp macro="">
      <xdr:nvCxnSpPr>
        <xdr:cNvPr id="420" name="直線コネクタ 419">
          <a:extLst>
            <a:ext uri="{FF2B5EF4-FFF2-40B4-BE49-F238E27FC236}">
              <a16:creationId xmlns:a16="http://schemas.microsoft.com/office/drawing/2014/main" id="{C4A1EE78-C5C6-4727-BEB6-B3CA2BC10CB0}"/>
            </a:ext>
          </a:extLst>
        </xdr:cNvPr>
        <xdr:cNvCxnSpPr/>
      </xdr:nvCxnSpPr>
      <xdr:spPr>
        <a:xfrm flipV="1">
          <a:off x="14592300" y="62236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994A0801-CEB1-406C-85E1-A2C0AA7F8383}"/>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83A93399-881F-4DEE-8719-E5F346F42BDA}"/>
            </a:ext>
          </a:extLst>
        </xdr:cNvPr>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423" name="n_1mainValue【認定こども園・幼稚園・保育所】&#10;有形固定資産減価償却率">
          <a:extLst>
            <a:ext uri="{FF2B5EF4-FFF2-40B4-BE49-F238E27FC236}">
              <a16:creationId xmlns:a16="http://schemas.microsoft.com/office/drawing/2014/main" id="{4A6291F0-9140-411F-BFA2-EC454D5770E4}"/>
            </a:ext>
          </a:extLst>
        </xdr:cNvPr>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424" name="n_2mainValue【認定こども園・幼稚園・保育所】&#10;有形固定資産減価償却率">
          <a:extLst>
            <a:ext uri="{FF2B5EF4-FFF2-40B4-BE49-F238E27FC236}">
              <a16:creationId xmlns:a16="http://schemas.microsoft.com/office/drawing/2014/main" id="{A5F5EF79-1252-4604-A40B-A7BF61E635E1}"/>
            </a:ext>
          </a:extLst>
        </xdr:cNvPr>
        <xdr:cNvSpPr txBox="1"/>
      </xdr:nvSpPr>
      <xdr:spPr>
        <a:xfrm>
          <a:off x="14389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0B78D46E-2F92-4A44-829D-8BDFF41997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361722EE-7AE3-4D4D-801E-7C1512CD98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AAC2C08E-98E8-41FD-91D5-819EA87CB3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B932B08-F11D-4BCC-9456-1BE39AB760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4EC2E714-069F-479D-ABEC-74D736337E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24266D3B-6EBC-45B6-AED2-9F7A8701E2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FEA318C2-3374-48BE-926B-49D38E9297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A3947237-9FCB-403B-8DE9-7F32612D58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669D3CFB-9449-460A-80C4-51E09B7DFD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53A1456B-5F58-48F0-8F4F-FFE9A2AA8D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39F6B382-2C97-47CE-A377-CD38F9C346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4DA742A2-F5C5-4FE1-8EB7-5EB4DB7ADB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4AB6D0CF-E9B9-4953-B196-24DAFBDCAB4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A014F913-9E0B-4336-A897-672F9E86B1E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A49AA180-923A-441A-B03E-C1CF7D7873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60F4DA85-C241-4451-93DA-4B74EEBC0DF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D674515B-D464-4B0A-8034-58F5B41300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D092D9A7-633A-4738-8C77-DFEAF6E142C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7CD7A3D1-62B6-4A88-B096-F1082EDFA4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2C206376-2B0C-4B4A-A4C0-DDC787C097D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72D510F5-278E-4A07-AD2C-E841E8A22F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446" name="直線コネクタ 445">
          <a:extLst>
            <a:ext uri="{FF2B5EF4-FFF2-40B4-BE49-F238E27FC236}">
              <a16:creationId xmlns:a16="http://schemas.microsoft.com/office/drawing/2014/main" id="{1920CA28-5029-401B-B316-8A2198EEC22C}"/>
            </a:ext>
          </a:extLst>
        </xdr:cNvPr>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B6206D4D-F996-46E0-957D-C8E610EF9AE2}"/>
            </a:ext>
          </a:extLst>
        </xdr:cNvPr>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448" name="直線コネクタ 447">
          <a:extLst>
            <a:ext uri="{FF2B5EF4-FFF2-40B4-BE49-F238E27FC236}">
              <a16:creationId xmlns:a16="http://schemas.microsoft.com/office/drawing/2014/main" id="{D7586420-9B87-4A1D-9AEF-CA6BA0C6B6EB}"/>
            </a:ext>
          </a:extLst>
        </xdr:cNvPr>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8CCE6D93-04E0-4CDB-A806-76E2706593D7}"/>
            </a:ext>
          </a:extLst>
        </xdr:cNvPr>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50" name="直線コネクタ 449">
          <a:extLst>
            <a:ext uri="{FF2B5EF4-FFF2-40B4-BE49-F238E27FC236}">
              <a16:creationId xmlns:a16="http://schemas.microsoft.com/office/drawing/2014/main" id="{2590C01C-B0CF-4F72-AC0D-0A11236C5A58}"/>
            </a:ext>
          </a:extLst>
        </xdr:cNvPr>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688C5277-A48B-42C0-8B95-E7BB954C8D7B}"/>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2" name="フローチャート: 判断 451">
          <a:extLst>
            <a:ext uri="{FF2B5EF4-FFF2-40B4-BE49-F238E27FC236}">
              <a16:creationId xmlns:a16="http://schemas.microsoft.com/office/drawing/2014/main" id="{59D957F5-BE35-4B31-9187-81C312332C3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53" name="フローチャート: 判断 452">
          <a:extLst>
            <a:ext uri="{FF2B5EF4-FFF2-40B4-BE49-F238E27FC236}">
              <a16:creationId xmlns:a16="http://schemas.microsoft.com/office/drawing/2014/main" id="{8B67CDDD-3449-47E6-BB75-52BEE4CF0596}"/>
            </a:ext>
          </a:extLst>
        </xdr:cNvPr>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54" name="フローチャート: 判断 453">
          <a:extLst>
            <a:ext uri="{FF2B5EF4-FFF2-40B4-BE49-F238E27FC236}">
              <a16:creationId xmlns:a16="http://schemas.microsoft.com/office/drawing/2014/main" id="{2E43DCDB-3ED8-4115-B370-A48C3B72BF70}"/>
            </a:ext>
          </a:extLst>
        </xdr:cNvPr>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DA1DE8D1-21FE-4FC1-8376-DFB0BD2236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66152D7A-C14A-4276-B03A-E75C69C94E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05475A5-DF51-4ED1-B366-4E3392F405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DCACA9E-A617-49DF-9E72-D7C9053FD4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5440447D-D488-45F8-B1AE-33313307CD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103124</xdr:rowOff>
    </xdr:from>
    <xdr:to>
      <xdr:col>112</xdr:col>
      <xdr:colOff>38100</xdr:colOff>
      <xdr:row>38</xdr:row>
      <xdr:rowOff>33274</xdr:rowOff>
    </xdr:to>
    <xdr:sp macro="" textlink="">
      <xdr:nvSpPr>
        <xdr:cNvPr id="460" name="楕円 459">
          <a:extLst>
            <a:ext uri="{FF2B5EF4-FFF2-40B4-BE49-F238E27FC236}">
              <a16:creationId xmlns:a16="http://schemas.microsoft.com/office/drawing/2014/main" id="{D029DDF6-B832-4D46-8449-79964E3176D5}"/>
            </a:ext>
          </a:extLst>
        </xdr:cNvPr>
        <xdr:cNvSpPr/>
      </xdr:nvSpPr>
      <xdr:spPr>
        <a:xfrm>
          <a:off x="21272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116840</xdr:rowOff>
    </xdr:from>
    <xdr:to>
      <xdr:col>107</xdr:col>
      <xdr:colOff>101600</xdr:colOff>
      <xdr:row>38</xdr:row>
      <xdr:rowOff>46990</xdr:rowOff>
    </xdr:to>
    <xdr:sp macro="" textlink="">
      <xdr:nvSpPr>
        <xdr:cNvPr id="461" name="楕円 460">
          <a:extLst>
            <a:ext uri="{FF2B5EF4-FFF2-40B4-BE49-F238E27FC236}">
              <a16:creationId xmlns:a16="http://schemas.microsoft.com/office/drawing/2014/main" id="{8A3126BD-5DDC-4D98-BC7D-2A973E83B6B0}"/>
            </a:ext>
          </a:extLst>
        </xdr:cNvPr>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153924</xdr:rowOff>
    </xdr:from>
    <xdr:to>
      <xdr:col>111</xdr:col>
      <xdr:colOff>177800</xdr:colOff>
      <xdr:row>37</xdr:row>
      <xdr:rowOff>167640</xdr:rowOff>
    </xdr:to>
    <xdr:cxnSp macro="">
      <xdr:nvCxnSpPr>
        <xdr:cNvPr id="462" name="直線コネクタ 461">
          <a:extLst>
            <a:ext uri="{FF2B5EF4-FFF2-40B4-BE49-F238E27FC236}">
              <a16:creationId xmlns:a16="http://schemas.microsoft.com/office/drawing/2014/main" id="{D66D2B72-0975-4318-BBC6-394438A05489}"/>
            </a:ext>
          </a:extLst>
        </xdr:cNvPr>
        <xdr:cNvCxnSpPr/>
      </xdr:nvCxnSpPr>
      <xdr:spPr>
        <a:xfrm flipV="1">
          <a:off x="20434300" y="64975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21CF0479-52FA-400C-93C5-9510F9E0B2A9}"/>
            </a:ext>
          </a:extLst>
        </xdr:cNvPr>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5C6FB954-3D6B-4A48-AAC1-E323877A09F3}"/>
            </a:ext>
          </a:extLst>
        </xdr:cNvPr>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49801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BCE0289-DA2B-4BC0-9D57-1B6DAFF0E874}"/>
            </a:ext>
          </a:extLst>
        </xdr:cNvPr>
        <xdr:cNvSpPr txBox="1"/>
      </xdr:nvSpPr>
      <xdr:spPr>
        <a:xfrm>
          <a:off x="21075727"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2F45B5F0-395C-493A-B39C-DFF56EE4C797}"/>
            </a:ext>
          </a:extLst>
        </xdr:cNvPr>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C682CC9D-B386-4750-A6C9-F4709D1CE2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390F3A96-D22F-464D-9BDC-D98A938203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1F6F1F29-13DF-461F-9377-450A2FA60B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B5691957-313D-4570-BC4F-202A3CE7CC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E0919E34-FFD3-4324-B337-170CE7E807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4655C3EC-021D-4813-811D-D7D29710FF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BD531598-B368-456C-A67D-6DA42DA281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1BC65967-97FF-47A5-A606-1BA6843CB8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D0E3E1D3-1B50-40FB-A776-662EFB5A64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761927E5-9628-433C-B7AB-F78AE87831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id="{4CAD51FD-B079-4919-A3E3-86AF8F66F87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840B5FDE-EAE9-4598-8E14-8A08A5F8F7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id="{C3A2E6DA-0970-4572-B25C-1D90BFD6F92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992D1F4D-4AA3-4644-983C-D5AEE531F1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70580AC7-DE2E-4DDD-8110-7D9A18234D5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38B35B14-7374-4C7C-AC3A-9F5F4C61CB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C2DE8407-82E7-4BFE-A74D-AD95C8D03B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86F797E2-BBF0-4EAE-B31B-1115949A59C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3053C5E6-8B09-4E78-8863-D9EEEDE9E06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1D19AF3A-B588-4BFC-9006-EFE95127D9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C67C5C9A-B0E9-4D76-BE78-60B55A0745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497E5548-7800-4451-8B0E-2BC83DD440A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id="{26712AD3-4E30-45DA-A9ED-6A6F72EA8B0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34E0C89A-AA59-4729-9B96-680B022F2D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2A1EF73B-0E3D-4FCC-9F41-BF06E8DE4C6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2E6EFED7-D894-49B7-A487-7622EC2552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93" name="直線コネクタ 492">
          <a:extLst>
            <a:ext uri="{FF2B5EF4-FFF2-40B4-BE49-F238E27FC236}">
              <a16:creationId xmlns:a16="http://schemas.microsoft.com/office/drawing/2014/main" id="{222ED879-5670-4F75-AD73-FE0880171A27}"/>
            </a:ext>
          </a:extLst>
        </xdr:cNvPr>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788FD43E-77DB-4545-8142-32AF65D1DD8D}"/>
            </a:ext>
          </a:extLst>
        </xdr:cNvPr>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95" name="直線コネクタ 494">
          <a:extLst>
            <a:ext uri="{FF2B5EF4-FFF2-40B4-BE49-F238E27FC236}">
              <a16:creationId xmlns:a16="http://schemas.microsoft.com/office/drawing/2014/main" id="{F9583C98-7F38-40A7-B1D1-D3B93D08A053}"/>
            </a:ext>
          </a:extLst>
        </xdr:cNvPr>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5DB038E6-7143-4830-BFD4-CBB86FFF9DDA}"/>
            </a:ext>
          </a:extLst>
        </xdr:cNvPr>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97" name="直線コネクタ 496">
          <a:extLst>
            <a:ext uri="{FF2B5EF4-FFF2-40B4-BE49-F238E27FC236}">
              <a16:creationId xmlns:a16="http://schemas.microsoft.com/office/drawing/2014/main" id="{456DAA27-86F1-4150-9C9C-40E3B9187058}"/>
            </a:ext>
          </a:extLst>
        </xdr:cNvPr>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E37F6544-60B0-4CFB-B241-7E893B298A29}"/>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99" name="フローチャート: 判断 498">
          <a:extLst>
            <a:ext uri="{FF2B5EF4-FFF2-40B4-BE49-F238E27FC236}">
              <a16:creationId xmlns:a16="http://schemas.microsoft.com/office/drawing/2014/main" id="{AC74327E-94DB-4598-9F91-D5B24F753FDA}"/>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00" name="フローチャート: 判断 499">
          <a:extLst>
            <a:ext uri="{FF2B5EF4-FFF2-40B4-BE49-F238E27FC236}">
              <a16:creationId xmlns:a16="http://schemas.microsoft.com/office/drawing/2014/main" id="{E532B54B-19EF-4F07-A00D-3705E4CFC967}"/>
            </a:ext>
          </a:extLst>
        </xdr:cNvPr>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01" name="フローチャート: 判断 500">
          <a:extLst>
            <a:ext uri="{FF2B5EF4-FFF2-40B4-BE49-F238E27FC236}">
              <a16:creationId xmlns:a16="http://schemas.microsoft.com/office/drawing/2014/main" id="{4AA9B63D-6E40-4432-A919-0CCB43487467}"/>
            </a:ext>
          </a:extLst>
        </xdr:cNvPr>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96C1FAB-ACCB-43A3-A8FD-74A03769E3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7BEDCC5-FAAA-4D75-88EF-71B678FAD5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446A449-F892-402A-B10F-8B1D494153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257C5DA-BCA5-43BA-9A27-4647982882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5E7CCF4-9880-44C7-8F74-B6941701F2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153307</xdr:rowOff>
    </xdr:from>
    <xdr:to>
      <xdr:col>81</xdr:col>
      <xdr:colOff>101600</xdr:colOff>
      <xdr:row>64</xdr:row>
      <xdr:rowOff>83457</xdr:rowOff>
    </xdr:to>
    <xdr:sp macro="" textlink="">
      <xdr:nvSpPr>
        <xdr:cNvPr id="507" name="楕円 506">
          <a:extLst>
            <a:ext uri="{FF2B5EF4-FFF2-40B4-BE49-F238E27FC236}">
              <a16:creationId xmlns:a16="http://schemas.microsoft.com/office/drawing/2014/main" id="{731493F2-80D6-43E6-BE44-BD030628B6AE}"/>
            </a:ext>
          </a:extLst>
        </xdr:cNvPr>
        <xdr:cNvSpPr/>
      </xdr:nvSpPr>
      <xdr:spPr>
        <a:xfrm>
          <a:off x="15430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96157</xdr:rowOff>
    </xdr:from>
    <xdr:to>
      <xdr:col>76</xdr:col>
      <xdr:colOff>165100</xdr:colOff>
      <xdr:row>63</xdr:row>
      <xdr:rowOff>26307</xdr:rowOff>
    </xdr:to>
    <xdr:sp macro="" textlink="">
      <xdr:nvSpPr>
        <xdr:cNvPr id="508" name="楕円 507">
          <a:extLst>
            <a:ext uri="{FF2B5EF4-FFF2-40B4-BE49-F238E27FC236}">
              <a16:creationId xmlns:a16="http://schemas.microsoft.com/office/drawing/2014/main" id="{1102131F-1A9D-4E7E-8C84-8ACE4FAF47A1}"/>
            </a:ext>
          </a:extLst>
        </xdr:cNvPr>
        <xdr:cNvSpPr/>
      </xdr:nvSpPr>
      <xdr:spPr>
        <a:xfrm>
          <a:off x="1454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64</xdr:row>
      <xdr:rowOff>32657</xdr:rowOff>
    </xdr:to>
    <xdr:cxnSp macro="">
      <xdr:nvCxnSpPr>
        <xdr:cNvPr id="509" name="直線コネクタ 508">
          <a:extLst>
            <a:ext uri="{FF2B5EF4-FFF2-40B4-BE49-F238E27FC236}">
              <a16:creationId xmlns:a16="http://schemas.microsoft.com/office/drawing/2014/main" id="{4E70CF4C-39F0-4C3B-A6B7-F393343311D4}"/>
            </a:ext>
          </a:extLst>
        </xdr:cNvPr>
        <xdr:cNvCxnSpPr/>
      </xdr:nvCxnSpPr>
      <xdr:spPr>
        <a:xfrm>
          <a:off x="14592300" y="107768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10" name="n_1aveValue【学校施設】&#10;有形固定資産減価償却率">
          <a:extLst>
            <a:ext uri="{FF2B5EF4-FFF2-40B4-BE49-F238E27FC236}">
              <a16:creationId xmlns:a16="http://schemas.microsoft.com/office/drawing/2014/main" id="{FE4E8BA7-025B-4E2A-9018-D66599C72FD4}"/>
            </a:ext>
          </a:extLst>
        </xdr:cNvPr>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511" name="n_2aveValue【学校施設】&#10;有形固定資産減価償却率">
          <a:extLst>
            <a:ext uri="{FF2B5EF4-FFF2-40B4-BE49-F238E27FC236}">
              <a16:creationId xmlns:a16="http://schemas.microsoft.com/office/drawing/2014/main" id="{8069F4F2-6AAA-4A57-98F6-112DA83D8B0C}"/>
            </a:ext>
          </a:extLst>
        </xdr:cNvPr>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74584</xdr:rowOff>
    </xdr:from>
    <xdr:ext cx="405111" cy="259045"/>
    <xdr:sp macro="" textlink="">
      <xdr:nvSpPr>
        <xdr:cNvPr id="512" name="n_1mainValue【学校施設】&#10;有形固定資産減価償却率">
          <a:extLst>
            <a:ext uri="{FF2B5EF4-FFF2-40B4-BE49-F238E27FC236}">
              <a16:creationId xmlns:a16="http://schemas.microsoft.com/office/drawing/2014/main" id="{B9404689-A381-424E-A9A0-6D31932C15A1}"/>
            </a:ext>
          </a:extLst>
        </xdr:cNvPr>
        <xdr:cNvSpPr txBox="1"/>
      </xdr:nvSpPr>
      <xdr:spPr>
        <a:xfrm>
          <a:off x="152660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513" name="n_2mainValue【学校施設】&#10;有形固定資産減価償却率">
          <a:extLst>
            <a:ext uri="{FF2B5EF4-FFF2-40B4-BE49-F238E27FC236}">
              <a16:creationId xmlns:a16="http://schemas.microsoft.com/office/drawing/2014/main" id="{DACF6414-6E5D-44A3-8869-BB734D1030C2}"/>
            </a:ext>
          </a:extLst>
        </xdr:cNvPr>
        <xdr:cNvSpPr txBox="1"/>
      </xdr:nvSpPr>
      <xdr:spPr>
        <a:xfrm>
          <a:off x="14389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6EC3C71-240D-4571-AD0B-F78C95EFDE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F2D8600E-71F1-4887-85D7-A88B8F8E09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98A6D3F8-C536-45B0-9C7C-79468B5EA7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DA542EC7-CCCB-421E-BF17-E9D14B5A97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2D10382A-11FE-4DA9-942A-AAB0E1024B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3DBB546C-6C97-45C7-BD7E-1F87EAEB20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D8EB110B-CA3C-4622-AFD1-DF1D417545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E43186BA-DB36-4540-BBBD-D5BE012C47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FBE88046-E38E-480B-AB85-696DE3A9AE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EB3DCA98-540C-4088-AEF3-912CACAF71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16A9393-5E7E-45D3-A4E9-43CFB112F88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777EB934-C036-4709-8F13-B7AD002704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78FBF37B-A932-4CE5-8C71-DF8778FAB0F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DC06E2AA-8D70-425F-85D8-B129B230EB5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F87E10-2A72-44A9-91A5-3AE8CA92231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B34612E6-E47D-4774-8124-C3DBC432D5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E1359117-F232-4A39-9396-9A41EB90D3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CA030614-41FF-4C8B-90C0-E7D47DBFD3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169AA52D-D525-4F90-9573-9F823A5BEA2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84C163EF-9B76-4B27-99CC-EF28175F37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7E49A974-8177-4A38-866D-79A65476FBE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D68D4190-E676-4FE9-8DBC-6ED4EF7138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FFDF9693-3EFF-4A61-8633-AF592D49093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24E2FD4D-922B-4999-B248-F482981AB6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538" name="直線コネクタ 537">
          <a:extLst>
            <a:ext uri="{FF2B5EF4-FFF2-40B4-BE49-F238E27FC236}">
              <a16:creationId xmlns:a16="http://schemas.microsoft.com/office/drawing/2014/main" id="{5C0C8967-87AA-4E64-98E0-87F98DA3F2BF}"/>
            </a:ext>
          </a:extLst>
        </xdr:cNvPr>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539" name="【学校施設】&#10;一人当たり面積最小値テキスト">
          <a:extLst>
            <a:ext uri="{FF2B5EF4-FFF2-40B4-BE49-F238E27FC236}">
              <a16:creationId xmlns:a16="http://schemas.microsoft.com/office/drawing/2014/main" id="{9680E693-0AFA-4F4A-9DC0-8B210A013CCE}"/>
            </a:ext>
          </a:extLst>
        </xdr:cNvPr>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540" name="直線コネクタ 539">
          <a:extLst>
            <a:ext uri="{FF2B5EF4-FFF2-40B4-BE49-F238E27FC236}">
              <a16:creationId xmlns:a16="http://schemas.microsoft.com/office/drawing/2014/main" id="{60FC222B-7B89-4326-B412-1C289E603989}"/>
            </a:ext>
          </a:extLst>
        </xdr:cNvPr>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541" name="【学校施設】&#10;一人当たり面積最大値テキスト">
          <a:extLst>
            <a:ext uri="{FF2B5EF4-FFF2-40B4-BE49-F238E27FC236}">
              <a16:creationId xmlns:a16="http://schemas.microsoft.com/office/drawing/2014/main" id="{0DD5AEF4-8EC1-4B64-9BC4-F6969398F7C5}"/>
            </a:ext>
          </a:extLst>
        </xdr:cNvPr>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542" name="直線コネクタ 541">
          <a:extLst>
            <a:ext uri="{FF2B5EF4-FFF2-40B4-BE49-F238E27FC236}">
              <a16:creationId xmlns:a16="http://schemas.microsoft.com/office/drawing/2014/main" id="{72E8689F-C898-41AB-AD2F-75D63609D15C}"/>
            </a:ext>
          </a:extLst>
        </xdr:cNvPr>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543" name="【学校施設】&#10;一人当たり面積平均値テキスト">
          <a:extLst>
            <a:ext uri="{FF2B5EF4-FFF2-40B4-BE49-F238E27FC236}">
              <a16:creationId xmlns:a16="http://schemas.microsoft.com/office/drawing/2014/main" id="{EE64A5D7-498E-40AB-8E9D-7994D7A23E24}"/>
            </a:ext>
          </a:extLst>
        </xdr:cNvPr>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44" name="フローチャート: 判断 543">
          <a:extLst>
            <a:ext uri="{FF2B5EF4-FFF2-40B4-BE49-F238E27FC236}">
              <a16:creationId xmlns:a16="http://schemas.microsoft.com/office/drawing/2014/main" id="{CCF32973-B66C-4182-8908-39A7269D2F12}"/>
            </a:ext>
          </a:extLst>
        </xdr:cNvPr>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45" name="フローチャート: 判断 544">
          <a:extLst>
            <a:ext uri="{FF2B5EF4-FFF2-40B4-BE49-F238E27FC236}">
              <a16:creationId xmlns:a16="http://schemas.microsoft.com/office/drawing/2014/main" id="{1D266BDF-C59C-41AF-94C9-E7FC3A4E51B0}"/>
            </a:ext>
          </a:extLst>
        </xdr:cNvPr>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46" name="フローチャート: 判断 545">
          <a:extLst>
            <a:ext uri="{FF2B5EF4-FFF2-40B4-BE49-F238E27FC236}">
              <a16:creationId xmlns:a16="http://schemas.microsoft.com/office/drawing/2014/main" id="{4BB3F5F4-60A5-420F-B947-C6B7B6E4234D}"/>
            </a:ext>
          </a:extLst>
        </xdr:cNvPr>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1BD8FCB-D83D-420B-8119-117C86D19B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87908A5-0F06-4905-98B4-C9F03DD9CE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5466741-809C-42E8-A6F0-A3E3E7FCD2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74E4238-6474-45A1-9218-5FDAE9E139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9DB7832-9AF3-46EA-BBF8-176A622B1A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552" name="楕円 551">
          <a:extLst>
            <a:ext uri="{FF2B5EF4-FFF2-40B4-BE49-F238E27FC236}">
              <a16:creationId xmlns:a16="http://schemas.microsoft.com/office/drawing/2014/main" id="{661D6F78-9C89-4171-9DEE-B8A2D0CF2154}"/>
            </a:ext>
          </a:extLst>
        </xdr:cNvPr>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53" name="楕円 552">
          <a:extLst>
            <a:ext uri="{FF2B5EF4-FFF2-40B4-BE49-F238E27FC236}">
              <a16:creationId xmlns:a16="http://schemas.microsoft.com/office/drawing/2014/main" id="{8549D628-5EEB-4E37-9624-D96B6C355F15}"/>
            </a:ext>
          </a:extLst>
        </xdr:cNvPr>
        <xdr:cNvSpPr/>
      </xdr:nvSpPr>
      <xdr:spPr>
        <a:xfrm>
          <a:off x="20383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107442</xdr:rowOff>
    </xdr:from>
    <xdr:to>
      <xdr:col>111</xdr:col>
      <xdr:colOff>177800</xdr:colOff>
      <xdr:row>63</xdr:row>
      <xdr:rowOff>32004</xdr:rowOff>
    </xdr:to>
    <xdr:cxnSp macro="">
      <xdr:nvCxnSpPr>
        <xdr:cNvPr id="554" name="直線コネクタ 553">
          <a:extLst>
            <a:ext uri="{FF2B5EF4-FFF2-40B4-BE49-F238E27FC236}">
              <a16:creationId xmlns:a16="http://schemas.microsoft.com/office/drawing/2014/main" id="{3C6E70A8-3EEF-466D-B608-A68C515F08E2}"/>
            </a:ext>
          </a:extLst>
        </xdr:cNvPr>
        <xdr:cNvCxnSpPr/>
      </xdr:nvCxnSpPr>
      <xdr:spPr>
        <a:xfrm>
          <a:off x="20434300" y="10222992"/>
          <a:ext cx="8890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55" name="n_1aveValue【学校施設】&#10;一人当たり面積">
          <a:extLst>
            <a:ext uri="{FF2B5EF4-FFF2-40B4-BE49-F238E27FC236}">
              <a16:creationId xmlns:a16="http://schemas.microsoft.com/office/drawing/2014/main" id="{D485704C-7EA7-4FDC-9A75-031A50661B5B}"/>
            </a:ext>
          </a:extLst>
        </xdr:cNvPr>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56" name="n_2aveValue【学校施設】&#10;一人当たり面積">
          <a:extLst>
            <a:ext uri="{FF2B5EF4-FFF2-40B4-BE49-F238E27FC236}">
              <a16:creationId xmlns:a16="http://schemas.microsoft.com/office/drawing/2014/main" id="{6E90C146-7E07-408F-A46D-969586BE9ED0}"/>
            </a:ext>
          </a:extLst>
        </xdr:cNvPr>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557" name="n_1mainValue【学校施設】&#10;一人当たり面積">
          <a:extLst>
            <a:ext uri="{FF2B5EF4-FFF2-40B4-BE49-F238E27FC236}">
              <a16:creationId xmlns:a16="http://schemas.microsoft.com/office/drawing/2014/main" id="{BB952574-A38C-4C08-ABF5-347B9CD45CC0}"/>
            </a:ext>
          </a:extLst>
        </xdr:cNvPr>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58" name="n_2mainValue【学校施設】&#10;一人当たり面積">
          <a:extLst>
            <a:ext uri="{FF2B5EF4-FFF2-40B4-BE49-F238E27FC236}">
              <a16:creationId xmlns:a16="http://schemas.microsoft.com/office/drawing/2014/main" id="{5CE6CA02-02F8-4B97-9172-B0DDE7796343}"/>
            </a:ext>
          </a:extLst>
        </xdr:cNvPr>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855EB758-FC6E-475A-B7C9-576C5B52AD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D306765A-90B0-47E1-96C4-615736E419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11411BD0-3A2B-469A-AC0E-3342926964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1408A1A2-D110-472B-8435-4B575D9483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3F49C89B-6D0B-472E-8F23-FD0356C1A2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142C94E4-158A-45CD-8FD2-064D65ECEF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47BE631D-FF93-47D1-91A9-00C8225701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6C39CD7E-3543-4F0E-9F47-FA359E3133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E0725EC0-BD69-48A6-BACE-033287D1D0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0D23B552-EB4A-4BC5-BEB2-4FE59BE02A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a:extLst>
            <a:ext uri="{FF2B5EF4-FFF2-40B4-BE49-F238E27FC236}">
              <a16:creationId xmlns:a16="http://schemas.microsoft.com/office/drawing/2014/main" id="{96CFF671-EE18-429B-82ED-A595BCF646D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a:extLst>
            <a:ext uri="{FF2B5EF4-FFF2-40B4-BE49-F238E27FC236}">
              <a16:creationId xmlns:a16="http://schemas.microsoft.com/office/drawing/2014/main" id="{B9372004-C51D-4A26-B6FE-1466552D848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a:extLst>
            <a:ext uri="{FF2B5EF4-FFF2-40B4-BE49-F238E27FC236}">
              <a16:creationId xmlns:a16="http://schemas.microsoft.com/office/drawing/2014/main" id="{66AF481D-559E-4B4F-B1A9-BB399C251B5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a:extLst>
            <a:ext uri="{FF2B5EF4-FFF2-40B4-BE49-F238E27FC236}">
              <a16:creationId xmlns:a16="http://schemas.microsoft.com/office/drawing/2014/main" id="{E3B63183-6694-4591-8955-8C61E8AE040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a:extLst>
            <a:ext uri="{FF2B5EF4-FFF2-40B4-BE49-F238E27FC236}">
              <a16:creationId xmlns:a16="http://schemas.microsoft.com/office/drawing/2014/main" id="{A05D6337-BC34-488B-8EFD-D0C6B1D843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a:extLst>
            <a:ext uri="{FF2B5EF4-FFF2-40B4-BE49-F238E27FC236}">
              <a16:creationId xmlns:a16="http://schemas.microsoft.com/office/drawing/2014/main" id="{16DF0D88-731F-45D3-932A-7D27D00449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a:extLst>
            <a:ext uri="{FF2B5EF4-FFF2-40B4-BE49-F238E27FC236}">
              <a16:creationId xmlns:a16="http://schemas.microsoft.com/office/drawing/2014/main" id="{7C9FEA2B-87D9-43C4-8194-5651C19D10C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a:extLst>
            <a:ext uri="{FF2B5EF4-FFF2-40B4-BE49-F238E27FC236}">
              <a16:creationId xmlns:a16="http://schemas.microsoft.com/office/drawing/2014/main" id="{16B7A3B4-EB05-49C7-9947-C14178BF976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a:extLst>
            <a:ext uri="{FF2B5EF4-FFF2-40B4-BE49-F238E27FC236}">
              <a16:creationId xmlns:a16="http://schemas.microsoft.com/office/drawing/2014/main" id="{41D816E3-F120-4003-B675-F8BB55F4EF2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a:extLst>
            <a:ext uri="{FF2B5EF4-FFF2-40B4-BE49-F238E27FC236}">
              <a16:creationId xmlns:a16="http://schemas.microsoft.com/office/drawing/2014/main" id="{2F8FD86A-35B5-4797-8C24-1AA10F0DAB0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a:extLst>
            <a:ext uri="{FF2B5EF4-FFF2-40B4-BE49-F238E27FC236}">
              <a16:creationId xmlns:a16="http://schemas.microsoft.com/office/drawing/2014/main" id="{70D79BCD-AE3F-4F5F-8750-D54D9587A8E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FF662AAA-F744-4957-B089-810D333402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8B3B493A-B2E9-48E3-BDF6-D116D6FB840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a:extLst>
            <a:ext uri="{FF2B5EF4-FFF2-40B4-BE49-F238E27FC236}">
              <a16:creationId xmlns:a16="http://schemas.microsoft.com/office/drawing/2014/main" id="{2F20461D-A84C-4900-83BC-119B8CBD72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83" name="直線コネクタ 582">
          <a:extLst>
            <a:ext uri="{FF2B5EF4-FFF2-40B4-BE49-F238E27FC236}">
              <a16:creationId xmlns:a16="http://schemas.microsoft.com/office/drawing/2014/main" id="{097FBDD4-1CE1-4F20-9AA8-FFA53E62C7CF}"/>
            </a:ext>
          </a:extLst>
        </xdr:cNvPr>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84" name="【児童館】&#10;有形固定資産減価償却率最小値テキスト">
          <a:extLst>
            <a:ext uri="{FF2B5EF4-FFF2-40B4-BE49-F238E27FC236}">
              <a16:creationId xmlns:a16="http://schemas.microsoft.com/office/drawing/2014/main" id="{9B39DADA-BAE5-4719-94ED-51A121D59AC6}"/>
            </a:ext>
          </a:extLst>
        </xdr:cNvPr>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85" name="直線コネクタ 584">
          <a:extLst>
            <a:ext uri="{FF2B5EF4-FFF2-40B4-BE49-F238E27FC236}">
              <a16:creationId xmlns:a16="http://schemas.microsoft.com/office/drawing/2014/main" id="{C8418AF5-4117-45E2-8FD5-A7C36679CA27}"/>
            </a:ext>
          </a:extLst>
        </xdr:cNvPr>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a:extLst>
            <a:ext uri="{FF2B5EF4-FFF2-40B4-BE49-F238E27FC236}">
              <a16:creationId xmlns:a16="http://schemas.microsoft.com/office/drawing/2014/main" id="{04848CEB-BB06-44C6-B4C9-0530651D25B8}"/>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a:extLst>
            <a:ext uri="{FF2B5EF4-FFF2-40B4-BE49-F238E27FC236}">
              <a16:creationId xmlns:a16="http://schemas.microsoft.com/office/drawing/2014/main" id="{375D801F-63BF-4DA1-992A-3C6906CBB34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88" name="【児童館】&#10;有形固定資産減価償却率平均値テキスト">
          <a:extLst>
            <a:ext uri="{FF2B5EF4-FFF2-40B4-BE49-F238E27FC236}">
              <a16:creationId xmlns:a16="http://schemas.microsoft.com/office/drawing/2014/main" id="{C4818EC3-557B-4F24-B89D-D97C95CD561C}"/>
            </a:ext>
          </a:extLst>
        </xdr:cNvPr>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89" name="フローチャート: 判断 588">
          <a:extLst>
            <a:ext uri="{FF2B5EF4-FFF2-40B4-BE49-F238E27FC236}">
              <a16:creationId xmlns:a16="http://schemas.microsoft.com/office/drawing/2014/main" id="{6A793DC0-1480-4E66-B1AB-B8B48D4353AB}"/>
            </a:ext>
          </a:extLst>
        </xdr:cNvPr>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0" name="フローチャート: 判断 589">
          <a:extLst>
            <a:ext uri="{FF2B5EF4-FFF2-40B4-BE49-F238E27FC236}">
              <a16:creationId xmlns:a16="http://schemas.microsoft.com/office/drawing/2014/main" id="{BCDD9A45-5F23-42AD-A0CF-1FD7192E8629}"/>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91" name="フローチャート: 判断 590">
          <a:extLst>
            <a:ext uri="{FF2B5EF4-FFF2-40B4-BE49-F238E27FC236}">
              <a16:creationId xmlns:a16="http://schemas.microsoft.com/office/drawing/2014/main" id="{74C6672E-6A55-49D8-A08E-020470DF3A92}"/>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10EBD2BC-763D-4D83-937D-A051C702F3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EA136F5E-FD62-411F-A265-6274A6D129D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86377DC-00E6-4A68-90C8-7A4DAF60E0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5AF79E1B-9B55-4F24-B217-5160737AC2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3D4AB72D-E78A-418F-9A7C-8C07913E16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597" name="楕円 596">
          <a:extLst>
            <a:ext uri="{FF2B5EF4-FFF2-40B4-BE49-F238E27FC236}">
              <a16:creationId xmlns:a16="http://schemas.microsoft.com/office/drawing/2014/main" id="{7059B8E8-D7F0-44A4-B724-AB00C953FC7B}"/>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166370</xdr:rowOff>
    </xdr:from>
    <xdr:to>
      <xdr:col>76</xdr:col>
      <xdr:colOff>165100</xdr:colOff>
      <xdr:row>83</xdr:row>
      <xdr:rowOff>96520</xdr:rowOff>
    </xdr:to>
    <xdr:sp macro="" textlink="">
      <xdr:nvSpPr>
        <xdr:cNvPr id="598" name="楕円 597">
          <a:extLst>
            <a:ext uri="{FF2B5EF4-FFF2-40B4-BE49-F238E27FC236}">
              <a16:creationId xmlns:a16="http://schemas.microsoft.com/office/drawing/2014/main" id="{A6079275-AC09-48B5-99CD-7CDD3F339B2A}"/>
            </a:ext>
          </a:extLst>
        </xdr:cNvPr>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45720</xdr:rowOff>
    </xdr:to>
    <xdr:cxnSp macro="">
      <xdr:nvCxnSpPr>
        <xdr:cNvPr id="599" name="直線コネクタ 598">
          <a:extLst>
            <a:ext uri="{FF2B5EF4-FFF2-40B4-BE49-F238E27FC236}">
              <a16:creationId xmlns:a16="http://schemas.microsoft.com/office/drawing/2014/main" id="{86F50E36-9548-447B-A0FE-04CD94713BC1}"/>
            </a:ext>
          </a:extLst>
        </xdr:cNvPr>
        <xdr:cNvCxnSpPr/>
      </xdr:nvCxnSpPr>
      <xdr:spPr>
        <a:xfrm flipV="1">
          <a:off x="14592300" y="14188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0" name="n_1aveValue【児童館】&#10;有形固定資産減価償却率">
          <a:extLst>
            <a:ext uri="{FF2B5EF4-FFF2-40B4-BE49-F238E27FC236}">
              <a16:creationId xmlns:a16="http://schemas.microsoft.com/office/drawing/2014/main" id="{7121A30D-56BF-488B-B0A8-6A37D49E97E1}"/>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01" name="n_2aveValue【児童館】&#10;有形固定資産減価償却率">
          <a:extLst>
            <a:ext uri="{FF2B5EF4-FFF2-40B4-BE49-F238E27FC236}">
              <a16:creationId xmlns:a16="http://schemas.microsoft.com/office/drawing/2014/main" id="{502686D5-15C4-43C8-9A42-94886D1192B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02" name="n_1mainValue【児童館】&#10;有形固定資産減価償却率">
          <a:extLst>
            <a:ext uri="{FF2B5EF4-FFF2-40B4-BE49-F238E27FC236}">
              <a16:creationId xmlns:a16="http://schemas.microsoft.com/office/drawing/2014/main" id="{328334C0-493E-4441-A7A8-7944EAC5D28B}"/>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603" name="n_2mainValue【児童館】&#10;有形固定資産減価償却率">
          <a:extLst>
            <a:ext uri="{FF2B5EF4-FFF2-40B4-BE49-F238E27FC236}">
              <a16:creationId xmlns:a16="http://schemas.microsoft.com/office/drawing/2014/main" id="{B249CBD9-7F5E-4ECC-BF88-91EAB5EB6D05}"/>
            </a:ext>
          </a:extLst>
        </xdr:cNvPr>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06B76E22-6C00-4DBD-8C6F-0B6124E0B2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A6950D0F-4855-4C8D-AFD4-20A3E10283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B054BF3E-8641-41C3-9226-E5DAA79403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E7260ED7-23F4-4031-9E98-C45DD5D016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0CCC439C-1B1A-41DA-BDED-18C5ED3813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1D21A735-3474-4800-860C-2B79FEC688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EE46C179-EA3E-4708-842F-C35FAC26BB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AAF07025-BAA4-48F0-B9CA-B137EC18D0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04F359AB-E709-43BC-AA68-8297D91738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0CDFC1D3-8403-42DA-BEAE-9DCC92BC60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a:extLst>
            <a:ext uri="{FF2B5EF4-FFF2-40B4-BE49-F238E27FC236}">
              <a16:creationId xmlns:a16="http://schemas.microsoft.com/office/drawing/2014/main" id="{C2A3BC6C-9B64-4253-8852-F0593D97335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a:extLst>
            <a:ext uri="{FF2B5EF4-FFF2-40B4-BE49-F238E27FC236}">
              <a16:creationId xmlns:a16="http://schemas.microsoft.com/office/drawing/2014/main" id="{DD1888D2-A8DA-41E3-A028-5B3DFA0CF5C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a:extLst>
            <a:ext uri="{FF2B5EF4-FFF2-40B4-BE49-F238E27FC236}">
              <a16:creationId xmlns:a16="http://schemas.microsoft.com/office/drawing/2014/main" id="{13DB9320-CB07-4FC5-89AE-6F44D8A0644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a:extLst>
            <a:ext uri="{FF2B5EF4-FFF2-40B4-BE49-F238E27FC236}">
              <a16:creationId xmlns:a16="http://schemas.microsoft.com/office/drawing/2014/main" id="{FD105418-DE61-4D85-AD0B-A45FA58C3BD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a:extLst>
            <a:ext uri="{FF2B5EF4-FFF2-40B4-BE49-F238E27FC236}">
              <a16:creationId xmlns:a16="http://schemas.microsoft.com/office/drawing/2014/main" id="{2A17D5EA-DBF9-45C2-AAED-37A370A13E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a:extLst>
            <a:ext uri="{FF2B5EF4-FFF2-40B4-BE49-F238E27FC236}">
              <a16:creationId xmlns:a16="http://schemas.microsoft.com/office/drawing/2014/main" id="{38FAF5A5-51B7-49E4-9FCE-28636AB1C0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a:extLst>
            <a:ext uri="{FF2B5EF4-FFF2-40B4-BE49-F238E27FC236}">
              <a16:creationId xmlns:a16="http://schemas.microsoft.com/office/drawing/2014/main" id="{598CA20F-2603-4D1C-9A0B-D4B22EBD289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a:extLst>
            <a:ext uri="{FF2B5EF4-FFF2-40B4-BE49-F238E27FC236}">
              <a16:creationId xmlns:a16="http://schemas.microsoft.com/office/drawing/2014/main" id="{EDF1DD7B-DF62-4411-8CF6-8E378B2010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a:extLst>
            <a:ext uri="{FF2B5EF4-FFF2-40B4-BE49-F238E27FC236}">
              <a16:creationId xmlns:a16="http://schemas.microsoft.com/office/drawing/2014/main" id="{F63533FA-A295-4916-A968-275FACC3512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id="{96ECBF8D-A43E-4682-B00C-5DB3BFCA18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id="{81648C3C-1E6F-473F-9135-94121E4FCE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E9ED5483-FF68-437E-BD84-95D175249B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a:extLst>
            <a:ext uri="{FF2B5EF4-FFF2-40B4-BE49-F238E27FC236}">
              <a16:creationId xmlns:a16="http://schemas.microsoft.com/office/drawing/2014/main" id="{88553243-9B62-40D5-A983-B649BE3EC6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627" name="直線コネクタ 626">
          <a:extLst>
            <a:ext uri="{FF2B5EF4-FFF2-40B4-BE49-F238E27FC236}">
              <a16:creationId xmlns:a16="http://schemas.microsoft.com/office/drawing/2014/main" id="{8D933A04-54FC-43BB-8C63-91EECF88FF87}"/>
            </a:ext>
          </a:extLst>
        </xdr:cNvPr>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8" name="【児童館】&#10;一人当たり面積最小値テキスト">
          <a:extLst>
            <a:ext uri="{FF2B5EF4-FFF2-40B4-BE49-F238E27FC236}">
              <a16:creationId xmlns:a16="http://schemas.microsoft.com/office/drawing/2014/main" id="{B31A03E7-8B1D-4F17-821D-E9BE74D31D39}"/>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9" name="直線コネクタ 628">
          <a:extLst>
            <a:ext uri="{FF2B5EF4-FFF2-40B4-BE49-F238E27FC236}">
              <a16:creationId xmlns:a16="http://schemas.microsoft.com/office/drawing/2014/main" id="{7305D881-07E0-45A5-A8BA-524DFB061A57}"/>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30" name="【児童館】&#10;一人当たり面積最大値テキスト">
          <a:extLst>
            <a:ext uri="{FF2B5EF4-FFF2-40B4-BE49-F238E27FC236}">
              <a16:creationId xmlns:a16="http://schemas.microsoft.com/office/drawing/2014/main" id="{47411536-A1A3-421D-94D5-471CF7395BE2}"/>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31" name="直線コネクタ 630">
          <a:extLst>
            <a:ext uri="{FF2B5EF4-FFF2-40B4-BE49-F238E27FC236}">
              <a16:creationId xmlns:a16="http://schemas.microsoft.com/office/drawing/2014/main" id="{C321A580-D95F-40B9-B5BC-2CD7D7A51903}"/>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2" name="【児童館】&#10;一人当たり面積平均値テキスト">
          <a:extLst>
            <a:ext uri="{FF2B5EF4-FFF2-40B4-BE49-F238E27FC236}">
              <a16:creationId xmlns:a16="http://schemas.microsoft.com/office/drawing/2014/main" id="{34BA7744-BF92-4033-9EA4-1358B1E6B66F}"/>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3" name="フローチャート: 判断 632">
          <a:extLst>
            <a:ext uri="{FF2B5EF4-FFF2-40B4-BE49-F238E27FC236}">
              <a16:creationId xmlns:a16="http://schemas.microsoft.com/office/drawing/2014/main" id="{EDC6092A-05D6-4380-9F1A-4C65C59AE765}"/>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34" name="フローチャート: 判断 633">
          <a:extLst>
            <a:ext uri="{FF2B5EF4-FFF2-40B4-BE49-F238E27FC236}">
              <a16:creationId xmlns:a16="http://schemas.microsoft.com/office/drawing/2014/main" id="{4948BFC7-354D-41F1-8120-459691B7DCBC}"/>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635" name="フローチャート: 判断 634">
          <a:extLst>
            <a:ext uri="{FF2B5EF4-FFF2-40B4-BE49-F238E27FC236}">
              <a16:creationId xmlns:a16="http://schemas.microsoft.com/office/drawing/2014/main" id="{1437FF45-E957-4D43-AD2A-7B36057D0E83}"/>
            </a:ext>
          </a:extLst>
        </xdr:cNvPr>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8C16066-047E-4F1E-ADE8-7C8853F2A5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E308D34D-5974-4F6B-A994-7571985271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5CF4921-8895-4E03-AABA-90F327D09A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EC759BE4-8EDC-4B35-9EDC-E94C1E8F5E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721EE0EA-EB9C-4670-B121-17AB1F7D45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41" name="楕円 640">
          <a:extLst>
            <a:ext uri="{FF2B5EF4-FFF2-40B4-BE49-F238E27FC236}">
              <a16:creationId xmlns:a16="http://schemas.microsoft.com/office/drawing/2014/main" id="{CAC7CF27-7A37-4DBC-8FD7-E0BE89C91EC4}"/>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76200</xdr:rowOff>
    </xdr:from>
    <xdr:to>
      <xdr:col>107</xdr:col>
      <xdr:colOff>101600</xdr:colOff>
      <xdr:row>85</xdr:row>
      <xdr:rowOff>6350</xdr:rowOff>
    </xdr:to>
    <xdr:sp macro="" textlink="">
      <xdr:nvSpPr>
        <xdr:cNvPr id="642" name="楕円 641">
          <a:extLst>
            <a:ext uri="{FF2B5EF4-FFF2-40B4-BE49-F238E27FC236}">
              <a16:creationId xmlns:a16="http://schemas.microsoft.com/office/drawing/2014/main" id="{88E41066-AD3F-4F69-A4A0-1FA2F8C558FB}"/>
            </a:ext>
          </a:extLst>
        </xdr:cNvPr>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127000</xdr:rowOff>
    </xdr:to>
    <xdr:cxnSp macro="">
      <xdr:nvCxnSpPr>
        <xdr:cNvPr id="643" name="直線コネクタ 642">
          <a:extLst>
            <a:ext uri="{FF2B5EF4-FFF2-40B4-BE49-F238E27FC236}">
              <a16:creationId xmlns:a16="http://schemas.microsoft.com/office/drawing/2014/main" id="{8C77D2A7-2117-44B2-BF11-BE9C39747B7B}"/>
            </a:ext>
          </a:extLst>
        </xdr:cNvPr>
        <xdr:cNvCxnSpPr/>
      </xdr:nvCxnSpPr>
      <xdr:spPr>
        <a:xfrm flipV="1">
          <a:off x="20434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44" name="n_1aveValue【児童館】&#10;一人当たり面積">
          <a:extLst>
            <a:ext uri="{FF2B5EF4-FFF2-40B4-BE49-F238E27FC236}">
              <a16:creationId xmlns:a16="http://schemas.microsoft.com/office/drawing/2014/main" id="{33A5EB01-6A64-43A0-BB27-AFBBCD873FC9}"/>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45" name="n_2aveValue【児童館】&#10;一人当たり面積">
          <a:extLst>
            <a:ext uri="{FF2B5EF4-FFF2-40B4-BE49-F238E27FC236}">
              <a16:creationId xmlns:a16="http://schemas.microsoft.com/office/drawing/2014/main" id="{132E4BEE-25F6-42C7-B466-97029D74D4C9}"/>
            </a:ext>
          </a:extLst>
        </xdr:cNvPr>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6" name="n_1mainValue【児童館】&#10;一人当たり面積">
          <a:extLst>
            <a:ext uri="{FF2B5EF4-FFF2-40B4-BE49-F238E27FC236}">
              <a16:creationId xmlns:a16="http://schemas.microsoft.com/office/drawing/2014/main" id="{6B856119-7D29-4CDB-98F2-E83637FA187F}"/>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647" name="n_2mainValue【児童館】&#10;一人当たり面積">
          <a:extLst>
            <a:ext uri="{FF2B5EF4-FFF2-40B4-BE49-F238E27FC236}">
              <a16:creationId xmlns:a16="http://schemas.microsoft.com/office/drawing/2014/main" id="{2373A0FA-8DA9-43AC-873F-92CBCBE91BEF}"/>
            </a:ext>
          </a:extLst>
        </xdr:cNvPr>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A94C277-3606-4FCA-87FD-137144E66C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C7F4F226-D9E6-4936-8DD4-FD861E6281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A68BFA6D-DEE3-45DE-B316-3106E08406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8C2D7D01-2075-4CBF-AA5F-6CF8405943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DC8E0C5-C951-4C6D-B20B-72E620FDF7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CFD84255-5975-45B3-840F-7853BE66B6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B4A94B7C-073D-4D1C-9304-FA10C57981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928F3EC2-4222-4BE1-A48E-9BE65D0C08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B830E020-BD93-46D9-8A13-140BA3105C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4BE75916-4174-455E-B5BA-2F54C889C4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a:extLst>
            <a:ext uri="{FF2B5EF4-FFF2-40B4-BE49-F238E27FC236}">
              <a16:creationId xmlns:a16="http://schemas.microsoft.com/office/drawing/2014/main" id="{5EFEEB87-49B0-4C2A-B1FC-DE70903D845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9" name="直線コネクタ 658">
          <a:extLst>
            <a:ext uri="{FF2B5EF4-FFF2-40B4-BE49-F238E27FC236}">
              <a16:creationId xmlns:a16="http://schemas.microsoft.com/office/drawing/2014/main" id="{9778B9AB-EB56-4ED4-9F55-46C436DCE51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0" name="テキスト ボックス 659">
          <a:extLst>
            <a:ext uri="{FF2B5EF4-FFF2-40B4-BE49-F238E27FC236}">
              <a16:creationId xmlns:a16="http://schemas.microsoft.com/office/drawing/2014/main" id="{22C9B752-584E-452F-8892-47FE0B707E7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1" name="直線コネクタ 660">
          <a:extLst>
            <a:ext uri="{FF2B5EF4-FFF2-40B4-BE49-F238E27FC236}">
              <a16:creationId xmlns:a16="http://schemas.microsoft.com/office/drawing/2014/main" id="{A2A6A422-A4D2-4002-9007-FEF8B1054C1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2" name="テキスト ボックス 661">
          <a:extLst>
            <a:ext uri="{FF2B5EF4-FFF2-40B4-BE49-F238E27FC236}">
              <a16:creationId xmlns:a16="http://schemas.microsoft.com/office/drawing/2014/main" id="{5A2D44A7-40A8-40B4-86DD-336626A63FB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3" name="直線コネクタ 662">
          <a:extLst>
            <a:ext uri="{FF2B5EF4-FFF2-40B4-BE49-F238E27FC236}">
              <a16:creationId xmlns:a16="http://schemas.microsoft.com/office/drawing/2014/main" id="{7BAF624A-77D1-487F-BE1B-5BF62152C7F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4" name="テキスト ボックス 663">
          <a:extLst>
            <a:ext uri="{FF2B5EF4-FFF2-40B4-BE49-F238E27FC236}">
              <a16:creationId xmlns:a16="http://schemas.microsoft.com/office/drawing/2014/main" id="{0CDCA187-3194-498F-8E77-7A445A91C64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5" name="直線コネクタ 664">
          <a:extLst>
            <a:ext uri="{FF2B5EF4-FFF2-40B4-BE49-F238E27FC236}">
              <a16:creationId xmlns:a16="http://schemas.microsoft.com/office/drawing/2014/main" id="{975EB6AC-A3DC-47E6-8249-6E9D63A8994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6" name="テキスト ボックス 665">
          <a:extLst>
            <a:ext uri="{FF2B5EF4-FFF2-40B4-BE49-F238E27FC236}">
              <a16:creationId xmlns:a16="http://schemas.microsoft.com/office/drawing/2014/main" id="{92B3581C-3D21-4587-8132-3BBF8FC2FE8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A7C08668-5601-4A2C-9636-D13C0D0DD5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ADEA2759-A6F1-4BA7-905B-2A38B977FCE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99F51DE6-CB9B-4856-97E3-AABAF2F584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70" name="直線コネクタ 669">
          <a:extLst>
            <a:ext uri="{FF2B5EF4-FFF2-40B4-BE49-F238E27FC236}">
              <a16:creationId xmlns:a16="http://schemas.microsoft.com/office/drawing/2014/main" id="{0637EA6B-185F-48FB-94C5-DAE8E62D6D29}"/>
            </a:ext>
          </a:extLst>
        </xdr:cNvPr>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71" name="【公民館】&#10;有形固定資産減価償却率最小値テキスト">
          <a:extLst>
            <a:ext uri="{FF2B5EF4-FFF2-40B4-BE49-F238E27FC236}">
              <a16:creationId xmlns:a16="http://schemas.microsoft.com/office/drawing/2014/main" id="{8D49063D-5660-4EE3-9126-2C5F2E4E19B5}"/>
            </a:ext>
          </a:extLst>
        </xdr:cNvPr>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72" name="直線コネクタ 671">
          <a:extLst>
            <a:ext uri="{FF2B5EF4-FFF2-40B4-BE49-F238E27FC236}">
              <a16:creationId xmlns:a16="http://schemas.microsoft.com/office/drawing/2014/main" id="{FF400B6F-2658-43EE-B971-5799C6C256A2}"/>
            </a:ext>
          </a:extLst>
        </xdr:cNvPr>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73" name="【公民館】&#10;有形固定資産減価償却率最大値テキスト">
          <a:extLst>
            <a:ext uri="{FF2B5EF4-FFF2-40B4-BE49-F238E27FC236}">
              <a16:creationId xmlns:a16="http://schemas.microsoft.com/office/drawing/2014/main" id="{1E7FD9BA-5973-48DC-A528-F4B43EAF0F87}"/>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74" name="直線コネクタ 673">
          <a:extLst>
            <a:ext uri="{FF2B5EF4-FFF2-40B4-BE49-F238E27FC236}">
              <a16:creationId xmlns:a16="http://schemas.microsoft.com/office/drawing/2014/main" id="{155D4CBD-9DD8-4DE9-AD98-1D3A5064DA7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5" name="【公民館】&#10;有形固定資産減価償却率平均値テキスト">
          <a:extLst>
            <a:ext uri="{FF2B5EF4-FFF2-40B4-BE49-F238E27FC236}">
              <a16:creationId xmlns:a16="http://schemas.microsoft.com/office/drawing/2014/main" id="{8E9BDE9A-C012-4B95-8A5B-2A56A2A9BABA}"/>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6" name="フローチャート: 判断 675">
          <a:extLst>
            <a:ext uri="{FF2B5EF4-FFF2-40B4-BE49-F238E27FC236}">
              <a16:creationId xmlns:a16="http://schemas.microsoft.com/office/drawing/2014/main" id="{5A883671-B9C7-4FC2-BC24-82CE8F9B4CAA}"/>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77" name="フローチャート: 判断 676">
          <a:extLst>
            <a:ext uri="{FF2B5EF4-FFF2-40B4-BE49-F238E27FC236}">
              <a16:creationId xmlns:a16="http://schemas.microsoft.com/office/drawing/2014/main" id="{93228AE6-4761-4083-8538-A352BD638EBE}"/>
            </a:ext>
          </a:extLst>
        </xdr:cNvPr>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78" name="フローチャート: 判断 677">
          <a:extLst>
            <a:ext uri="{FF2B5EF4-FFF2-40B4-BE49-F238E27FC236}">
              <a16:creationId xmlns:a16="http://schemas.microsoft.com/office/drawing/2014/main" id="{E3F44503-899A-4013-9DE5-E0F0ED00F779}"/>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0864A2E-74D0-4AEF-89B5-B87913D428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165138D-4819-4CAA-A924-9CBC5B33EF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717F4BF-5C5A-4C7F-BF8B-7C5B23ECA6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42AB885-AD66-487D-9F37-C50E469EEF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0F21BF8-87E5-4501-BB8E-03CBAE2DC4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144272</xdr:rowOff>
    </xdr:from>
    <xdr:to>
      <xdr:col>81</xdr:col>
      <xdr:colOff>101600</xdr:colOff>
      <xdr:row>103</xdr:row>
      <xdr:rowOff>74422</xdr:rowOff>
    </xdr:to>
    <xdr:sp macro="" textlink="">
      <xdr:nvSpPr>
        <xdr:cNvPr id="684" name="楕円 683">
          <a:extLst>
            <a:ext uri="{FF2B5EF4-FFF2-40B4-BE49-F238E27FC236}">
              <a16:creationId xmlns:a16="http://schemas.microsoft.com/office/drawing/2014/main" id="{07116D91-0F7E-4B60-B8A6-161FFBA0F192}"/>
            </a:ext>
          </a:extLst>
        </xdr:cNvPr>
        <xdr:cNvSpPr/>
      </xdr:nvSpPr>
      <xdr:spPr>
        <a:xfrm>
          <a:off x="15430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18542</xdr:rowOff>
    </xdr:from>
    <xdr:to>
      <xdr:col>76</xdr:col>
      <xdr:colOff>165100</xdr:colOff>
      <xdr:row>104</xdr:row>
      <xdr:rowOff>120142</xdr:rowOff>
    </xdr:to>
    <xdr:sp macro="" textlink="">
      <xdr:nvSpPr>
        <xdr:cNvPr id="685" name="楕円 684">
          <a:extLst>
            <a:ext uri="{FF2B5EF4-FFF2-40B4-BE49-F238E27FC236}">
              <a16:creationId xmlns:a16="http://schemas.microsoft.com/office/drawing/2014/main" id="{D4D78332-28FD-4376-A5BA-AFBBADEAFA2C}"/>
            </a:ext>
          </a:extLst>
        </xdr:cNvPr>
        <xdr:cNvSpPr/>
      </xdr:nvSpPr>
      <xdr:spPr>
        <a:xfrm>
          <a:off x="14541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104</xdr:row>
      <xdr:rowOff>69342</xdr:rowOff>
    </xdr:to>
    <xdr:cxnSp macro="">
      <xdr:nvCxnSpPr>
        <xdr:cNvPr id="686" name="直線コネクタ 685">
          <a:extLst>
            <a:ext uri="{FF2B5EF4-FFF2-40B4-BE49-F238E27FC236}">
              <a16:creationId xmlns:a16="http://schemas.microsoft.com/office/drawing/2014/main" id="{9A6FB863-C8CE-49AF-B091-ADAECF872262}"/>
            </a:ext>
          </a:extLst>
        </xdr:cNvPr>
        <xdr:cNvCxnSpPr/>
      </xdr:nvCxnSpPr>
      <xdr:spPr>
        <a:xfrm flipV="1">
          <a:off x="14592300" y="176829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87" name="n_1aveValue【公民館】&#10;有形固定資産減価償却率">
          <a:extLst>
            <a:ext uri="{FF2B5EF4-FFF2-40B4-BE49-F238E27FC236}">
              <a16:creationId xmlns:a16="http://schemas.microsoft.com/office/drawing/2014/main" id="{8AED067A-9292-496E-B5F1-D919B6C49F0B}"/>
            </a:ext>
          </a:extLst>
        </xdr:cNvPr>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88" name="n_2aveValue【公民館】&#10;有形固定資産減価償却率">
          <a:extLst>
            <a:ext uri="{FF2B5EF4-FFF2-40B4-BE49-F238E27FC236}">
              <a16:creationId xmlns:a16="http://schemas.microsoft.com/office/drawing/2014/main" id="{0CDF8BC7-4FAA-42FA-A1BB-304951AE1D6D}"/>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90949</xdr:rowOff>
    </xdr:from>
    <xdr:ext cx="405111" cy="259045"/>
    <xdr:sp macro="" textlink="">
      <xdr:nvSpPr>
        <xdr:cNvPr id="689" name="n_1mainValue【公民館】&#10;有形固定資産減価償却率">
          <a:extLst>
            <a:ext uri="{FF2B5EF4-FFF2-40B4-BE49-F238E27FC236}">
              <a16:creationId xmlns:a16="http://schemas.microsoft.com/office/drawing/2014/main" id="{15704F3E-A258-4096-9B23-1334593C389F}"/>
            </a:ext>
          </a:extLst>
        </xdr:cNvPr>
        <xdr:cNvSpPr txBox="1"/>
      </xdr:nvSpPr>
      <xdr:spPr>
        <a:xfrm>
          <a:off x="15266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136669</xdr:rowOff>
    </xdr:from>
    <xdr:ext cx="405111" cy="259045"/>
    <xdr:sp macro="" textlink="">
      <xdr:nvSpPr>
        <xdr:cNvPr id="690" name="n_2mainValue【公民館】&#10;有形固定資産減価償却率">
          <a:extLst>
            <a:ext uri="{FF2B5EF4-FFF2-40B4-BE49-F238E27FC236}">
              <a16:creationId xmlns:a16="http://schemas.microsoft.com/office/drawing/2014/main" id="{B320BDAF-1FD9-4F3D-9023-8948F6DFB648}"/>
            </a:ext>
          </a:extLst>
        </xdr:cNvPr>
        <xdr:cNvSpPr txBox="1"/>
      </xdr:nvSpPr>
      <xdr:spPr>
        <a:xfrm>
          <a:off x="14389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9AED949F-BF8A-44B9-8253-F10609CFF2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F0EAD536-1EFD-4671-A06E-4D2E92FEF7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1A588B85-C11A-4245-ABAC-03BD1BF19E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A6133595-44EE-4749-B128-04C833CAB4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5E585DD3-E035-4857-8D18-5BA91F8462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6A089B24-C4A9-4324-A2E7-B103BACC60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35DB92AA-EC75-46F8-85D3-2B25C4966E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FED3A77B-7C8C-4269-8334-8CBC22F95A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257F69A4-9D16-462E-8CB6-E887B817A1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2DD2E95C-F683-4E8F-8DA7-145915EFCF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a:extLst>
            <a:ext uri="{FF2B5EF4-FFF2-40B4-BE49-F238E27FC236}">
              <a16:creationId xmlns:a16="http://schemas.microsoft.com/office/drawing/2014/main" id="{18C1B203-0656-4CE0-8E48-E4B456E45F8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a:extLst>
            <a:ext uri="{FF2B5EF4-FFF2-40B4-BE49-F238E27FC236}">
              <a16:creationId xmlns:a16="http://schemas.microsoft.com/office/drawing/2014/main" id="{470C8EA6-8E4B-4F9C-9D88-9966C427B40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a:extLst>
            <a:ext uri="{FF2B5EF4-FFF2-40B4-BE49-F238E27FC236}">
              <a16:creationId xmlns:a16="http://schemas.microsoft.com/office/drawing/2014/main" id="{291BD252-ACB7-4084-837A-3EC2AA4B075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a:extLst>
            <a:ext uri="{FF2B5EF4-FFF2-40B4-BE49-F238E27FC236}">
              <a16:creationId xmlns:a16="http://schemas.microsoft.com/office/drawing/2014/main" id="{D62BAE51-FCDE-45F3-AF75-97446C46338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a:extLst>
            <a:ext uri="{FF2B5EF4-FFF2-40B4-BE49-F238E27FC236}">
              <a16:creationId xmlns:a16="http://schemas.microsoft.com/office/drawing/2014/main" id="{6ED60FF1-8AFA-4899-92B4-11C80D7A9FE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a:extLst>
            <a:ext uri="{FF2B5EF4-FFF2-40B4-BE49-F238E27FC236}">
              <a16:creationId xmlns:a16="http://schemas.microsoft.com/office/drawing/2014/main" id="{AECBB08A-6BDC-40D2-B476-807FFB081FD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a:extLst>
            <a:ext uri="{FF2B5EF4-FFF2-40B4-BE49-F238E27FC236}">
              <a16:creationId xmlns:a16="http://schemas.microsoft.com/office/drawing/2014/main" id="{E5071A89-38C9-4EEB-81F3-7CEAC634F65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230068E6-AE79-4338-A578-E848A295169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85C97245-0893-4335-9C7A-084AD1793A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6971FFF1-5F64-4471-9CEF-55970C4AFC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5A9D7F33-19FB-460A-943F-E1AEDEEB7C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140208</xdr:rowOff>
    </xdr:from>
    <xdr:to>
      <xdr:col>116</xdr:col>
      <xdr:colOff>62864</xdr:colOff>
      <xdr:row>107</xdr:row>
      <xdr:rowOff>169926</xdr:rowOff>
    </xdr:to>
    <xdr:cxnSp macro="">
      <xdr:nvCxnSpPr>
        <xdr:cNvPr id="712" name="直線コネクタ 711">
          <a:extLst>
            <a:ext uri="{FF2B5EF4-FFF2-40B4-BE49-F238E27FC236}">
              <a16:creationId xmlns:a16="http://schemas.microsoft.com/office/drawing/2014/main" id="{3E7228C3-E7E7-4627-ACBA-E495CA80CB50}"/>
            </a:ext>
          </a:extLst>
        </xdr:cNvPr>
        <xdr:cNvCxnSpPr/>
      </xdr:nvCxnSpPr>
      <xdr:spPr>
        <a:xfrm flipV="1">
          <a:off x="22160864" y="17456658"/>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2303</xdr:rowOff>
    </xdr:from>
    <xdr:ext cx="469744" cy="259045"/>
    <xdr:sp macro="" textlink="">
      <xdr:nvSpPr>
        <xdr:cNvPr id="713" name="【公民館】&#10;一人当たり面積最小値テキスト">
          <a:extLst>
            <a:ext uri="{FF2B5EF4-FFF2-40B4-BE49-F238E27FC236}">
              <a16:creationId xmlns:a16="http://schemas.microsoft.com/office/drawing/2014/main" id="{437C38F1-F909-479B-80DC-BBB17EAE94B0}"/>
            </a:ext>
          </a:extLst>
        </xdr:cNvPr>
        <xdr:cNvSpPr txBox="1"/>
      </xdr:nvSpPr>
      <xdr:spPr>
        <a:xfrm>
          <a:off x="221996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169926</xdr:rowOff>
    </xdr:from>
    <xdr:to>
      <xdr:col>116</xdr:col>
      <xdr:colOff>152400</xdr:colOff>
      <xdr:row>107</xdr:row>
      <xdr:rowOff>169926</xdr:rowOff>
    </xdr:to>
    <xdr:cxnSp macro="">
      <xdr:nvCxnSpPr>
        <xdr:cNvPr id="714" name="直線コネクタ 713">
          <a:extLst>
            <a:ext uri="{FF2B5EF4-FFF2-40B4-BE49-F238E27FC236}">
              <a16:creationId xmlns:a16="http://schemas.microsoft.com/office/drawing/2014/main" id="{7BD3FA6F-CDBA-4C2C-AC59-F5217E80F829}"/>
            </a:ext>
          </a:extLst>
        </xdr:cNvPr>
        <xdr:cNvCxnSpPr/>
      </xdr:nvCxnSpPr>
      <xdr:spPr>
        <a:xfrm>
          <a:off x="22072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86885</xdr:rowOff>
    </xdr:from>
    <xdr:ext cx="469744" cy="259045"/>
    <xdr:sp macro="" textlink="">
      <xdr:nvSpPr>
        <xdr:cNvPr id="715" name="【公民館】&#10;一人当たり面積最大値テキスト">
          <a:extLst>
            <a:ext uri="{FF2B5EF4-FFF2-40B4-BE49-F238E27FC236}">
              <a16:creationId xmlns:a16="http://schemas.microsoft.com/office/drawing/2014/main" id="{3A18519C-BD8A-44FB-83E1-6AC5CA997F35}"/>
            </a:ext>
          </a:extLst>
        </xdr:cNvPr>
        <xdr:cNvSpPr txBox="1"/>
      </xdr:nvSpPr>
      <xdr:spPr>
        <a:xfrm>
          <a:off x="22199600" y="1723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140208</xdr:rowOff>
    </xdr:from>
    <xdr:to>
      <xdr:col>116</xdr:col>
      <xdr:colOff>152400</xdr:colOff>
      <xdr:row>101</xdr:row>
      <xdr:rowOff>140208</xdr:rowOff>
    </xdr:to>
    <xdr:cxnSp macro="">
      <xdr:nvCxnSpPr>
        <xdr:cNvPr id="716" name="直線コネクタ 715">
          <a:extLst>
            <a:ext uri="{FF2B5EF4-FFF2-40B4-BE49-F238E27FC236}">
              <a16:creationId xmlns:a16="http://schemas.microsoft.com/office/drawing/2014/main" id="{7F43350B-1FAB-459A-8D81-D55A77F63350}"/>
            </a:ext>
          </a:extLst>
        </xdr:cNvPr>
        <xdr:cNvCxnSpPr/>
      </xdr:nvCxnSpPr>
      <xdr:spPr>
        <a:xfrm>
          <a:off x="22072600" y="174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145559</xdr:rowOff>
    </xdr:from>
    <xdr:ext cx="469744" cy="259045"/>
    <xdr:sp macro="" textlink="">
      <xdr:nvSpPr>
        <xdr:cNvPr id="717" name="【公民館】&#10;一人当たり面積平均値テキスト">
          <a:extLst>
            <a:ext uri="{FF2B5EF4-FFF2-40B4-BE49-F238E27FC236}">
              <a16:creationId xmlns:a16="http://schemas.microsoft.com/office/drawing/2014/main" id="{6852245C-2357-4FD2-A530-3869106173A3}"/>
            </a:ext>
          </a:extLst>
        </xdr:cNvPr>
        <xdr:cNvSpPr txBox="1"/>
      </xdr:nvSpPr>
      <xdr:spPr>
        <a:xfrm>
          <a:off x="22199600" y="18147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718" name="フローチャート: 判断 717">
          <a:extLst>
            <a:ext uri="{FF2B5EF4-FFF2-40B4-BE49-F238E27FC236}">
              <a16:creationId xmlns:a16="http://schemas.microsoft.com/office/drawing/2014/main" id="{FD16FAB9-D44A-4329-9C5B-DE028AA6AF96}"/>
            </a:ext>
          </a:extLst>
        </xdr:cNvPr>
        <xdr:cNvSpPr/>
      </xdr:nvSpPr>
      <xdr:spPr>
        <a:xfrm>
          <a:off x="22110700" y="1816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107696</xdr:rowOff>
    </xdr:from>
    <xdr:to>
      <xdr:col>112</xdr:col>
      <xdr:colOff>38100</xdr:colOff>
      <xdr:row>106</xdr:row>
      <xdr:rowOff>37846</xdr:rowOff>
    </xdr:to>
    <xdr:sp macro="" textlink="">
      <xdr:nvSpPr>
        <xdr:cNvPr id="719" name="フローチャート: 判断 718">
          <a:extLst>
            <a:ext uri="{FF2B5EF4-FFF2-40B4-BE49-F238E27FC236}">
              <a16:creationId xmlns:a16="http://schemas.microsoft.com/office/drawing/2014/main" id="{F711D2F2-0AE3-45ED-A345-B9A532E97CA9}"/>
            </a:ext>
          </a:extLst>
        </xdr:cNvPr>
        <xdr:cNvSpPr/>
      </xdr:nvSpPr>
      <xdr:spPr>
        <a:xfrm>
          <a:off x="21272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720" name="フローチャート: 判断 719">
          <a:extLst>
            <a:ext uri="{FF2B5EF4-FFF2-40B4-BE49-F238E27FC236}">
              <a16:creationId xmlns:a16="http://schemas.microsoft.com/office/drawing/2014/main" id="{54DB3B4E-B480-44AE-9B63-CF34B301DCDD}"/>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52DC51F7-7BFB-4923-BEFF-7D3A741E6E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BE2A0ED-A049-4FCB-9906-3858141E86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7D50658A-5244-4542-95B4-8353890665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4BC0A5B-BE0D-498D-B65E-B4A0CCE497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2A62058-4342-4968-9419-6C72C608F8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87122</xdr:rowOff>
    </xdr:from>
    <xdr:to>
      <xdr:col>112</xdr:col>
      <xdr:colOff>38100</xdr:colOff>
      <xdr:row>102</xdr:row>
      <xdr:rowOff>17272</xdr:rowOff>
    </xdr:to>
    <xdr:sp macro="" textlink="">
      <xdr:nvSpPr>
        <xdr:cNvPr id="726" name="楕円 725">
          <a:extLst>
            <a:ext uri="{FF2B5EF4-FFF2-40B4-BE49-F238E27FC236}">
              <a16:creationId xmlns:a16="http://schemas.microsoft.com/office/drawing/2014/main" id="{0DE3ABB4-F78B-4753-A39A-637E649B6ECF}"/>
            </a:ext>
          </a:extLst>
        </xdr:cNvPr>
        <xdr:cNvSpPr/>
      </xdr:nvSpPr>
      <xdr:spPr>
        <a:xfrm>
          <a:off x="21272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84837</xdr:rowOff>
    </xdr:from>
    <xdr:to>
      <xdr:col>107</xdr:col>
      <xdr:colOff>101600</xdr:colOff>
      <xdr:row>100</xdr:row>
      <xdr:rowOff>14987</xdr:rowOff>
    </xdr:to>
    <xdr:sp macro="" textlink="">
      <xdr:nvSpPr>
        <xdr:cNvPr id="727" name="楕円 726">
          <a:extLst>
            <a:ext uri="{FF2B5EF4-FFF2-40B4-BE49-F238E27FC236}">
              <a16:creationId xmlns:a16="http://schemas.microsoft.com/office/drawing/2014/main" id="{0092BE4B-2ECE-4E5A-B953-546980263A68}"/>
            </a:ext>
          </a:extLst>
        </xdr:cNvPr>
        <xdr:cNvSpPr/>
      </xdr:nvSpPr>
      <xdr:spPr>
        <a:xfrm>
          <a:off x="20383500" y="17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135637</xdr:rowOff>
    </xdr:from>
    <xdr:to>
      <xdr:col>111</xdr:col>
      <xdr:colOff>177800</xdr:colOff>
      <xdr:row>101</xdr:row>
      <xdr:rowOff>137922</xdr:rowOff>
    </xdr:to>
    <xdr:cxnSp macro="">
      <xdr:nvCxnSpPr>
        <xdr:cNvPr id="728" name="直線コネクタ 727">
          <a:extLst>
            <a:ext uri="{FF2B5EF4-FFF2-40B4-BE49-F238E27FC236}">
              <a16:creationId xmlns:a16="http://schemas.microsoft.com/office/drawing/2014/main" id="{B4D643F4-07E9-4FE7-8B66-EA5596F2D8BE}"/>
            </a:ext>
          </a:extLst>
        </xdr:cNvPr>
        <xdr:cNvCxnSpPr/>
      </xdr:nvCxnSpPr>
      <xdr:spPr>
        <a:xfrm>
          <a:off x="20434300" y="17109187"/>
          <a:ext cx="889000" cy="3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28973</xdr:rowOff>
    </xdr:from>
    <xdr:ext cx="469744" cy="259045"/>
    <xdr:sp macro="" textlink="">
      <xdr:nvSpPr>
        <xdr:cNvPr id="729" name="n_1aveValue【公民館】&#10;一人当たり面積">
          <a:extLst>
            <a:ext uri="{FF2B5EF4-FFF2-40B4-BE49-F238E27FC236}">
              <a16:creationId xmlns:a16="http://schemas.microsoft.com/office/drawing/2014/main" id="{FBA30663-99A0-4344-98A5-A3615886DB98}"/>
            </a:ext>
          </a:extLst>
        </xdr:cNvPr>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730" name="n_2aveValue【公民館】&#10;一人当たり面積">
          <a:extLst>
            <a:ext uri="{FF2B5EF4-FFF2-40B4-BE49-F238E27FC236}">
              <a16:creationId xmlns:a16="http://schemas.microsoft.com/office/drawing/2014/main" id="{3C1A4C5F-8E2A-4B02-BBE0-FA3599394E6A}"/>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33799</xdr:rowOff>
    </xdr:from>
    <xdr:ext cx="469744" cy="259045"/>
    <xdr:sp macro="" textlink="">
      <xdr:nvSpPr>
        <xdr:cNvPr id="731" name="n_1mainValue【公民館】&#10;一人当たり面積">
          <a:extLst>
            <a:ext uri="{FF2B5EF4-FFF2-40B4-BE49-F238E27FC236}">
              <a16:creationId xmlns:a16="http://schemas.microsoft.com/office/drawing/2014/main" id="{5F7269B1-4FCB-477E-A208-B004575A0713}"/>
            </a:ext>
          </a:extLst>
        </xdr:cNvPr>
        <xdr:cNvSpPr txBox="1"/>
      </xdr:nvSpPr>
      <xdr:spPr>
        <a:xfrm>
          <a:off x="210757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31514</xdr:rowOff>
    </xdr:from>
    <xdr:ext cx="469744" cy="259045"/>
    <xdr:sp macro="" textlink="">
      <xdr:nvSpPr>
        <xdr:cNvPr id="732" name="n_2mainValue【公民館】&#10;一人当たり面積">
          <a:extLst>
            <a:ext uri="{FF2B5EF4-FFF2-40B4-BE49-F238E27FC236}">
              <a16:creationId xmlns:a16="http://schemas.microsoft.com/office/drawing/2014/main" id="{6BA0F04C-2C6E-4E97-B8F8-4F491BE47BE6}"/>
            </a:ext>
          </a:extLst>
        </xdr:cNvPr>
        <xdr:cNvSpPr txBox="1"/>
      </xdr:nvSpPr>
      <xdr:spPr>
        <a:xfrm>
          <a:off x="20199427" y="168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7FFDCE1F-407A-4963-A393-6290303868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9088E2A6-8807-4F80-9028-E045B94359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D33B110E-05A5-4CAF-87A0-550FFF8C3B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・道路の一人当たり延長が急増している理由としては、</a:t>
          </a:r>
          <a:r>
            <a:rPr kumimoji="1" lang="en-US" altLang="ja-JP" sz="1300" baseline="0">
              <a:latin typeface="ＭＳ Ｐゴシック" panose="020B0600070205080204" pitchFamily="50" charset="-128"/>
              <a:ea typeface="ＭＳ Ｐゴシック" panose="020B0600070205080204" pitchFamily="50" charset="-128"/>
            </a:rPr>
            <a:t>H27</a:t>
          </a:r>
          <a:r>
            <a:rPr kumimoji="1" lang="ja-JP" altLang="en-US" sz="1300" baseline="0">
              <a:latin typeface="ＭＳ Ｐゴシック" panose="020B0600070205080204" pitchFamily="50" charset="-128"/>
              <a:ea typeface="ＭＳ Ｐゴシック" panose="020B0600070205080204" pitchFamily="50" charset="-128"/>
            </a:rPr>
            <a:t>年度の数値に林道、農道を含んでおらず、これらを含めた数値では</a:t>
          </a:r>
          <a:r>
            <a:rPr kumimoji="1" lang="en-US" altLang="ja-JP" sz="1300" baseline="0">
              <a:latin typeface="ＭＳ Ｐゴシック" panose="020B0600070205080204" pitchFamily="50" charset="-128"/>
              <a:ea typeface="ＭＳ Ｐゴシック" panose="020B0600070205080204" pitchFamily="50" charset="-128"/>
            </a:rPr>
            <a:t>61.776</a:t>
          </a:r>
          <a:r>
            <a:rPr kumimoji="1" lang="ja-JP" altLang="en-US" sz="1300" baseline="0">
              <a:latin typeface="ＭＳ Ｐゴシック" panose="020B0600070205080204" pitchFamily="50" charset="-128"/>
              <a:ea typeface="ＭＳ Ｐゴシック" panose="020B0600070205080204" pitchFamily="50" charset="-128"/>
            </a:rPr>
            <a:t>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・学校施設の有形固定資産減価償却率、一人当たりの面積が共に減少しているのは、統合小学校を整備したためである。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・公民館の一人当たり面積について、Ｈ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共に延べ床面積の計上誤り（Ｈ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12,284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11,916</a:t>
          </a:r>
          <a:r>
            <a:rPr kumimoji="1" lang="ja-JP" altLang="en-US" sz="1300">
              <a:latin typeface="ＭＳ Ｐゴシック" panose="020B0600070205080204" pitchFamily="50" charset="-128"/>
              <a:ea typeface="ＭＳ Ｐゴシック" panose="020B0600070205080204" pitchFamily="50" charset="-128"/>
            </a:rPr>
            <a:t>㎡）があり、それぞれＨ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・公民館の有形固定資産減価償却率が対前年比</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増となっており、今後施設の維持管理等が課題となってくると思われる。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C8E00C-BF5C-42B8-96A3-DBB848F4FE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E6BBB4-C6D2-4608-94B3-F514FF5AE9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0B4411-5DD1-4535-9CD6-67EB44AAE8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E69446-C14B-40CF-823F-0B21F98AD4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387885-06BF-4B9E-A2EF-C7181BD605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354543-5523-4888-978A-F33C967CD5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D77DA4-A3DB-485C-AD64-E719E334D6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D690C9-2229-4CCB-AE55-7D7CE10E3F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F5A734-38E2-4CA4-A8BF-C6E22CC160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90EF9-4CA3-4CC2-B7FA-63853EFC87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F20721-8167-4C04-BF71-6B44040DFF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CE1B3D-2997-42E7-BE95-7175163F5C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900A98-4F6A-4712-ABC9-675D6C2FD0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59260F-3B2A-455D-8320-38E5CA8916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34ED2D-F02B-4AC0-9B55-3317E13A60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8140E0-0C82-4C1A-B853-64606BE7F3C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C55A03-D263-4775-BB61-7DC15A08F6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1A8B36-72BD-4DD2-AA32-7FC23805CA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10AA11-5242-43EB-BCEA-6D911236BB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178437-2FE6-458B-AF25-33CA75D4DC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8B0CF9-55D6-4A78-B0F0-D0576F4250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56E0A6-4D64-41D6-A03E-42B6B5C3F0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C12246-2C45-4CCA-8C81-141B2128FE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D7CFB3-CB64-4003-ADA9-7346AFC1BE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72768F-3AD8-4DD1-BF5F-DFC510D672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07081C-DC84-4F3A-BC67-6D5B6E68D6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6CF39A-C8C5-4310-9A12-38E4B6696F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4048A7-236F-43A0-AA2D-175F4C9E59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23EF451-CA8C-40BC-84C8-706BD88FD32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757AC94-45E4-405E-886E-18FABAF7D2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266E637-6417-4361-8644-5C17D3C956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0BB9FA5-835D-4D82-814E-7FCF701E33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D6A485-3BA9-4C47-8314-9724C5CA64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C3C819-0CF8-4309-975E-5602743D8E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B009B0-2C41-4260-96BE-9F62B22B2E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342F128-ECCA-4CB6-9274-9BBDBBDB44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6400237-5FD8-40A9-8FEE-0B32DE5E20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F157227-3267-4ADB-8AE9-2117F816B8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3DD3A74-35C9-449B-87F0-9BFB9D8C73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80B63D2-0318-468A-8167-CE41571F4D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D64995F-5882-4B73-978C-134BEC1B4E3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8DEB4B4-BF50-42D8-83EA-6B3A8AF4079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734C90D-1CF4-48C4-89A9-EEACA14DE05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5D9AC63-6B56-428E-A40F-43FB288E99D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1FC609E-5797-4A28-A9C8-A2B2C75261D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87609B0-5353-4016-9D6C-CDFF3CE012A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00C2EC8-2D62-4356-8B37-EBFA54890FB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31CF66E1-C1B9-4CF7-931F-2627F5C8FA7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D93130B4-438D-47B1-A397-5DC5D01FBF1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9C1B273A-6DE6-4241-BE04-655893D7C8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E69ECF5C-AAE7-4159-913D-A1566E69AEB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F6F03DDA-AE9F-4285-91A3-467A7A6608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a:extLst>
            <a:ext uri="{FF2B5EF4-FFF2-40B4-BE49-F238E27FC236}">
              <a16:creationId xmlns:a16="http://schemas.microsoft.com/office/drawing/2014/main" id="{67235C13-8301-47C7-86ED-4397C4BD5BB2}"/>
            </a:ext>
          </a:extLst>
        </xdr:cNvPr>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a:extLst>
            <a:ext uri="{FF2B5EF4-FFF2-40B4-BE49-F238E27FC236}">
              <a16:creationId xmlns:a16="http://schemas.microsoft.com/office/drawing/2014/main" id="{1902B270-573A-4813-8396-218B6A6476CB}"/>
            </a:ext>
          </a:extLst>
        </xdr:cNvPr>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a:extLst>
            <a:ext uri="{FF2B5EF4-FFF2-40B4-BE49-F238E27FC236}">
              <a16:creationId xmlns:a16="http://schemas.microsoft.com/office/drawing/2014/main" id="{CD26F9C6-F578-4A27-86CB-9CE2B82730EE}"/>
            </a:ext>
          </a:extLst>
        </xdr:cNvPr>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56012CCE-07C2-439F-B2CF-45FB9E48F4CE}"/>
            </a:ext>
          </a:extLst>
        </xdr:cNvPr>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a:extLst>
            <a:ext uri="{FF2B5EF4-FFF2-40B4-BE49-F238E27FC236}">
              <a16:creationId xmlns:a16="http://schemas.microsoft.com/office/drawing/2014/main" id="{0CB08396-0A9C-44E5-977B-0D3990774C8E}"/>
            </a:ext>
          </a:extLst>
        </xdr:cNvPr>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id="{EF5C9710-47DE-4524-B485-2E8B444D9266}"/>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id="{E7FAF6FB-F443-44C5-A2DB-95C1F1B3A6CC}"/>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a:extLst>
            <a:ext uri="{FF2B5EF4-FFF2-40B4-BE49-F238E27FC236}">
              <a16:creationId xmlns:a16="http://schemas.microsoft.com/office/drawing/2014/main" id="{B5821D57-7343-46AB-8DC1-F0C21FDAFF4D}"/>
            </a:ext>
          </a:extLst>
        </xdr:cNvPr>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a:extLst>
            <a:ext uri="{FF2B5EF4-FFF2-40B4-BE49-F238E27FC236}">
              <a16:creationId xmlns:a16="http://schemas.microsoft.com/office/drawing/2014/main" id="{3FFFD822-12A6-4128-B951-B5CAC7E37D2B}"/>
            </a:ext>
          </a:extLst>
        </xdr:cNvPr>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a:extLst>
            <a:ext uri="{FF2B5EF4-FFF2-40B4-BE49-F238E27FC236}">
              <a16:creationId xmlns:a16="http://schemas.microsoft.com/office/drawing/2014/main" id="{31F20D05-7187-4F83-B956-BAC77169D68F}"/>
            </a:ext>
          </a:extLst>
        </xdr:cNvPr>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150131</xdr:rowOff>
    </xdr:from>
    <xdr:ext cx="405111" cy="259045"/>
    <xdr:sp macro="" textlink="">
      <xdr:nvSpPr>
        <xdr:cNvPr id="64" name="n_2aveValue【図書館】&#10;有形固定資産減価償却率">
          <a:extLst>
            <a:ext uri="{FF2B5EF4-FFF2-40B4-BE49-F238E27FC236}">
              <a16:creationId xmlns:a16="http://schemas.microsoft.com/office/drawing/2014/main" id="{93347567-8055-4E06-87DE-C1DEE46B9F9D}"/>
            </a:ext>
          </a:extLst>
        </xdr:cNvPr>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BB36782-214B-42AE-9FB6-5A0312EC85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623400-C159-4DBE-9552-43990C4518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5C2B1E-B0DC-4ECD-A3B2-DF28BF513C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22E720-A626-412E-B524-CEAA457224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9C9E23-D003-4E38-8F86-F669E79BF4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0" name="楕円 69">
          <a:extLst>
            <a:ext uri="{FF2B5EF4-FFF2-40B4-BE49-F238E27FC236}">
              <a16:creationId xmlns:a16="http://schemas.microsoft.com/office/drawing/2014/main" id="{44ED6DCF-5BC1-4646-9D23-30010CFABA3B}"/>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71" name="楕円 70">
          <a:extLst>
            <a:ext uri="{FF2B5EF4-FFF2-40B4-BE49-F238E27FC236}">
              <a16:creationId xmlns:a16="http://schemas.microsoft.com/office/drawing/2014/main" id="{DF87DE14-5F53-4B46-8334-17D97E85C326}"/>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99060</xdr:rowOff>
    </xdr:to>
    <xdr:cxnSp macro="">
      <xdr:nvCxnSpPr>
        <xdr:cNvPr id="72" name="直線コネクタ 71">
          <a:extLst>
            <a:ext uri="{FF2B5EF4-FFF2-40B4-BE49-F238E27FC236}">
              <a16:creationId xmlns:a16="http://schemas.microsoft.com/office/drawing/2014/main" id="{5F135C2F-B7E3-4F30-80FA-BB9AD6A4FFA8}"/>
            </a:ext>
          </a:extLst>
        </xdr:cNvPr>
        <xdr:cNvCxnSpPr/>
      </xdr:nvCxnSpPr>
      <xdr:spPr>
        <a:xfrm flipV="1">
          <a:off x="2908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3" name="n_1mainValue【図書館】&#10;有形固定資産減価償却率">
          <a:extLst>
            <a:ext uri="{FF2B5EF4-FFF2-40B4-BE49-F238E27FC236}">
              <a16:creationId xmlns:a16="http://schemas.microsoft.com/office/drawing/2014/main" id="{4CDC7D0E-7EAD-4428-85F5-9CF0583D5CB2}"/>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4" name="n_2mainValue【図書館】&#10;有形固定資産減価償却率">
          <a:extLst>
            <a:ext uri="{FF2B5EF4-FFF2-40B4-BE49-F238E27FC236}">
              <a16:creationId xmlns:a16="http://schemas.microsoft.com/office/drawing/2014/main" id="{3C0D1795-F884-4E6A-98B1-8A6161645807}"/>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7CFCD787-6D88-4C06-8407-7D3CFC511B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4F1FBBEC-D42B-4E56-BB4D-97FAE629FD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70768E75-0F0F-4FE8-88DA-F11C69E5D3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1B6485F-947B-40ED-A186-18C8762038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CB8AD7F9-9E27-4FC0-A254-20C7D74EF3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8F341010-36FD-4186-9048-006C5C493C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CC06B403-C6F8-4295-A23F-FFCD31A33C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A8BC72F3-3DB4-4AC4-8FE5-EE0841FB50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14FB78CD-C740-4681-91BF-0F1EDE8914C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36841A0A-CDD9-4856-AFEB-27351BEE1C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2CCC7965-85ED-4162-8AFC-2D71F51BAEC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86CFED1B-2F2E-44AF-AC60-E999ED36C33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453137FA-BBC5-44C3-86E1-1E54DA55CF8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3E7D4B59-574B-4991-B7B4-5F8086F9D58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B5BF6741-AC09-4D9B-B3EA-4CC1E37C389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4B4C1739-C2A4-4ED3-B71F-D0642274307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E1360AB4-1781-46B0-A2B5-501C3D6F8D3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F5EBFEE7-4F36-4AE1-B2A1-9D79D94C6A9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62563A5-3DC5-4615-86B6-80255964415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20691B58-29D3-42DA-96B9-C7928878E12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83012852-6329-40F2-A6EE-F64F54C10C4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1057127A-4F3F-4538-81C0-D47B8C9851F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5FA548EF-DFAF-4A85-8852-B852756A50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24EBB5AB-6E5D-4358-B365-8764EA520C1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9E46EA95-DD45-45B3-98C1-FC0F4157C7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a:extLst>
            <a:ext uri="{FF2B5EF4-FFF2-40B4-BE49-F238E27FC236}">
              <a16:creationId xmlns:a16="http://schemas.microsoft.com/office/drawing/2014/main" id="{4150D4AC-FF5A-4F36-BDE5-0136E8362850}"/>
            </a:ext>
          </a:extLst>
        </xdr:cNvPr>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a:extLst>
            <a:ext uri="{FF2B5EF4-FFF2-40B4-BE49-F238E27FC236}">
              <a16:creationId xmlns:a16="http://schemas.microsoft.com/office/drawing/2014/main" id="{72946A19-110D-4763-9D8E-30C01EE6872D}"/>
            </a:ext>
          </a:extLst>
        </xdr:cNvPr>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a:extLst>
            <a:ext uri="{FF2B5EF4-FFF2-40B4-BE49-F238E27FC236}">
              <a16:creationId xmlns:a16="http://schemas.microsoft.com/office/drawing/2014/main" id="{CB6AF215-CB59-4D23-8C76-059CA8592000}"/>
            </a:ext>
          </a:extLst>
        </xdr:cNvPr>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a:extLst>
            <a:ext uri="{FF2B5EF4-FFF2-40B4-BE49-F238E27FC236}">
              <a16:creationId xmlns:a16="http://schemas.microsoft.com/office/drawing/2014/main" id="{A88C7E5D-47DF-4ECB-9FBD-85502B9B7A64}"/>
            </a:ext>
          </a:extLst>
        </xdr:cNvPr>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a:extLst>
            <a:ext uri="{FF2B5EF4-FFF2-40B4-BE49-F238E27FC236}">
              <a16:creationId xmlns:a16="http://schemas.microsoft.com/office/drawing/2014/main" id="{7042A715-5B8F-4897-BFD8-99C0FBC38054}"/>
            </a:ext>
          </a:extLst>
        </xdr:cNvPr>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5" name="【図書館】&#10;一人当たり面積平均値テキスト">
          <a:extLst>
            <a:ext uri="{FF2B5EF4-FFF2-40B4-BE49-F238E27FC236}">
              <a16:creationId xmlns:a16="http://schemas.microsoft.com/office/drawing/2014/main" id="{9B256EA3-DA19-46E0-9C25-F83E4000545F}"/>
            </a:ext>
          </a:extLst>
        </xdr:cNvPr>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a:extLst>
            <a:ext uri="{FF2B5EF4-FFF2-40B4-BE49-F238E27FC236}">
              <a16:creationId xmlns:a16="http://schemas.microsoft.com/office/drawing/2014/main" id="{EE53E440-1D08-445A-AC9E-9D3A539457B6}"/>
            </a:ext>
          </a:extLst>
        </xdr:cNvPr>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a:extLst>
            <a:ext uri="{FF2B5EF4-FFF2-40B4-BE49-F238E27FC236}">
              <a16:creationId xmlns:a16="http://schemas.microsoft.com/office/drawing/2014/main" id="{1DCFBF57-D82C-4B14-B7A0-394E590943F5}"/>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145342</xdr:rowOff>
    </xdr:from>
    <xdr:ext cx="469744" cy="259045"/>
    <xdr:sp macro="" textlink="">
      <xdr:nvSpPr>
        <xdr:cNvPr id="108" name="n_1aveValue【図書館】&#10;一人当たり面積">
          <a:extLst>
            <a:ext uri="{FF2B5EF4-FFF2-40B4-BE49-F238E27FC236}">
              <a16:creationId xmlns:a16="http://schemas.microsoft.com/office/drawing/2014/main" id="{C42BE968-3E20-4181-B432-D6459ECD97D0}"/>
            </a:ext>
          </a:extLst>
        </xdr:cNvPr>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a:extLst>
            <a:ext uri="{FF2B5EF4-FFF2-40B4-BE49-F238E27FC236}">
              <a16:creationId xmlns:a16="http://schemas.microsoft.com/office/drawing/2014/main" id="{37BC5B1D-DDBF-4C29-8AB5-AF713778B629}"/>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0" name="n_2aveValue【図書館】&#10;一人当たり面積">
          <a:extLst>
            <a:ext uri="{FF2B5EF4-FFF2-40B4-BE49-F238E27FC236}">
              <a16:creationId xmlns:a16="http://schemas.microsoft.com/office/drawing/2014/main" id="{B9D17180-E6D3-4672-B3D1-2EB7836ECD21}"/>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AEF29AF-CF7B-4142-899F-706AFC3E63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5ADD86D-DC70-4EE6-A444-3AEA4FF593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2A28295-7CAE-4BFE-A4A9-A66D3B91C9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C8FAA2E-431D-4FA6-A70E-C1B8F0C5CE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840FCED-CEEE-4B1B-9AA0-3036F4DDD4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126093</xdr:rowOff>
    </xdr:from>
    <xdr:to>
      <xdr:col>50</xdr:col>
      <xdr:colOff>165100</xdr:colOff>
      <xdr:row>38</xdr:row>
      <xdr:rowOff>56243</xdr:rowOff>
    </xdr:to>
    <xdr:sp macro="" textlink="">
      <xdr:nvSpPr>
        <xdr:cNvPr id="116" name="楕円 115">
          <a:extLst>
            <a:ext uri="{FF2B5EF4-FFF2-40B4-BE49-F238E27FC236}">
              <a16:creationId xmlns:a16="http://schemas.microsoft.com/office/drawing/2014/main" id="{0427FA72-769E-4149-8029-F66DA7BB978D}"/>
            </a:ext>
          </a:extLst>
        </xdr:cNvPr>
        <xdr:cNvSpPr/>
      </xdr:nvSpPr>
      <xdr:spPr>
        <a:xfrm>
          <a:off x="9588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7" name="楕円 116">
          <a:extLst>
            <a:ext uri="{FF2B5EF4-FFF2-40B4-BE49-F238E27FC236}">
              <a16:creationId xmlns:a16="http://schemas.microsoft.com/office/drawing/2014/main" id="{4A1D4A26-74DA-4E74-8F71-0C21F6FB13FE}"/>
            </a:ext>
          </a:extLst>
        </xdr:cNvPr>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5443</xdr:rowOff>
    </xdr:from>
    <xdr:to>
      <xdr:col>50</xdr:col>
      <xdr:colOff>114300</xdr:colOff>
      <xdr:row>38</xdr:row>
      <xdr:rowOff>27215</xdr:rowOff>
    </xdr:to>
    <xdr:cxnSp macro="">
      <xdr:nvCxnSpPr>
        <xdr:cNvPr id="118" name="直線コネクタ 117">
          <a:extLst>
            <a:ext uri="{FF2B5EF4-FFF2-40B4-BE49-F238E27FC236}">
              <a16:creationId xmlns:a16="http://schemas.microsoft.com/office/drawing/2014/main" id="{7613EA4E-62A4-426A-B9FB-6555FB9AD773}"/>
            </a:ext>
          </a:extLst>
        </xdr:cNvPr>
        <xdr:cNvCxnSpPr/>
      </xdr:nvCxnSpPr>
      <xdr:spPr>
        <a:xfrm flipV="1">
          <a:off x="8750300" y="65205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72770</xdr:rowOff>
    </xdr:from>
    <xdr:ext cx="469744" cy="259045"/>
    <xdr:sp macro="" textlink="">
      <xdr:nvSpPr>
        <xdr:cNvPr id="119" name="n_1mainValue【図書館】&#10;一人当たり面積">
          <a:extLst>
            <a:ext uri="{FF2B5EF4-FFF2-40B4-BE49-F238E27FC236}">
              <a16:creationId xmlns:a16="http://schemas.microsoft.com/office/drawing/2014/main" id="{C390A208-C50E-4815-B2F9-6AC4CE8E7B84}"/>
            </a:ext>
          </a:extLst>
        </xdr:cNvPr>
        <xdr:cNvSpPr txBox="1"/>
      </xdr:nvSpPr>
      <xdr:spPr>
        <a:xfrm>
          <a:off x="93917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0" name="n_2mainValue【図書館】&#10;一人当たり面積">
          <a:extLst>
            <a:ext uri="{FF2B5EF4-FFF2-40B4-BE49-F238E27FC236}">
              <a16:creationId xmlns:a16="http://schemas.microsoft.com/office/drawing/2014/main" id="{5527E0A7-8B06-435E-8245-7A4C10D87427}"/>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D1D29823-5B43-45ED-8047-8AC06D6F8F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C99BDD80-409D-4B58-AB44-B9492AA92B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CD2514A3-F277-464E-BDC3-DC73C26B64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611E47CC-3F4A-43FA-98AF-727FD9B471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4E1DA458-88F0-4E22-A2B0-730BBF472A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81C22A8-1F1B-41C5-B5B2-8325A41966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328C1B97-4F44-4A78-A10F-C14FD672A9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818E9172-1868-4936-805C-249B3C8EC0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7270FBDF-AC21-4330-AF53-929CA4B26A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CEE62CC5-B1C2-4B01-B3A8-4B488C3E17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974F9BB0-FEC0-4720-B92F-8EF68016E99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7D7EDA20-1E94-4B4A-99FC-557142DBF1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81655B92-26FE-4763-BCAE-E9E857135A4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B3CE620A-844C-462A-9C5C-A3D028ADF25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3BB27CE-43B9-46D0-94B1-58BCB2B1FD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7932EC0C-7D08-4EA0-A9BD-FC51D1E84B2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8381D22B-3A52-46BB-A637-EA23F09266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6256E40C-6C8A-43EC-82E3-F7EC4D389D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DDAF2730-5146-4C64-931C-603BB5A101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4EFCEF56-915B-460C-AA2F-8BBA681857E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25711FAD-E41D-4A08-9A9E-64FC2F0D7DB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961CC586-4E0B-4351-B09D-C6781E6D49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EBA9B125-6437-4988-8A2D-6F836C58B1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A29FDEB4-0196-481F-8325-59084EBCBC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a:extLst>
            <a:ext uri="{FF2B5EF4-FFF2-40B4-BE49-F238E27FC236}">
              <a16:creationId xmlns:a16="http://schemas.microsoft.com/office/drawing/2014/main" id="{E76F0ED1-37D6-43A8-9FC4-37ECF84D2B35}"/>
            </a:ext>
          </a:extLst>
        </xdr:cNvPr>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9308F1B7-987F-4C19-8A86-D90F6F6C1E8A}"/>
            </a:ext>
          </a:extLst>
        </xdr:cNvPr>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a:extLst>
            <a:ext uri="{FF2B5EF4-FFF2-40B4-BE49-F238E27FC236}">
              <a16:creationId xmlns:a16="http://schemas.microsoft.com/office/drawing/2014/main" id="{B71ADAF5-4D04-44BD-B33F-C3783F47E9D3}"/>
            </a:ext>
          </a:extLst>
        </xdr:cNvPr>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a:extLst>
            <a:ext uri="{FF2B5EF4-FFF2-40B4-BE49-F238E27FC236}">
              <a16:creationId xmlns:a16="http://schemas.microsoft.com/office/drawing/2014/main" id="{6A28C425-9DFD-45D7-AD1E-1ECA628605AC}"/>
            </a:ext>
          </a:extLst>
        </xdr:cNvPr>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a:extLst>
            <a:ext uri="{FF2B5EF4-FFF2-40B4-BE49-F238E27FC236}">
              <a16:creationId xmlns:a16="http://schemas.microsoft.com/office/drawing/2014/main" id="{C1678A79-CE4B-457A-ABAE-01E4BEF86304}"/>
            </a:ext>
          </a:extLst>
        </xdr:cNvPr>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B6B1E0F3-BFAF-4AE2-9768-36562855EC2F}"/>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a:extLst>
            <a:ext uri="{FF2B5EF4-FFF2-40B4-BE49-F238E27FC236}">
              <a16:creationId xmlns:a16="http://schemas.microsoft.com/office/drawing/2014/main" id="{8685BB6B-457E-4BCA-93CC-9A4794350B23}"/>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a:extLst>
            <a:ext uri="{FF2B5EF4-FFF2-40B4-BE49-F238E27FC236}">
              <a16:creationId xmlns:a16="http://schemas.microsoft.com/office/drawing/2014/main" id="{D58CC4D0-C5D0-4DF0-A50B-A8A50461F283}"/>
            </a:ext>
          </a:extLst>
        </xdr:cNvPr>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153" name="n_1aveValue【体育館・プール】&#10;有形固定資産減価償却率">
          <a:extLst>
            <a:ext uri="{FF2B5EF4-FFF2-40B4-BE49-F238E27FC236}">
              <a16:creationId xmlns:a16="http://schemas.microsoft.com/office/drawing/2014/main" id="{8D374DF1-7C5E-4318-96A6-93FA07E9F72B}"/>
            </a:ext>
          </a:extLst>
        </xdr:cNvPr>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4" name="フローチャート: 判断 153">
          <a:extLst>
            <a:ext uri="{FF2B5EF4-FFF2-40B4-BE49-F238E27FC236}">
              <a16:creationId xmlns:a16="http://schemas.microsoft.com/office/drawing/2014/main" id="{AA9CCD8D-FEF4-458E-BF73-7E5202374633}"/>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55" name="n_2aveValue【体育館・プール】&#10;有形固定資産減価償却率">
          <a:extLst>
            <a:ext uri="{FF2B5EF4-FFF2-40B4-BE49-F238E27FC236}">
              <a16:creationId xmlns:a16="http://schemas.microsoft.com/office/drawing/2014/main" id="{196831E2-3B55-4570-8C21-05ACB1A20B45}"/>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135757CE-E026-44D2-829A-CE5FF1E5CE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5D38CCA8-F5FB-4D83-9DBB-759FFBA886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3A2B25D-35EB-417F-B4CD-E0A8A1B22C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72DDA9C-C489-4804-BC05-A6E3F327FB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7872C27-A9EE-4B74-A36D-FA1E18C35C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61" name="楕円 160">
          <a:extLst>
            <a:ext uri="{FF2B5EF4-FFF2-40B4-BE49-F238E27FC236}">
              <a16:creationId xmlns:a16="http://schemas.microsoft.com/office/drawing/2014/main" id="{662148CC-46BB-419C-A87B-E188937C60D7}"/>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143510</xdr:rowOff>
    </xdr:from>
    <xdr:to>
      <xdr:col>15</xdr:col>
      <xdr:colOff>101600</xdr:colOff>
      <xdr:row>60</xdr:row>
      <xdr:rowOff>73660</xdr:rowOff>
    </xdr:to>
    <xdr:sp macro="" textlink="">
      <xdr:nvSpPr>
        <xdr:cNvPr id="162" name="楕円 161">
          <a:extLst>
            <a:ext uri="{FF2B5EF4-FFF2-40B4-BE49-F238E27FC236}">
              <a16:creationId xmlns:a16="http://schemas.microsoft.com/office/drawing/2014/main" id="{83952B61-48C8-4A67-81AC-8494A86629F1}"/>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72390</xdr:rowOff>
    </xdr:to>
    <xdr:cxnSp macro="">
      <xdr:nvCxnSpPr>
        <xdr:cNvPr id="163" name="直線コネクタ 162">
          <a:extLst>
            <a:ext uri="{FF2B5EF4-FFF2-40B4-BE49-F238E27FC236}">
              <a16:creationId xmlns:a16="http://schemas.microsoft.com/office/drawing/2014/main" id="{78F51A17-DCCF-4424-8B3D-630DF58585DC}"/>
            </a:ext>
          </a:extLst>
        </xdr:cNvPr>
        <xdr:cNvCxnSpPr/>
      </xdr:nvCxnSpPr>
      <xdr:spPr>
        <a:xfrm>
          <a:off x="2908300" y="103098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114317</xdr:rowOff>
    </xdr:from>
    <xdr:ext cx="405111" cy="259045"/>
    <xdr:sp macro="" textlink="">
      <xdr:nvSpPr>
        <xdr:cNvPr id="164" name="n_1mainValue【体育館・プール】&#10;有形固定資産減価償却率">
          <a:extLst>
            <a:ext uri="{FF2B5EF4-FFF2-40B4-BE49-F238E27FC236}">
              <a16:creationId xmlns:a16="http://schemas.microsoft.com/office/drawing/2014/main" id="{C23D491A-8202-4B5F-9219-C53B35290AEB}"/>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165" name="n_2mainValue【体育館・プール】&#10;有形固定資産減価償却率">
          <a:extLst>
            <a:ext uri="{FF2B5EF4-FFF2-40B4-BE49-F238E27FC236}">
              <a16:creationId xmlns:a16="http://schemas.microsoft.com/office/drawing/2014/main" id="{85142D15-36A5-439D-8FC2-D764A741E6C2}"/>
            </a:ext>
          </a:extLst>
        </xdr:cNvPr>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21FA4178-193F-4868-A49A-ACD0EE22F9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51181A86-C0B3-4AC7-997B-EED6286DEB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98D956D4-AA41-4510-9114-2B89EE9613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6E64F530-D043-4BEC-8F19-7F43193540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5ACD204A-5525-40A0-9F67-8328118A9D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99E35528-2352-42ED-9646-FF5AAA502E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D3CFC156-5143-431F-A855-59595C7466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A7462048-5316-4FBF-B6B5-CE5787BFBA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C27C7AF-9E22-4579-8FAC-7783CF3E5E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74462E7B-CA40-44DC-95D5-61D9DB2EE9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a:extLst>
            <a:ext uri="{FF2B5EF4-FFF2-40B4-BE49-F238E27FC236}">
              <a16:creationId xmlns:a16="http://schemas.microsoft.com/office/drawing/2014/main" id="{F4E09468-EA7F-4AB1-AE61-9E2F65DE396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a:extLst>
            <a:ext uri="{FF2B5EF4-FFF2-40B4-BE49-F238E27FC236}">
              <a16:creationId xmlns:a16="http://schemas.microsoft.com/office/drawing/2014/main" id="{EC825D37-CA39-4C19-BB79-B7E6E5EEA72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5B3A93B9-C2D4-4F4E-BBA6-2869865755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a:extLst>
            <a:ext uri="{FF2B5EF4-FFF2-40B4-BE49-F238E27FC236}">
              <a16:creationId xmlns:a16="http://schemas.microsoft.com/office/drawing/2014/main" id="{9180A255-E5AE-4A9B-9207-BCF2D19042E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a:extLst>
            <a:ext uri="{FF2B5EF4-FFF2-40B4-BE49-F238E27FC236}">
              <a16:creationId xmlns:a16="http://schemas.microsoft.com/office/drawing/2014/main" id="{39EFBD29-3206-4049-9B62-C7F06B4751F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a:extLst>
            <a:ext uri="{FF2B5EF4-FFF2-40B4-BE49-F238E27FC236}">
              <a16:creationId xmlns:a16="http://schemas.microsoft.com/office/drawing/2014/main" id="{B6939561-C54D-47EB-9828-5AB6ADF52EA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6414C93F-C5B0-4BCA-86CA-3680324B15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a:extLst>
            <a:ext uri="{FF2B5EF4-FFF2-40B4-BE49-F238E27FC236}">
              <a16:creationId xmlns:a16="http://schemas.microsoft.com/office/drawing/2014/main" id="{DF754795-3AC2-442D-AECB-ADE849C5F4C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a:extLst>
            <a:ext uri="{FF2B5EF4-FFF2-40B4-BE49-F238E27FC236}">
              <a16:creationId xmlns:a16="http://schemas.microsoft.com/office/drawing/2014/main" id="{3B9936D8-771D-47B8-A39B-CA8C6DA33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a:extLst>
            <a:ext uri="{FF2B5EF4-FFF2-40B4-BE49-F238E27FC236}">
              <a16:creationId xmlns:a16="http://schemas.microsoft.com/office/drawing/2014/main" id="{1CB71B9F-77EC-43C8-8BD8-1C7239FC19A1}"/>
            </a:ext>
          </a:extLst>
        </xdr:cNvPr>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a:extLst>
            <a:ext uri="{FF2B5EF4-FFF2-40B4-BE49-F238E27FC236}">
              <a16:creationId xmlns:a16="http://schemas.microsoft.com/office/drawing/2014/main" id="{6EF24C91-946E-4EB7-A188-CDF99B515327}"/>
            </a:ext>
          </a:extLst>
        </xdr:cNvPr>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a:extLst>
            <a:ext uri="{FF2B5EF4-FFF2-40B4-BE49-F238E27FC236}">
              <a16:creationId xmlns:a16="http://schemas.microsoft.com/office/drawing/2014/main" id="{7D937A18-6D26-4442-9A79-1DBDEE4E4514}"/>
            </a:ext>
          </a:extLst>
        </xdr:cNvPr>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a:extLst>
            <a:ext uri="{FF2B5EF4-FFF2-40B4-BE49-F238E27FC236}">
              <a16:creationId xmlns:a16="http://schemas.microsoft.com/office/drawing/2014/main" id="{C1719992-AE5E-498D-92F9-B7F9DDCF137F}"/>
            </a:ext>
          </a:extLst>
        </xdr:cNvPr>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a:extLst>
            <a:ext uri="{FF2B5EF4-FFF2-40B4-BE49-F238E27FC236}">
              <a16:creationId xmlns:a16="http://schemas.microsoft.com/office/drawing/2014/main" id="{444D61BB-A243-427F-8A4E-31ED622D5DC7}"/>
            </a:ext>
          </a:extLst>
        </xdr:cNvPr>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0" name="【体育館・プール】&#10;一人当たり面積平均値テキスト">
          <a:extLst>
            <a:ext uri="{FF2B5EF4-FFF2-40B4-BE49-F238E27FC236}">
              <a16:creationId xmlns:a16="http://schemas.microsoft.com/office/drawing/2014/main" id="{1FED0407-EE01-441E-B9C4-DC4D713B7054}"/>
            </a:ext>
          </a:extLst>
        </xdr:cNvPr>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a:extLst>
            <a:ext uri="{FF2B5EF4-FFF2-40B4-BE49-F238E27FC236}">
              <a16:creationId xmlns:a16="http://schemas.microsoft.com/office/drawing/2014/main" id="{19BAC9DC-7A15-4539-8BC8-7666B2202903}"/>
            </a:ext>
          </a:extLst>
        </xdr:cNvPr>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a:extLst>
            <a:ext uri="{FF2B5EF4-FFF2-40B4-BE49-F238E27FC236}">
              <a16:creationId xmlns:a16="http://schemas.microsoft.com/office/drawing/2014/main" id="{267C4B32-7C96-4B06-B281-8CB3DF4587BC}"/>
            </a:ext>
          </a:extLst>
        </xdr:cNvPr>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116794</xdr:rowOff>
    </xdr:from>
    <xdr:ext cx="469744" cy="259045"/>
    <xdr:sp macro="" textlink="">
      <xdr:nvSpPr>
        <xdr:cNvPr id="193" name="n_1aveValue【体育館・プール】&#10;一人当たり面積">
          <a:extLst>
            <a:ext uri="{FF2B5EF4-FFF2-40B4-BE49-F238E27FC236}">
              <a16:creationId xmlns:a16="http://schemas.microsoft.com/office/drawing/2014/main" id="{B5F4A232-E292-4EFD-8801-846E0A22585F}"/>
            </a:ext>
          </a:extLst>
        </xdr:cNvPr>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94" name="フローチャート: 判断 193">
          <a:extLst>
            <a:ext uri="{FF2B5EF4-FFF2-40B4-BE49-F238E27FC236}">
              <a16:creationId xmlns:a16="http://schemas.microsoft.com/office/drawing/2014/main" id="{5D8C6729-EA19-4271-956D-A90941EE073C}"/>
            </a:ext>
          </a:extLst>
        </xdr:cNvPr>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140796</xdr:rowOff>
    </xdr:from>
    <xdr:ext cx="469744" cy="259045"/>
    <xdr:sp macro="" textlink="">
      <xdr:nvSpPr>
        <xdr:cNvPr id="195" name="n_2aveValue【体育館・プール】&#10;一人当たり面積">
          <a:extLst>
            <a:ext uri="{FF2B5EF4-FFF2-40B4-BE49-F238E27FC236}">
              <a16:creationId xmlns:a16="http://schemas.microsoft.com/office/drawing/2014/main" id="{068BB944-BB07-4ED6-9BF4-5F7D58D7DB55}"/>
            </a:ext>
          </a:extLst>
        </xdr:cNvPr>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41A3A155-E951-494E-A4CA-ABFF984296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6FAF9C4B-D936-4EB8-8A23-6FBEB6B9A3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1DB82BCD-553C-4456-84F8-42F525C3B4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C7862E9-F613-42B8-936E-960C37C428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7540803C-761D-4518-9ED4-0513B3CAF6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33782</xdr:rowOff>
    </xdr:from>
    <xdr:to>
      <xdr:col>50</xdr:col>
      <xdr:colOff>165100</xdr:colOff>
      <xdr:row>61</xdr:row>
      <xdr:rowOff>135382</xdr:rowOff>
    </xdr:to>
    <xdr:sp macro="" textlink="">
      <xdr:nvSpPr>
        <xdr:cNvPr id="201" name="楕円 200">
          <a:extLst>
            <a:ext uri="{FF2B5EF4-FFF2-40B4-BE49-F238E27FC236}">
              <a16:creationId xmlns:a16="http://schemas.microsoft.com/office/drawing/2014/main" id="{9001E1B7-9407-4758-9B8C-FA0062FF3254}"/>
            </a:ext>
          </a:extLst>
        </xdr:cNvPr>
        <xdr:cNvSpPr/>
      </xdr:nvSpPr>
      <xdr:spPr>
        <a:xfrm>
          <a:off x="9588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202" name="楕円 201">
          <a:extLst>
            <a:ext uri="{FF2B5EF4-FFF2-40B4-BE49-F238E27FC236}">
              <a16:creationId xmlns:a16="http://schemas.microsoft.com/office/drawing/2014/main" id="{AB4F032B-62D1-4089-82AE-F1A53FB94AED}"/>
            </a:ext>
          </a:extLst>
        </xdr:cNvPr>
        <xdr:cNvSpPr/>
      </xdr:nvSpPr>
      <xdr:spPr>
        <a:xfrm>
          <a:off x="8699500" y="10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84582</xdr:rowOff>
    </xdr:from>
    <xdr:to>
      <xdr:col>50</xdr:col>
      <xdr:colOff>114300</xdr:colOff>
      <xdr:row>61</xdr:row>
      <xdr:rowOff>90869</xdr:rowOff>
    </xdr:to>
    <xdr:cxnSp macro="">
      <xdr:nvCxnSpPr>
        <xdr:cNvPr id="203" name="直線コネクタ 202">
          <a:extLst>
            <a:ext uri="{FF2B5EF4-FFF2-40B4-BE49-F238E27FC236}">
              <a16:creationId xmlns:a16="http://schemas.microsoft.com/office/drawing/2014/main" id="{4CE07982-419E-435E-89E3-0E6DD72550BD}"/>
            </a:ext>
          </a:extLst>
        </xdr:cNvPr>
        <xdr:cNvCxnSpPr/>
      </xdr:nvCxnSpPr>
      <xdr:spPr>
        <a:xfrm flipV="1">
          <a:off x="8750300" y="1054303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151909</xdr:rowOff>
    </xdr:from>
    <xdr:ext cx="469744" cy="259045"/>
    <xdr:sp macro="" textlink="">
      <xdr:nvSpPr>
        <xdr:cNvPr id="204" name="n_1mainValue【体育館・プール】&#10;一人当たり面積">
          <a:extLst>
            <a:ext uri="{FF2B5EF4-FFF2-40B4-BE49-F238E27FC236}">
              <a16:creationId xmlns:a16="http://schemas.microsoft.com/office/drawing/2014/main" id="{D40B1B54-2070-4F06-AEE2-46255B3B68C0}"/>
            </a:ext>
          </a:extLst>
        </xdr:cNvPr>
        <xdr:cNvSpPr txBox="1"/>
      </xdr:nvSpPr>
      <xdr:spPr>
        <a:xfrm>
          <a:off x="9391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158196</xdr:rowOff>
    </xdr:from>
    <xdr:ext cx="469744" cy="259045"/>
    <xdr:sp macro="" textlink="">
      <xdr:nvSpPr>
        <xdr:cNvPr id="205" name="n_2mainValue【体育館・プール】&#10;一人当たり面積">
          <a:extLst>
            <a:ext uri="{FF2B5EF4-FFF2-40B4-BE49-F238E27FC236}">
              <a16:creationId xmlns:a16="http://schemas.microsoft.com/office/drawing/2014/main" id="{117F0E2F-6F5A-44B0-BF04-4C2755195609}"/>
            </a:ext>
          </a:extLst>
        </xdr:cNvPr>
        <xdr:cNvSpPr txBox="1"/>
      </xdr:nvSpPr>
      <xdr:spPr>
        <a:xfrm>
          <a:off x="85154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5FDBB5F9-EC9D-4807-8587-1193E788AC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784F6861-2A2A-419B-A00F-BB1D8662CE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D5698E96-2B08-4B96-855B-007F6E191D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282EF7B1-4505-4E18-AD2C-A663A7AE33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B319307B-4040-4A35-9009-509B30CF98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8A3CBCDC-CD08-4286-ADC0-6B22562837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93C40DD5-D4E6-4842-B0A0-EBD3374C36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3F0B4468-180E-44FA-9A4B-61A0210F3F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8AF7F633-F82D-4D74-A4CE-5C118BD1642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1EA78E84-19EC-4A26-9A2F-511790C385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id="{16EE4C5C-9A95-4EC7-8612-7178E74FE7F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a:extLst>
            <a:ext uri="{FF2B5EF4-FFF2-40B4-BE49-F238E27FC236}">
              <a16:creationId xmlns:a16="http://schemas.microsoft.com/office/drawing/2014/main" id="{F4226E66-7B81-40B5-9FE6-1F9AEA8A552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a:extLst>
            <a:ext uri="{FF2B5EF4-FFF2-40B4-BE49-F238E27FC236}">
              <a16:creationId xmlns:a16="http://schemas.microsoft.com/office/drawing/2014/main" id="{DF012926-E26F-49DA-8281-02279E02699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a:extLst>
            <a:ext uri="{FF2B5EF4-FFF2-40B4-BE49-F238E27FC236}">
              <a16:creationId xmlns:a16="http://schemas.microsoft.com/office/drawing/2014/main" id="{02884248-FC45-4B4F-9E3F-9E126187280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a:extLst>
            <a:ext uri="{FF2B5EF4-FFF2-40B4-BE49-F238E27FC236}">
              <a16:creationId xmlns:a16="http://schemas.microsoft.com/office/drawing/2014/main" id="{85898AE1-7FA5-4E5E-90BD-1D8B255EF2F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a:extLst>
            <a:ext uri="{FF2B5EF4-FFF2-40B4-BE49-F238E27FC236}">
              <a16:creationId xmlns:a16="http://schemas.microsoft.com/office/drawing/2014/main" id="{DBF867F9-8B17-4AF2-A142-D1F0BE1B203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a:extLst>
            <a:ext uri="{FF2B5EF4-FFF2-40B4-BE49-F238E27FC236}">
              <a16:creationId xmlns:a16="http://schemas.microsoft.com/office/drawing/2014/main" id="{9B7EC244-AE7B-4131-878E-99AF956E230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a:extLst>
            <a:ext uri="{FF2B5EF4-FFF2-40B4-BE49-F238E27FC236}">
              <a16:creationId xmlns:a16="http://schemas.microsoft.com/office/drawing/2014/main" id="{F28FE5C2-9CCD-4B46-BF8D-81B8DF167C2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a:extLst>
            <a:ext uri="{FF2B5EF4-FFF2-40B4-BE49-F238E27FC236}">
              <a16:creationId xmlns:a16="http://schemas.microsoft.com/office/drawing/2014/main" id="{0C2F7C34-07CF-49F5-9618-E03567FB0E2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id="{5BCA0844-02ED-400D-9146-D058318A26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4754E948-A826-41B8-8E67-22757B72680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a:extLst>
            <a:ext uri="{FF2B5EF4-FFF2-40B4-BE49-F238E27FC236}">
              <a16:creationId xmlns:a16="http://schemas.microsoft.com/office/drawing/2014/main" id="{14741773-2516-4117-8374-B5A8AAAB16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28" name="直線コネクタ 227">
          <a:extLst>
            <a:ext uri="{FF2B5EF4-FFF2-40B4-BE49-F238E27FC236}">
              <a16:creationId xmlns:a16="http://schemas.microsoft.com/office/drawing/2014/main" id="{0277A93A-38CC-4042-B537-2214B710D01E}"/>
            </a:ext>
          </a:extLst>
        </xdr:cNvPr>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29" name="【福祉施設】&#10;有形固定資産減価償却率最小値テキスト">
          <a:extLst>
            <a:ext uri="{FF2B5EF4-FFF2-40B4-BE49-F238E27FC236}">
              <a16:creationId xmlns:a16="http://schemas.microsoft.com/office/drawing/2014/main" id="{F06F850C-F6E9-4B3C-8360-010E558C1AB3}"/>
            </a:ext>
          </a:extLst>
        </xdr:cNvPr>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30" name="直線コネクタ 229">
          <a:extLst>
            <a:ext uri="{FF2B5EF4-FFF2-40B4-BE49-F238E27FC236}">
              <a16:creationId xmlns:a16="http://schemas.microsoft.com/office/drawing/2014/main" id="{4A436400-C8CA-4AF6-8101-23006A368E71}"/>
            </a:ext>
          </a:extLst>
        </xdr:cNvPr>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31" name="【福祉施設】&#10;有形固定資産減価償却率最大値テキスト">
          <a:extLst>
            <a:ext uri="{FF2B5EF4-FFF2-40B4-BE49-F238E27FC236}">
              <a16:creationId xmlns:a16="http://schemas.microsoft.com/office/drawing/2014/main" id="{9887DEFD-F555-4F44-B694-A6A309F2DA2C}"/>
            </a:ext>
          </a:extLst>
        </xdr:cNvPr>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32" name="直線コネクタ 231">
          <a:extLst>
            <a:ext uri="{FF2B5EF4-FFF2-40B4-BE49-F238E27FC236}">
              <a16:creationId xmlns:a16="http://schemas.microsoft.com/office/drawing/2014/main" id="{10A78D7B-4A6C-4BE8-8269-3A9C2F03B725}"/>
            </a:ext>
          </a:extLst>
        </xdr:cNvPr>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33" name="【福祉施設】&#10;有形固定資産減価償却率平均値テキスト">
          <a:extLst>
            <a:ext uri="{FF2B5EF4-FFF2-40B4-BE49-F238E27FC236}">
              <a16:creationId xmlns:a16="http://schemas.microsoft.com/office/drawing/2014/main" id="{F4D890E0-E6E8-4BAF-A5BF-BF1BC0CFCBD8}"/>
            </a:ext>
          </a:extLst>
        </xdr:cNvPr>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34" name="フローチャート: 判断 233">
          <a:extLst>
            <a:ext uri="{FF2B5EF4-FFF2-40B4-BE49-F238E27FC236}">
              <a16:creationId xmlns:a16="http://schemas.microsoft.com/office/drawing/2014/main" id="{213870AA-3B6B-4CDD-B22B-CA1DFE9FE90D}"/>
            </a:ext>
          </a:extLst>
        </xdr:cNvPr>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35" name="フローチャート: 判断 234">
          <a:extLst>
            <a:ext uri="{FF2B5EF4-FFF2-40B4-BE49-F238E27FC236}">
              <a16:creationId xmlns:a16="http://schemas.microsoft.com/office/drawing/2014/main" id="{91F85B41-F436-429F-A0E3-7427BE5FF1F3}"/>
            </a:ext>
          </a:extLst>
        </xdr:cNvPr>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236" name="n_1aveValue【福祉施設】&#10;有形固定資産減価償却率">
          <a:extLst>
            <a:ext uri="{FF2B5EF4-FFF2-40B4-BE49-F238E27FC236}">
              <a16:creationId xmlns:a16="http://schemas.microsoft.com/office/drawing/2014/main" id="{0926463F-F70B-405A-BF98-7AE4CDDFD4F6}"/>
            </a:ext>
          </a:extLst>
        </xdr:cNvPr>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37" name="フローチャート: 判断 236">
          <a:extLst>
            <a:ext uri="{FF2B5EF4-FFF2-40B4-BE49-F238E27FC236}">
              <a16:creationId xmlns:a16="http://schemas.microsoft.com/office/drawing/2014/main" id="{2C4FC4AD-DC56-4400-900A-BE4226A5227D}"/>
            </a:ext>
          </a:extLst>
        </xdr:cNvPr>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238" name="n_2aveValue【福祉施設】&#10;有形固定資産減価償却率">
          <a:extLst>
            <a:ext uri="{FF2B5EF4-FFF2-40B4-BE49-F238E27FC236}">
              <a16:creationId xmlns:a16="http://schemas.microsoft.com/office/drawing/2014/main" id="{8C8783AD-08CB-4742-95A6-111A4DC9D439}"/>
            </a:ext>
          </a:extLst>
        </xdr:cNvPr>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973F179F-8D1F-446B-946B-9F0B92348A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733DBFF6-6C56-48A7-97E4-C5092FD9EC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C7E7C9A1-1E81-477D-AB4A-A6328A2BD0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D9D09D9F-799F-44BE-8758-3810D7D44F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D0B9CEB3-9E05-4E5E-A4D5-541584050B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133604</xdr:rowOff>
    </xdr:from>
    <xdr:to>
      <xdr:col>20</xdr:col>
      <xdr:colOff>38100</xdr:colOff>
      <xdr:row>85</xdr:row>
      <xdr:rowOff>63754</xdr:rowOff>
    </xdr:to>
    <xdr:sp macro="" textlink="">
      <xdr:nvSpPr>
        <xdr:cNvPr id="244" name="楕円 243">
          <a:extLst>
            <a:ext uri="{FF2B5EF4-FFF2-40B4-BE49-F238E27FC236}">
              <a16:creationId xmlns:a16="http://schemas.microsoft.com/office/drawing/2014/main" id="{8C5FDAE2-EC3A-43AA-BEF2-E5F5D73435F3}"/>
            </a:ext>
          </a:extLst>
        </xdr:cNvPr>
        <xdr:cNvSpPr/>
      </xdr:nvSpPr>
      <xdr:spPr>
        <a:xfrm>
          <a:off x="3746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28448</xdr:rowOff>
    </xdr:from>
    <xdr:to>
      <xdr:col>15</xdr:col>
      <xdr:colOff>101600</xdr:colOff>
      <xdr:row>85</xdr:row>
      <xdr:rowOff>130048</xdr:rowOff>
    </xdr:to>
    <xdr:sp macro="" textlink="">
      <xdr:nvSpPr>
        <xdr:cNvPr id="245" name="楕円 244">
          <a:extLst>
            <a:ext uri="{FF2B5EF4-FFF2-40B4-BE49-F238E27FC236}">
              <a16:creationId xmlns:a16="http://schemas.microsoft.com/office/drawing/2014/main" id="{B4BC586F-84D4-4F93-9CAC-8C51D7BCD270}"/>
            </a:ext>
          </a:extLst>
        </xdr:cNvPr>
        <xdr:cNvSpPr/>
      </xdr:nvSpPr>
      <xdr:spPr>
        <a:xfrm>
          <a:off x="2857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12954</xdr:rowOff>
    </xdr:from>
    <xdr:to>
      <xdr:col>19</xdr:col>
      <xdr:colOff>177800</xdr:colOff>
      <xdr:row>85</xdr:row>
      <xdr:rowOff>79248</xdr:rowOff>
    </xdr:to>
    <xdr:cxnSp macro="">
      <xdr:nvCxnSpPr>
        <xdr:cNvPr id="246" name="直線コネクタ 245">
          <a:extLst>
            <a:ext uri="{FF2B5EF4-FFF2-40B4-BE49-F238E27FC236}">
              <a16:creationId xmlns:a16="http://schemas.microsoft.com/office/drawing/2014/main" id="{60AC1C81-2889-4FE6-9662-9E27B59122BC}"/>
            </a:ext>
          </a:extLst>
        </xdr:cNvPr>
        <xdr:cNvCxnSpPr/>
      </xdr:nvCxnSpPr>
      <xdr:spPr>
        <a:xfrm flipV="1">
          <a:off x="2908300" y="145862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54881</xdr:rowOff>
    </xdr:from>
    <xdr:ext cx="405111" cy="259045"/>
    <xdr:sp macro="" textlink="">
      <xdr:nvSpPr>
        <xdr:cNvPr id="247" name="n_1mainValue【福祉施設】&#10;有形固定資産減価償却率">
          <a:extLst>
            <a:ext uri="{FF2B5EF4-FFF2-40B4-BE49-F238E27FC236}">
              <a16:creationId xmlns:a16="http://schemas.microsoft.com/office/drawing/2014/main" id="{E940868E-7FBB-4649-8A68-602554059FC0}"/>
            </a:ext>
          </a:extLst>
        </xdr:cNvPr>
        <xdr:cNvSpPr txBox="1"/>
      </xdr:nvSpPr>
      <xdr:spPr>
        <a:xfrm>
          <a:off x="35820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121175</xdr:rowOff>
    </xdr:from>
    <xdr:ext cx="405111" cy="259045"/>
    <xdr:sp macro="" textlink="">
      <xdr:nvSpPr>
        <xdr:cNvPr id="248" name="n_2mainValue【福祉施設】&#10;有形固定資産減価償却率">
          <a:extLst>
            <a:ext uri="{FF2B5EF4-FFF2-40B4-BE49-F238E27FC236}">
              <a16:creationId xmlns:a16="http://schemas.microsoft.com/office/drawing/2014/main" id="{49A9D48C-BEB7-4BF6-A61C-FB9FF16F00EE}"/>
            </a:ext>
          </a:extLst>
        </xdr:cNvPr>
        <xdr:cNvSpPr txBox="1"/>
      </xdr:nvSpPr>
      <xdr:spPr>
        <a:xfrm>
          <a:off x="2705744" y="1469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90C417DC-096C-4A86-AC53-F3F9D4B982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005385C2-23F0-423A-A81C-87FD41390F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E05E2DAC-4E6A-4493-9B84-0FDFB4942C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BC2A728D-7E6B-4680-BD27-D2CA744DEB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6FDA1B2F-203E-4D7D-946C-D51E6530AD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BFE59613-A8C8-469A-ACCC-FAD777AB68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C4CC9CF5-E49F-487F-B4CD-62CB35F6DF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9C3CDE82-CE90-4AF0-B629-803F602702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id="{4601EB4E-2544-4BE5-8BBA-E43C5FB6C4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id="{CAAE9B38-3ED7-4752-B03C-ABC456ADC2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a:extLst>
            <a:ext uri="{FF2B5EF4-FFF2-40B4-BE49-F238E27FC236}">
              <a16:creationId xmlns:a16="http://schemas.microsoft.com/office/drawing/2014/main" id="{D35389B2-CE37-4FA1-A59F-2F277724FA8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8EDB7F56-2EE9-400C-AF8E-1484B98C30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a:extLst>
            <a:ext uri="{FF2B5EF4-FFF2-40B4-BE49-F238E27FC236}">
              <a16:creationId xmlns:a16="http://schemas.microsoft.com/office/drawing/2014/main" id="{224FE40A-14E4-4908-8C80-2E10EA51B8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a:extLst>
            <a:ext uri="{FF2B5EF4-FFF2-40B4-BE49-F238E27FC236}">
              <a16:creationId xmlns:a16="http://schemas.microsoft.com/office/drawing/2014/main" id="{63B2F013-DA0E-4811-8D4A-A8984666492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a:extLst>
            <a:ext uri="{FF2B5EF4-FFF2-40B4-BE49-F238E27FC236}">
              <a16:creationId xmlns:a16="http://schemas.microsoft.com/office/drawing/2014/main" id="{063B1780-9825-452F-9B6D-6836302EDA3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a:extLst>
            <a:ext uri="{FF2B5EF4-FFF2-40B4-BE49-F238E27FC236}">
              <a16:creationId xmlns:a16="http://schemas.microsoft.com/office/drawing/2014/main" id="{6041A841-F61F-454F-A6B4-8E228C3683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a:extLst>
            <a:ext uri="{FF2B5EF4-FFF2-40B4-BE49-F238E27FC236}">
              <a16:creationId xmlns:a16="http://schemas.microsoft.com/office/drawing/2014/main" id="{F15BD493-4032-4EC8-B2B4-FC53A0FB86F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a:extLst>
            <a:ext uri="{FF2B5EF4-FFF2-40B4-BE49-F238E27FC236}">
              <a16:creationId xmlns:a16="http://schemas.microsoft.com/office/drawing/2014/main" id="{7F0F4AD3-3101-4A93-9875-3208AE56C37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a:extLst>
            <a:ext uri="{FF2B5EF4-FFF2-40B4-BE49-F238E27FC236}">
              <a16:creationId xmlns:a16="http://schemas.microsoft.com/office/drawing/2014/main" id="{2101211B-405C-4688-B56F-1BED5BA5C4A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a:extLst>
            <a:ext uri="{FF2B5EF4-FFF2-40B4-BE49-F238E27FC236}">
              <a16:creationId xmlns:a16="http://schemas.microsoft.com/office/drawing/2014/main" id="{C98698B4-76F2-4B3A-A292-D3D866E1248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C2AF9D83-FCD8-4904-B388-CEA69177D5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7E520062-61EF-443D-A1BC-8DD7002C04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id="{B0D80483-581E-4305-BA82-D2E82D9677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72" name="直線コネクタ 271">
          <a:extLst>
            <a:ext uri="{FF2B5EF4-FFF2-40B4-BE49-F238E27FC236}">
              <a16:creationId xmlns:a16="http://schemas.microsoft.com/office/drawing/2014/main" id="{AB34C24B-147F-4D95-995E-801C5E769FF5}"/>
            </a:ext>
          </a:extLst>
        </xdr:cNvPr>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73" name="【福祉施設】&#10;一人当たり面積最小値テキスト">
          <a:extLst>
            <a:ext uri="{FF2B5EF4-FFF2-40B4-BE49-F238E27FC236}">
              <a16:creationId xmlns:a16="http://schemas.microsoft.com/office/drawing/2014/main" id="{E49923A7-4C0E-49E4-A2DA-FB5D8CAD3AB0}"/>
            </a:ext>
          </a:extLst>
        </xdr:cNvPr>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74" name="直線コネクタ 273">
          <a:extLst>
            <a:ext uri="{FF2B5EF4-FFF2-40B4-BE49-F238E27FC236}">
              <a16:creationId xmlns:a16="http://schemas.microsoft.com/office/drawing/2014/main" id="{78E51207-4B1B-4177-B1CB-86B7F81210C4}"/>
            </a:ext>
          </a:extLst>
        </xdr:cNvPr>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5" name="【福祉施設】&#10;一人当たり面積最大値テキスト">
          <a:extLst>
            <a:ext uri="{FF2B5EF4-FFF2-40B4-BE49-F238E27FC236}">
              <a16:creationId xmlns:a16="http://schemas.microsoft.com/office/drawing/2014/main" id="{48F096B1-3EE0-4CD2-B082-27221F5C0451}"/>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6" name="直線コネクタ 275">
          <a:extLst>
            <a:ext uri="{FF2B5EF4-FFF2-40B4-BE49-F238E27FC236}">
              <a16:creationId xmlns:a16="http://schemas.microsoft.com/office/drawing/2014/main" id="{D8D409AB-0268-44F1-B409-592C56BE9FE2}"/>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77" name="【福祉施設】&#10;一人当たり面積平均値テキスト">
          <a:extLst>
            <a:ext uri="{FF2B5EF4-FFF2-40B4-BE49-F238E27FC236}">
              <a16:creationId xmlns:a16="http://schemas.microsoft.com/office/drawing/2014/main" id="{90031763-F5C4-4FC5-8E0C-3B78D3F1AA12}"/>
            </a:ext>
          </a:extLst>
        </xdr:cNvPr>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78" name="フローチャート: 判断 277">
          <a:extLst>
            <a:ext uri="{FF2B5EF4-FFF2-40B4-BE49-F238E27FC236}">
              <a16:creationId xmlns:a16="http://schemas.microsoft.com/office/drawing/2014/main" id="{A11959BF-2DB7-4A00-AE72-5FB70EBEE134}"/>
            </a:ext>
          </a:extLst>
        </xdr:cNvPr>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79" name="フローチャート: 判断 278">
          <a:extLst>
            <a:ext uri="{FF2B5EF4-FFF2-40B4-BE49-F238E27FC236}">
              <a16:creationId xmlns:a16="http://schemas.microsoft.com/office/drawing/2014/main" id="{1A4373ED-55BE-488C-9BE8-648CFA40421E}"/>
            </a:ext>
          </a:extLst>
        </xdr:cNvPr>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38116</xdr:rowOff>
    </xdr:from>
    <xdr:ext cx="469744" cy="259045"/>
    <xdr:sp macro="" textlink="">
      <xdr:nvSpPr>
        <xdr:cNvPr id="280" name="n_1aveValue【福祉施設】&#10;一人当たり面積">
          <a:extLst>
            <a:ext uri="{FF2B5EF4-FFF2-40B4-BE49-F238E27FC236}">
              <a16:creationId xmlns:a16="http://schemas.microsoft.com/office/drawing/2014/main" id="{226DAD78-77DD-431B-B946-6B546634C2C4}"/>
            </a:ext>
          </a:extLst>
        </xdr:cNvPr>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81" name="フローチャート: 判断 280">
          <a:extLst>
            <a:ext uri="{FF2B5EF4-FFF2-40B4-BE49-F238E27FC236}">
              <a16:creationId xmlns:a16="http://schemas.microsoft.com/office/drawing/2014/main" id="{CA0E5766-3D8C-4D04-87F3-9A737BF4FA59}"/>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137177</xdr:rowOff>
    </xdr:from>
    <xdr:ext cx="469744" cy="259045"/>
    <xdr:sp macro="" textlink="">
      <xdr:nvSpPr>
        <xdr:cNvPr id="282" name="n_2aveValue【福祉施設】&#10;一人当たり面積">
          <a:extLst>
            <a:ext uri="{FF2B5EF4-FFF2-40B4-BE49-F238E27FC236}">
              <a16:creationId xmlns:a16="http://schemas.microsoft.com/office/drawing/2014/main" id="{37D62940-D1FF-4E69-BBD3-816B65FC34E3}"/>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176EF40-DAB3-4E11-8ADF-F02C03448C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B462605A-0E42-411B-8223-F2633CBDF2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83FD8CD-0E9A-452C-9589-668B697CDC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3898C92-F44B-4CF9-A295-A740D7EACD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C41807D-FB71-4AB6-ABD1-225416FAC7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288" name="楕円 287">
          <a:extLst>
            <a:ext uri="{FF2B5EF4-FFF2-40B4-BE49-F238E27FC236}">
              <a16:creationId xmlns:a16="http://schemas.microsoft.com/office/drawing/2014/main" id="{C59D25EA-4286-456A-A8A6-4F6F7403291D}"/>
            </a:ext>
          </a:extLst>
        </xdr:cNvPr>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97789</xdr:rowOff>
    </xdr:from>
    <xdr:to>
      <xdr:col>46</xdr:col>
      <xdr:colOff>38100</xdr:colOff>
      <xdr:row>84</xdr:row>
      <xdr:rowOff>27939</xdr:rowOff>
    </xdr:to>
    <xdr:sp macro="" textlink="">
      <xdr:nvSpPr>
        <xdr:cNvPr id="289" name="楕円 288">
          <a:extLst>
            <a:ext uri="{FF2B5EF4-FFF2-40B4-BE49-F238E27FC236}">
              <a16:creationId xmlns:a16="http://schemas.microsoft.com/office/drawing/2014/main" id="{51C8BB29-EB93-478A-8D47-A9C3486233E4}"/>
            </a:ext>
          </a:extLst>
        </xdr:cNvPr>
        <xdr:cNvSpPr/>
      </xdr:nvSpPr>
      <xdr:spPr>
        <a:xfrm>
          <a:off x="869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148589</xdr:rowOff>
    </xdr:to>
    <xdr:cxnSp macro="">
      <xdr:nvCxnSpPr>
        <xdr:cNvPr id="290" name="直線コネクタ 289">
          <a:extLst>
            <a:ext uri="{FF2B5EF4-FFF2-40B4-BE49-F238E27FC236}">
              <a16:creationId xmlns:a16="http://schemas.microsoft.com/office/drawing/2014/main" id="{8B80B4B5-7C40-4D7A-BE13-F1EADF7A0372}"/>
            </a:ext>
          </a:extLst>
        </xdr:cNvPr>
        <xdr:cNvCxnSpPr/>
      </xdr:nvCxnSpPr>
      <xdr:spPr>
        <a:xfrm flipV="1">
          <a:off x="8750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291" name="n_1mainValue【福祉施設】&#10;一人当たり面積">
          <a:extLst>
            <a:ext uri="{FF2B5EF4-FFF2-40B4-BE49-F238E27FC236}">
              <a16:creationId xmlns:a16="http://schemas.microsoft.com/office/drawing/2014/main" id="{01C87A08-4333-442C-9F46-1F07DC4677E4}"/>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44466</xdr:rowOff>
    </xdr:from>
    <xdr:ext cx="469744" cy="259045"/>
    <xdr:sp macro="" textlink="">
      <xdr:nvSpPr>
        <xdr:cNvPr id="292" name="n_2mainValue【福祉施設】&#10;一人当たり面積">
          <a:extLst>
            <a:ext uri="{FF2B5EF4-FFF2-40B4-BE49-F238E27FC236}">
              <a16:creationId xmlns:a16="http://schemas.microsoft.com/office/drawing/2014/main" id="{6E1B680A-2343-4053-B2FC-6F6CB5A0CB38}"/>
            </a:ext>
          </a:extLst>
        </xdr:cNvPr>
        <xdr:cNvSpPr txBox="1"/>
      </xdr:nvSpPr>
      <xdr:spPr>
        <a:xfrm>
          <a:off x="8515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452A323B-41C4-4554-B5CB-C3AAE3600A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377A3CAD-8286-4C7F-A878-E4C608680E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A5BC86AA-CE3E-4267-9024-406D1075A14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6D979B3F-3242-442C-B275-AE3724D16A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DAF41F0D-EBE7-4581-AFA0-295CE217C3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D5427781-750F-4BB3-8AF0-29B951B438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97A6255A-AEF8-4DC7-9279-163D84D973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57319CED-D452-4D89-8137-369FFC62AF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F4C1756F-569D-4157-B6A1-4729B4788B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D0B9A0E8-DEA8-4393-8797-23261DBC2C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0FFB553C-1B3B-4482-B50A-8D9D49A3DA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690D48F7-68F7-40A7-B860-5B9A23097E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0CC037AC-1E60-4253-8112-A288CDA4E1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BA502DBC-7132-45CE-909A-22ED0D57EC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8F2BA0DD-B619-4BA8-A6BA-CC881E8761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6B291374-FA7E-411A-9F3B-897F7687B6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0F3C4D7C-4804-467F-A5F1-4C99773AC7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C2B75416-253A-4648-94CA-39DB5DA12F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EE3CE202-3C61-462F-ADC5-F12D75AE68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3967D7DE-4A29-4795-9CA3-A27FA4DAB8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E3CDFFCF-7D40-4867-99D1-3DDC4FFF90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559CC237-9DD1-43AE-908C-6F2CCACB7A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9F6CF356-23D9-4B71-A90D-5CA0B2A253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AF756772-DA53-4CDE-986B-059AC736411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08CF7CDD-4B74-4D7D-B880-EE94735DF2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CB55B02B-834D-44F1-8723-FE1EFD7D50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26E0FE92-0FD7-4016-BFD5-932B5B2E36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E1385C39-4B7A-466D-83D5-AF318F7ABC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FDE40290-AFC4-49C6-9106-5630629614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9E83EDF2-F2FA-48D5-BBBC-2930C235D7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B6D6FE03-3E62-4C31-8218-2587FA5921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0DB7965E-CE70-4BA3-9F6C-90ED8FF47B2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a:extLst>
            <a:ext uri="{FF2B5EF4-FFF2-40B4-BE49-F238E27FC236}">
              <a16:creationId xmlns:a16="http://schemas.microsoft.com/office/drawing/2014/main" id="{5E8CC2E9-4B7B-4554-82F4-DCF07D4C35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a:extLst>
            <a:ext uri="{FF2B5EF4-FFF2-40B4-BE49-F238E27FC236}">
              <a16:creationId xmlns:a16="http://schemas.microsoft.com/office/drawing/2014/main" id="{2256E561-34A3-4450-A97C-6A8F1FF58E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a:extLst>
            <a:ext uri="{FF2B5EF4-FFF2-40B4-BE49-F238E27FC236}">
              <a16:creationId xmlns:a16="http://schemas.microsoft.com/office/drawing/2014/main" id="{B6F28FA7-0382-4B2C-91DC-61E2A3BBBB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a:extLst>
            <a:ext uri="{FF2B5EF4-FFF2-40B4-BE49-F238E27FC236}">
              <a16:creationId xmlns:a16="http://schemas.microsoft.com/office/drawing/2014/main" id="{BE5DDEA4-2B18-4F0C-9E0B-24747C4F5D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a:extLst>
            <a:ext uri="{FF2B5EF4-FFF2-40B4-BE49-F238E27FC236}">
              <a16:creationId xmlns:a16="http://schemas.microsoft.com/office/drawing/2014/main" id="{A0A80D5D-5ECC-42FF-ADE8-4189379FD0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a:extLst>
            <a:ext uri="{FF2B5EF4-FFF2-40B4-BE49-F238E27FC236}">
              <a16:creationId xmlns:a16="http://schemas.microsoft.com/office/drawing/2014/main" id="{D4F69969-2668-413A-BE40-9997A4CCA0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a:extLst>
            <a:ext uri="{FF2B5EF4-FFF2-40B4-BE49-F238E27FC236}">
              <a16:creationId xmlns:a16="http://schemas.microsoft.com/office/drawing/2014/main" id="{885D6650-30C1-429A-80C1-426628C31C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a:extLst>
            <a:ext uri="{FF2B5EF4-FFF2-40B4-BE49-F238E27FC236}">
              <a16:creationId xmlns:a16="http://schemas.microsoft.com/office/drawing/2014/main" id="{6D792896-54D4-46F3-B7FF-4DDABB5F87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3" name="テキスト ボックス 332">
          <a:extLst>
            <a:ext uri="{FF2B5EF4-FFF2-40B4-BE49-F238E27FC236}">
              <a16:creationId xmlns:a16="http://schemas.microsoft.com/office/drawing/2014/main" id="{50FF9072-C65F-45D8-BD9F-01345EE6D9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a:extLst>
            <a:ext uri="{FF2B5EF4-FFF2-40B4-BE49-F238E27FC236}">
              <a16:creationId xmlns:a16="http://schemas.microsoft.com/office/drawing/2014/main" id="{1E2B1897-B1B7-462A-AD0A-B943887BD8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5" name="テキスト ボックス 334">
          <a:extLst>
            <a:ext uri="{FF2B5EF4-FFF2-40B4-BE49-F238E27FC236}">
              <a16:creationId xmlns:a16="http://schemas.microsoft.com/office/drawing/2014/main" id="{2E6594A0-E300-40EC-88AD-24B01AF7789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6" name="直線コネクタ 335">
          <a:extLst>
            <a:ext uri="{FF2B5EF4-FFF2-40B4-BE49-F238E27FC236}">
              <a16:creationId xmlns:a16="http://schemas.microsoft.com/office/drawing/2014/main" id="{BF059DEC-D58A-49C4-9972-03042024023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37" name="テキスト ボックス 336">
          <a:extLst>
            <a:ext uri="{FF2B5EF4-FFF2-40B4-BE49-F238E27FC236}">
              <a16:creationId xmlns:a16="http://schemas.microsoft.com/office/drawing/2014/main" id="{29D2AC4C-BFB2-4AD5-9C27-27B0291010F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8" name="直線コネクタ 337">
          <a:extLst>
            <a:ext uri="{FF2B5EF4-FFF2-40B4-BE49-F238E27FC236}">
              <a16:creationId xmlns:a16="http://schemas.microsoft.com/office/drawing/2014/main" id="{2C87F50A-D1A9-4F71-8B68-93D1AA0443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9" name="テキスト ボックス 338">
          <a:extLst>
            <a:ext uri="{FF2B5EF4-FFF2-40B4-BE49-F238E27FC236}">
              <a16:creationId xmlns:a16="http://schemas.microsoft.com/office/drawing/2014/main" id="{69F00FF9-600D-4314-84B0-DA9901DC5CE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0" name="直線コネクタ 339">
          <a:extLst>
            <a:ext uri="{FF2B5EF4-FFF2-40B4-BE49-F238E27FC236}">
              <a16:creationId xmlns:a16="http://schemas.microsoft.com/office/drawing/2014/main" id="{655DD589-7227-4B9E-8B21-11A8583975E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1" name="テキスト ボックス 340">
          <a:extLst>
            <a:ext uri="{FF2B5EF4-FFF2-40B4-BE49-F238E27FC236}">
              <a16:creationId xmlns:a16="http://schemas.microsoft.com/office/drawing/2014/main" id="{7DBF0F92-34FB-49EC-87DD-871B646F09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2" name="直線コネクタ 341">
          <a:extLst>
            <a:ext uri="{FF2B5EF4-FFF2-40B4-BE49-F238E27FC236}">
              <a16:creationId xmlns:a16="http://schemas.microsoft.com/office/drawing/2014/main" id="{F8E6000A-D210-45EC-B32F-AB8786D938F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3" name="テキスト ボックス 342">
          <a:extLst>
            <a:ext uri="{FF2B5EF4-FFF2-40B4-BE49-F238E27FC236}">
              <a16:creationId xmlns:a16="http://schemas.microsoft.com/office/drawing/2014/main" id="{448BED97-F3B9-4CC8-85AC-8F4BE2D845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4" name="直線コネクタ 343">
          <a:extLst>
            <a:ext uri="{FF2B5EF4-FFF2-40B4-BE49-F238E27FC236}">
              <a16:creationId xmlns:a16="http://schemas.microsoft.com/office/drawing/2014/main" id="{09274D39-F2B5-4EFD-BA8D-6022F734F1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5" name="テキスト ボックス 344">
          <a:extLst>
            <a:ext uri="{FF2B5EF4-FFF2-40B4-BE49-F238E27FC236}">
              <a16:creationId xmlns:a16="http://schemas.microsoft.com/office/drawing/2014/main" id="{DBEFB74D-FC30-4C61-B0A8-B4088AD51D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6" name="直線コネクタ 345">
          <a:extLst>
            <a:ext uri="{FF2B5EF4-FFF2-40B4-BE49-F238E27FC236}">
              <a16:creationId xmlns:a16="http://schemas.microsoft.com/office/drawing/2014/main" id="{58648AD6-3764-4253-B2F1-96C7304777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47" name="テキスト ボックス 346">
          <a:extLst>
            <a:ext uri="{FF2B5EF4-FFF2-40B4-BE49-F238E27FC236}">
              <a16:creationId xmlns:a16="http://schemas.microsoft.com/office/drawing/2014/main" id="{7DAC42F1-E339-414E-BAC4-2243E27BC01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a:extLst>
            <a:ext uri="{FF2B5EF4-FFF2-40B4-BE49-F238E27FC236}">
              <a16:creationId xmlns:a16="http://schemas.microsoft.com/office/drawing/2014/main" id="{F334249C-4FBB-4E7F-AC6E-E948E1DAD4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9" name="テキスト ボックス 348">
          <a:extLst>
            <a:ext uri="{FF2B5EF4-FFF2-40B4-BE49-F238E27FC236}">
              <a16:creationId xmlns:a16="http://schemas.microsoft.com/office/drawing/2014/main" id="{5FECB3AA-02F7-4786-A4F7-1C99D175F9B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a:extLst>
            <a:ext uri="{FF2B5EF4-FFF2-40B4-BE49-F238E27FC236}">
              <a16:creationId xmlns:a16="http://schemas.microsoft.com/office/drawing/2014/main" id="{698C9088-E2A9-42F3-A08D-A96BF86C13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51" name="直線コネクタ 350">
          <a:extLst>
            <a:ext uri="{FF2B5EF4-FFF2-40B4-BE49-F238E27FC236}">
              <a16:creationId xmlns:a16="http://schemas.microsoft.com/office/drawing/2014/main" id="{54509C08-FB92-4045-81E4-AC88DA776CD8}"/>
            </a:ext>
          </a:extLst>
        </xdr:cNvPr>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52" name="【保健センター・保健所】&#10;有形固定資産減価償却率最小値テキスト">
          <a:extLst>
            <a:ext uri="{FF2B5EF4-FFF2-40B4-BE49-F238E27FC236}">
              <a16:creationId xmlns:a16="http://schemas.microsoft.com/office/drawing/2014/main" id="{D1655DB3-BD2B-434D-B069-565A6CF3AB4B}"/>
            </a:ext>
          </a:extLst>
        </xdr:cNvPr>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53" name="直線コネクタ 352">
          <a:extLst>
            <a:ext uri="{FF2B5EF4-FFF2-40B4-BE49-F238E27FC236}">
              <a16:creationId xmlns:a16="http://schemas.microsoft.com/office/drawing/2014/main" id="{935BEDD6-38AE-4D4A-AC36-D16B66DD9C94}"/>
            </a:ext>
          </a:extLst>
        </xdr:cNvPr>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54" name="【保健センター・保健所】&#10;有形固定資産減価償却率最大値テキスト">
          <a:extLst>
            <a:ext uri="{FF2B5EF4-FFF2-40B4-BE49-F238E27FC236}">
              <a16:creationId xmlns:a16="http://schemas.microsoft.com/office/drawing/2014/main" id="{32079490-822A-4732-A196-8C0614AAB4BE}"/>
            </a:ext>
          </a:extLst>
        </xdr:cNvPr>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55" name="直線コネクタ 354">
          <a:extLst>
            <a:ext uri="{FF2B5EF4-FFF2-40B4-BE49-F238E27FC236}">
              <a16:creationId xmlns:a16="http://schemas.microsoft.com/office/drawing/2014/main" id="{F583688A-AF91-47E4-A3C5-439777B5D6F4}"/>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356" name="【保健センター・保健所】&#10;有形固定資産減価償却率平均値テキスト">
          <a:extLst>
            <a:ext uri="{FF2B5EF4-FFF2-40B4-BE49-F238E27FC236}">
              <a16:creationId xmlns:a16="http://schemas.microsoft.com/office/drawing/2014/main" id="{0D6A9099-FFE0-4DC5-A294-C4FC14CB6169}"/>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57" name="フローチャート: 判断 356">
          <a:extLst>
            <a:ext uri="{FF2B5EF4-FFF2-40B4-BE49-F238E27FC236}">
              <a16:creationId xmlns:a16="http://schemas.microsoft.com/office/drawing/2014/main" id="{D8244D3E-1AC1-4138-8A32-2EEC3983EB9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58" name="フローチャート: 判断 357">
          <a:extLst>
            <a:ext uri="{FF2B5EF4-FFF2-40B4-BE49-F238E27FC236}">
              <a16:creationId xmlns:a16="http://schemas.microsoft.com/office/drawing/2014/main" id="{E6A52865-52FC-400A-A129-4BDB08E5B971}"/>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49365</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361F8705-781A-4915-A014-5CF947773507}"/>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360" name="フローチャート: 判断 359">
          <a:extLst>
            <a:ext uri="{FF2B5EF4-FFF2-40B4-BE49-F238E27FC236}">
              <a16:creationId xmlns:a16="http://schemas.microsoft.com/office/drawing/2014/main" id="{88C7AB7A-9320-4DF7-86A0-059E8A036830}"/>
            </a:ext>
          </a:extLst>
        </xdr:cNvPr>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F1E56118-B9E9-4665-8A6B-16C20E30D0CC}"/>
            </a:ext>
          </a:extLst>
        </xdr:cNvPr>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3C4FAE68-D6E2-412C-9102-199C74BEA85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FBC284BC-4A6B-476C-8FE6-912C0593BD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4A314EF3-0AD6-4A7F-A86C-C0CE34DCBD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C2BF9996-2D91-4186-8FEF-0E3AFAE5EE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CD849AE4-0D3B-4E39-A230-4809E56C28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367" name="楕円 366">
          <a:extLst>
            <a:ext uri="{FF2B5EF4-FFF2-40B4-BE49-F238E27FC236}">
              <a16:creationId xmlns:a16="http://schemas.microsoft.com/office/drawing/2014/main" id="{5F0BE524-BBBC-49BF-BB5B-787B300171B6}"/>
            </a:ext>
          </a:extLst>
        </xdr:cNvPr>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9616</xdr:rowOff>
    </xdr:from>
    <xdr:to>
      <xdr:col>76</xdr:col>
      <xdr:colOff>165100</xdr:colOff>
      <xdr:row>63</xdr:row>
      <xdr:rowOff>111216</xdr:rowOff>
    </xdr:to>
    <xdr:sp macro="" textlink="">
      <xdr:nvSpPr>
        <xdr:cNvPr id="368" name="楕円 367">
          <a:extLst>
            <a:ext uri="{FF2B5EF4-FFF2-40B4-BE49-F238E27FC236}">
              <a16:creationId xmlns:a16="http://schemas.microsoft.com/office/drawing/2014/main" id="{9E30BCED-0D00-4D26-95DC-3B2AFFBBDF8D}"/>
            </a:ext>
          </a:extLst>
        </xdr:cNvPr>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60416</xdr:rowOff>
    </xdr:to>
    <xdr:cxnSp macro="">
      <xdr:nvCxnSpPr>
        <xdr:cNvPr id="369" name="直線コネクタ 368">
          <a:extLst>
            <a:ext uri="{FF2B5EF4-FFF2-40B4-BE49-F238E27FC236}">
              <a16:creationId xmlns:a16="http://schemas.microsoft.com/office/drawing/2014/main" id="{363FEFF2-1613-4E20-9F86-D94DFB7614D6}"/>
            </a:ext>
          </a:extLst>
        </xdr:cNvPr>
        <xdr:cNvCxnSpPr/>
      </xdr:nvCxnSpPr>
      <xdr:spPr>
        <a:xfrm flipV="1">
          <a:off x="14592300" y="107899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30497</xdr:rowOff>
    </xdr:from>
    <xdr:ext cx="405111" cy="259045"/>
    <xdr:sp macro="" textlink="">
      <xdr:nvSpPr>
        <xdr:cNvPr id="370" name="n_1mainValue【保健センター・保健所】&#10;有形固定資産減価償却率">
          <a:extLst>
            <a:ext uri="{FF2B5EF4-FFF2-40B4-BE49-F238E27FC236}">
              <a16:creationId xmlns:a16="http://schemas.microsoft.com/office/drawing/2014/main" id="{8D65D4D7-DABD-4057-B6E3-262C68AE6A3B}"/>
            </a:ext>
          </a:extLst>
        </xdr:cNvPr>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371" name="n_2mainValue【保健センター・保健所】&#10;有形固定資産減価償却率">
          <a:extLst>
            <a:ext uri="{FF2B5EF4-FFF2-40B4-BE49-F238E27FC236}">
              <a16:creationId xmlns:a16="http://schemas.microsoft.com/office/drawing/2014/main" id="{0FB42F1A-1AB8-4627-B5B3-95CB393E314F}"/>
            </a:ext>
          </a:extLst>
        </xdr:cNvPr>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F7830E87-0029-45D9-A047-7247FDA1FE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682A1E75-6855-4837-B3E1-E899989DF3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38F981B1-05BA-40A4-8569-D9F15835C5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B454B0EB-BCC1-43C9-9770-4D7BF687F7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04B11B56-2C0B-4BD4-B6C7-47E31A8321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6E834C8C-95EA-43F0-ACDC-1EDC34EA4D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BDE9B4FB-9A87-45A8-AC74-220CCE4C8A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BE755BF5-25FE-408D-84B8-B9792685CC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ED07CBA2-5FAA-4EA0-88F2-C8316A14FF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E32DC691-6B0F-458B-BB0E-B859682E12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a:extLst>
            <a:ext uri="{FF2B5EF4-FFF2-40B4-BE49-F238E27FC236}">
              <a16:creationId xmlns:a16="http://schemas.microsoft.com/office/drawing/2014/main" id="{463C7275-B38D-45A9-91E7-8005B0AE604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6EA30F53-43E1-418E-9C01-B3BD934FD41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a:extLst>
            <a:ext uri="{FF2B5EF4-FFF2-40B4-BE49-F238E27FC236}">
              <a16:creationId xmlns:a16="http://schemas.microsoft.com/office/drawing/2014/main" id="{89BB927B-95CC-44D7-BFA8-E1E11705FA0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a:extLst>
            <a:ext uri="{FF2B5EF4-FFF2-40B4-BE49-F238E27FC236}">
              <a16:creationId xmlns:a16="http://schemas.microsoft.com/office/drawing/2014/main" id="{66B717EA-BE5E-4E94-8E72-DAD5971BD16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a:extLst>
            <a:ext uri="{FF2B5EF4-FFF2-40B4-BE49-F238E27FC236}">
              <a16:creationId xmlns:a16="http://schemas.microsoft.com/office/drawing/2014/main" id="{CE5D8721-8024-4E7B-A5CD-AB322C29DCB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a:extLst>
            <a:ext uri="{FF2B5EF4-FFF2-40B4-BE49-F238E27FC236}">
              <a16:creationId xmlns:a16="http://schemas.microsoft.com/office/drawing/2014/main" id="{BA7BB673-6ECD-41E5-93B7-5D9CA002EA2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a:extLst>
            <a:ext uri="{FF2B5EF4-FFF2-40B4-BE49-F238E27FC236}">
              <a16:creationId xmlns:a16="http://schemas.microsoft.com/office/drawing/2014/main" id="{AF4D7389-0061-4CFA-BF0F-C6CF7198F1D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a:extLst>
            <a:ext uri="{FF2B5EF4-FFF2-40B4-BE49-F238E27FC236}">
              <a16:creationId xmlns:a16="http://schemas.microsoft.com/office/drawing/2014/main" id="{9765B306-8B41-4645-8389-A97E20BA07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a:extLst>
            <a:ext uri="{FF2B5EF4-FFF2-40B4-BE49-F238E27FC236}">
              <a16:creationId xmlns:a16="http://schemas.microsoft.com/office/drawing/2014/main" id="{65618380-0588-4052-BAE4-B94D84423A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a:extLst>
            <a:ext uri="{FF2B5EF4-FFF2-40B4-BE49-F238E27FC236}">
              <a16:creationId xmlns:a16="http://schemas.microsoft.com/office/drawing/2014/main" id="{7E5C7CC1-15F5-4274-849D-5699D4F2E1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1E901F21-01AC-41A0-8D9C-A531044108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B8C3A7B6-0D68-4A8F-8AE4-ABFB07695A6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4B5B84F3-B9E2-4099-8FEE-DB5AD6F927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395" name="直線コネクタ 394">
          <a:extLst>
            <a:ext uri="{FF2B5EF4-FFF2-40B4-BE49-F238E27FC236}">
              <a16:creationId xmlns:a16="http://schemas.microsoft.com/office/drawing/2014/main" id="{485F79EB-F1CA-48DF-86AD-73A0D311FA29}"/>
            </a:ext>
          </a:extLst>
        </xdr:cNvPr>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B4BF60A1-2E31-4978-9FB9-55AC80381AC6}"/>
            </a:ext>
          </a:extLst>
        </xdr:cNvPr>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97" name="直線コネクタ 396">
          <a:extLst>
            <a:ext uri="{FF2B5EF4-FFF2-40B4-BE49-F238E27FC236}">
              <a16:creationId xmlns:a16="http://schemas.microsoft.com/office/drawing/2014/main" id="{2D4F92FE-3BE2-4C67-A457-95120489BA07}"/>
            </a:ext>
          </a:extLst>
        </xdr:cNvPr>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8A5D23AB-0BD2-4237-A3DE-7D5CF0A7313A}"/>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9" name="直線コネクタ 398">
          <a:extLst>
            <a:ext uri="{FF2B5EF4-FFF2-40B4-BE49-F238E27FC236}">
              <a16:creationId xmlns:a16="http://schemas.microsoft.com/office/drawing/2014/main" id="{1908638B-71F2-40F1-A022-5D2CFE010DA3}"/>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8659475A-7E15-4A37-B30F-DDADD1DF6429}"/>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01" name="フローチャート: 判断 400">
          <a:extLst>
            <a:ext uri="{FF2B5EF4-FFF2-40B4-BE49-F238E27FC236}">
              <a16:creationId xmlns:a16="http://schemas.microsoft.com/office/drawing/2014/main" id="{F7A52123-27F4-46D4-A023-98986144273C}"/>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02" name="フローチャート: 判断 401">
          <a:extLst>
            <a:ext uri="{FF2B5EF4-FFF2-40B4-BE49-F238E27FC236}">
              <a16:creationId xmlns:a16="http://schemas.microsoft.com/office/drawing/2014/main" id="{89DA62FD-FAD4-4D2D-8FD5-842FC5175B95}"/>
            </a:ext>
          </a:extLst>
        </xdr:cNvPr>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41927</xdr:rowOff>
    </xdr:from>
    <xdr:ext cx="469744" cy="259045"/>
    <xdr:sp macro="" textlink="">
      <xdr:nvSpPr>
        <xdr:cNvPr id="403" name="n_1aveValue【保健センター・保健所】&#10;一人当たり面積">
          <a:extLst>
            <a:ext uri="{FF2B5EF4-FFF2-40B4-BE49-F238E27FC236}">
              <a16:creationId xmlns:a16="http://schemas.microsoft.com/office/drawing/2014/main" id="{79E88AF9-C110-4446-8A35-BA04E850125A}"/>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04" name="フローチャート: 判断 403">
          <a:extLst>
            <a:ext uri="{FF2B5EF4-FFF2-40B4-BE49-F238E27FC236}">
              <a16:creationId xmlns:a16="http://schemas.microsoft.com/office/drawing/2014/main" id="{AA7C1A11-C22F-47F5-8BA0-D9B8A27801DB}"/>
            </a:ext>
          </a:extLst>
        </xdr:cNvPr>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405" name="n_2aveValue【保健センター・保健所】&#10;一人当たり面積">
          <a:extLst>
            <a:ext uri="{FF2B5EF4-FFF2-40B4-BE49-F238E27FC236}">
              <a16:creationId xmlns:a16="http://schemas.microsoft.com/office/drawing/2014/main" id="{2DB23C35-5C0A-4823-914D-811FD083740D}"/>
            </a:ext>
          </a:extLst>
        </xdr:cNvPr>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2FBD7CE1-DA77-4784-B976-0B062B0FE1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FEA4C007-32DC-4B5D-9751-6C0E718F5D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9ACDFCB4-1B3E-437E-A382-A8E125F64E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37EA3498-A32A-4F82-80FE-235E5EA81C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D83D80D2-B3FE-441B-B7E6-6BD8C32CD7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411" name="楕円 410">
          <a:extLst>
            <a:ext uri="{FF2B5EF4-FFF2-40B4-BE49-F238E27FC236}">
              <a16:creationId xmlns:a16="http://schemas.microsoft.com/office/drawing/2014/main" id="{A5438F46-57EB-4765-B98D-0763898FA285}"/>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412" name="楕円 411">
          <a:extLst>
            <a:ext uri="{FF2B5EF4-FFF2-40B4-BE49-F238E27FC236}">
              <a16:creationId xmlns:a16="http://schemas.microsoft.com/office/drawing/2014/main" id="{057B145A-A839-4664-8B9F-F9D8C7445B94}"/>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0</xdr:rowOff>
    </xdr:to>
    <xdr:cxnSp macro="">
      <xdr:nvCxnSpPr>
        <xdr:cNvPr id="413" name="直線コネクタ 412">
          <a:extLst>
            <a:ext uri="{FF2B5EF4-FFF2-40B4-BE49-F238E27FC236}">
              <a16:creationId xmlns:a16="http://schemas.microsoft.com/office/drawing/2014/main" id="{34B84C2E-E85F-4E0E-A024-91CACD1C0D94}"/>
            </a:ext>
          </a:extLst>
        </xdr:cNvPr>
        <xdr:cNvCxnSpPr/>
      </xdr:nvCxnSpPr>
      <xdr:spPr>
        <a:xfrm flipV="1">
          <a:off x="20434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63517</xdr:rowOff>
    </xdr:from>
    <xdr:ext cx="469744" cy="259045"/>
    <xdr:sp macro="" textlink="">
      <xdr:nvSpPr>
        <xdr:cNvPr id="414" name="n_1mainValue【保健センター・保健所】&#10;一人当たり面積">
          <a:extLst>
            <a:ext uri="{FF2B5EF4-FFF2-40B4-BE49-F238E27FC236}">
              <a16:creationId xmlns:a16="http://schemas.microsoft.com/office/drawing/2014/main" id="{25305461-D2A8-46F7-8556-00FE248B3CA5}"/>
            </a:ext>
          </a:extLst>
        </xdr:cNvPr>
        <xdr:cNvSpPr txBox="1"/>
      </xdr:nvSpPr>
      <xdr:spPr>
        <a:xfrm>
          <a:off x="210757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15" name="n_2mainValue【保健センター・保健所】&#10;一人当たり面積">
          <a:extLst>
            <a:ext uri="{FF2B5EF4-FFF2-40B4-BE49-F238E27FC236}">
              <a16:creationId xmlns:a16="http://schemas.microsoft.com/office/drawing/2014/main" id="{9F8BDCCB-BEA3-42A1-A04C-9340EA1D595C}"/>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03D825A9-CDD6-409E-A0D1-E774C77E6F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DE69E6AC-DF63-48AA-B208-5C0407F35C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0C49241B-CF34-4E06-92EF-E1444A3F3B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A7CEF329-10E2-4264-A5EE-36549FBCE7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192FD984-8B88-4FAB-B966-EC2B4376F7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3938DB06-B325-4A18-9F89-B7CBE2FEA8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AADAD459-6554-4D53-B69B-D9F16900F9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9E2256C5-B9DB-4D5C-AD45-4E58D31FCAD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a:extLst>
            <a:ext uri="{FF2B5EF4-FFF2-40B4-BE49-F238E27FC236}">
              <a16:creationId xmlns:a16="http://schemas.microsoft.com/office/drawing/2014/main" id="{D71FECC7-ECCA-4979-B647-C7E1D01049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a:extLst>
            <a:ext uri="{FF2B5EF4-FFF2-40B4-BE49-F238E27FC236}">
              <a16:creationId xmlns:a16="http://schemas.microsoft.com/office/drawing/2014/main" id="{56F658DC-6D07-4228-80F8-D2FCBD9A32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a:extLst>
            <a:ext uri="{FF2B5EF4-FFF2-40B4-BE49-F238E27FC236}">
              <a16:creationId xmlns:a16="http://schemas.microsoft.com/office/drawing/2014/main" id="{071DD62A-B5CA-4804-AF4A-874086DB9D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a:extLst>
            <a:ext uri="{FF2B5EF4-FFF2-40B4-BE49-F238E27FC236}">
              <a16:creationId xmlns:a16="http://schemas.microsoft.com/office/drawing/2014/main" id="{CB7D34A5-C0C5-4394-839B-520E44D8FD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a:extLst>
            <a:ext uri="{FF2B5EF4-FFF2-40B4-BE49-F238E27FC236}">
              <a16:creationId xmlns:a16="http://schemas.microsoft.com/office/drawing/2014/main" id="{C6BDC254-0F97-41D0-B397-967E7C54BD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a:extLst>
            <a:ext uri="{FF2B5EF4-FFF2-40B4-BE49-F238E27FC236}">
              <a16:creationId xmlns:a16="http://schemas.microsoft.com/office/drawing/2014/main" id="{4EA10C8E-1E9B-4605-951D-C3FB0971D9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a:extLst>
            <a:ext uri="{FF2B5EF4-FFF2-40B4-BE49-F238E27FC236}">
              <a16:creationId xmlns:a16="http://schemas.microsoft.com/office/drawing/2014/main" id="{160747E7-FA6C-43F2-9052-9602A41D43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a:extLst>
            <a:ext uri="{FF2B5EF4-FFF2-40B4-BE49-F238E27FC236}">
              <a16:creationId xmlns:a16="http://schemas.microsoft.com/office/drawing/2014/main" id="{E1F46623-CB71-480C-B911-D7F01CE5D5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a:extLst>
            <a:ext uri="{FF2B5EF4-FFF2-40B4-BE49-F238E27FC236}">
              <a16:creationId xmlns:a16="http://schemas.microsoft.com/office/drawing/2014/main" id="{5EC1E09B-B62A-4030-983E-2E496B8118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a:extLst>
            <a:ext uri="{FF2B5EF4-FFF2-40B4-BE49-F238E27FC236}">
              <a16:creationId xmlns:a16="http://schemas.microsoft.com/office/drawing/2014/main" id="{A83C165E-19D2-459A-8349-64E4D8BC9C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a:extLst>
            <a:ext uri="{FF2B5EF4-FFF2-40B4-BE49-F238E27FC236}">
              <a16:creationId xmlns:a16="http://schemas.microsoft.com/office/drawing/2014/main" id="{F5430D0A-B097-44CB-9BB1-BD9ED7EF9B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a:extLst>
            <a:ext uri="{FF2B5EF4-FFF2-40B4-BE49-F238E27FC236}">
              <a16:creationId xmlns:a16="http://schemas.microsoft.com/office/drawing/2014/main" id="{19E28FF4-A1D2-4641-82DF-C125C35CF1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a:extLst>
            <a:ext uri="{FF2B5EF4-FFF2-40B4-BE49-F238E27FC236}">
              <a16:creationId xmlns:a16="http://schemas.microsoft.com/office/drawing/2014/main" id="{C50DAA2E-3382-4A68-AF73-B1342B9A87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a:extLst>
            <a:ext uri="{FF2B5EF4-FFF2-40B4-BE49-F238E27FC236}">
              <a16:creationId xmlns:a16="http://schemas.microsoft.com/office/drawing/2014/main" id="{6C401F22-F83C-4A24-B209-A1FB8A97E2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a:extLst>
            <a:ext uri="{FF2B5EF4-FFF2-40B4-BE49-F238E27FC236}">
              <a16:creationId xmlns:a16="http://schemas.microsoft.com/office/drawing/2014/main" id="{9EDF2DE0-89B9-49F0-A6AB-CA6399C0AB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a:extLst>
            <a:ext uri="{FF2B5EF4-FFF2-40B4-BE49-F238E27FC236}">
              <a16:creationId xmlns:a16="http://schemas.microsoft.com/office/drawing/2014/main" id="{2F07F63C-2FB2-4A76-B2EA-E22C9D32DD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a:extLst>
            <a:ext uri="{FF2B5EF4-FFF2-40B4-BE49-F238E27FC236}">
              <a16:creationId xmlns:a16="http://schemas.microsoft.com/office/drawing/2014/main" id="{28F7D13E-2A46-4CF5-BD1D-5FF5A555F1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a:extLst>
            <a:ext uri="{FF2B5EF4-FFF2-40B4-BE49-F238E27FC236}">
              <a16:creationId xmlns:a16="http://schemas.microsoft.com/office/drawing/2014/main" id="{1D0277D7-D1D1-40D8-BD98-8A2AF30134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a:extLst>
            <a:ext uri="{FF2B5EF4-FFF2-40B4-BE49-F238E27FC236}">
              <a16:creationId xmlns:a16="http://schemas.microsoft.com/office/drawing/2014/main" id="{1A3B9FF1-FF07-4A85-82F8-C13FB97CE88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a:extLst>
            <a:ext uri="{FF2B5EF4-FFF2-40B4-BE49-F238E27FC236}">
              <a16:creationId xmlns:a16="http://schemas.microsoft.com/office/drawing/2014/main" id="{238B73AD-399F-4791-B3F4-3A02E68B666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a:extLst>
            <a:ext uri="{FF2B5EF4-FFF2-40B4-BE49-F238E27FC236}">
              <a16:creationId xmlns:a16="http://schemas.microsoft.com/office/drawing/2014/main" id="{C86B6253-1F53-49B4-BCC2-CAEA30DB57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a:extLst>
            <a:ext uri="{FF2B5EF4-FFF2-40B4-BE49-F238E27FC236}">
              <a16:creationId xmlns:a16="http://schemas.microsoft.com/office/drawing/2014/main" id="{0181810D-6C22-4005-A05F-E3EC45206C7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a:extLst>
            <a:ext uri="{FF2B5EF4-FFF2-40B4-BE49-F238E27FC236}">
              <a16:creationId xmlns:a16="http://schemas.microsoft.com/office/drawing/2014/main" id="{B4751034-B411-48E1-B8FA-3A1D64623C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a:extLst>
            <a:ext uri="{FF2B5EF4-FFF2-40B4-BE49-F238E27FC236}">
              <a16:creationId xmlns:a16="http://schemas.microsoft.com/office/drawing/2014/main" id="{7BBD2B07-A6DC-4D04-B1EE-8F5034DB95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a:extLst>
            <a:ext uri="{FF2B5EF4-FFF2-40B4-BE49-F238E27FC236}">
              <a16:creationId xmlns:a16="http://schemas.microsoft.com/office/drawing/2014/main" id="{56C643B4-996D-401C-9344-CE0901DEDC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a:extLst>
            <a:ext uri="{FF2B5EF4-FFF2-40B4-BE49-F238E27FC236}">
              <a16:creationId xmlns:a16="http://schemas.microsoft.com/office/drawing/2014/main" id="{7A1860EA-512C-49B9-993B-B5B7665DC0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a:extLst>
            <a:ext uri="{FF2B5EF4-FFF2-40B4-BE49-F238E27FC236}">
              <a16:creationId xmlns:a16="http://schemas.microsoft.com/office/drawing/2014/main" id="{C4871A0B-45E1-42E1-94B7-11D86CB0543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a:extLst>
            <a:ext uri="{FF2B5EF4-FFF2-40B4-BE49-F238E27FC236}">
              <a16:creationId xmlns:a16="http://schemas.microsoft.com/office/drawing/2014/main" id="{2DEC9D73-7E9D-47B4-B0A2-F2CD422D06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a:extLst>
            <a:ext uri="{FF2B5EF4-FFF2-40B4-BE49-F238E27FC236}">
              <a16:creationId xmlns:a16="http://schemas.microsoft.com/office/drawing/2014/main" id="{49474611-165E-4FEB-99DF-7CE032FA79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id="{775A63AF-A75D-4128-A1CE-663C863A733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111BEA2A-A6DF-4824-9300-B6EB72EAC7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A8CF8365-8958-455A-B2FD-B9CCD99652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a:extLst>
            <a:ext uri="{FF2B5EF4-FFF2-40B4-BE49-F238E27FC236}">
              <a16:creationId xmlns:a16="http://schemas.microsoft.com/office/drawing/2014/main" id="{283A7136-4EAD-41D3-8DA4-F0F8661606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57" name="直線コネクタ 456">
          <a:extLst>
            <a:ext uri="{FF2B5EF4-FFF2-40B4-BE49-F238E27FC236}">
              <a16:creationId xmlns:a16="http://schemas.microsoft.com/office/drawing/2014/main" id="{09577C1D-DD44-4A97-8785-C4869E28876C}"/>
            </a:ext>
          </a:extLst>
        </xdr:cNvPr>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58" name="【庁舎】&#10;有形固定資産減価償却率最小値テキスト">
          <a:extLst>
            <a:ext uri="{FF2B5EF4-FFF2-40B4-BE49-F238E27FC236}">
              <a16:creationId xmlns:a16="http://schemas.microsoft.com/office/drawing/2014/main" id="{EF176372-A343-4800-B632-C3D771394BAC}"/>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59" name="直線コネクタ 458">
          <a:extLst>
            <a:ext uri="{FF2B5EF4-FFF2-40B4-BE49-F238E27FC236}">
              <a16:creationId xmlns:a16="http://schemas.microsoft.com/office/drawing/2014/main" id="{2FE4E539-5822-474A-B03C-AC3C2219D1D5}"/>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60" name="【庁舎】&#10;有形固定資産減価償却率最大値テキスト">
          <a:extLst>
            <a:ext uri="{FF2B5EF4-FFF2-40B4-BE49-F238E27FC236}">
              <a16:creationId xmlns:a16="http://schemas.microsoft.com/office/drawing/2014/main" id="{C258D58C-F2DD-4212-996F-BAC213846C7F}"/>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61" name="直線コネクタ 460">
          <a:extLst>
            <a:ext uri="{FF2B5EF4-FFF2-40B4-BE49-F238E27FC236}">
              <a16:creationId xmlns:a16="http://schemas.microsoft.com/office/drawing/2014/main" id="{378363B1-75F5-4F7A-BBCE-DD28316A0FEA}"/>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62" name="【庁舎】&#10;有形固定資産減価償却率平均値テキスト">
          <a:extLst>
            <a:ext uri="{FF2B5EF4-FFF2-40B4-BE49-F238E27FC236}">
              <a16:creationId xmlns:a16="http://schemas.microsoft.com/office/drawing/2014/main" id="{2CBAE687-863C-4022-981D-B4215CDF701A}"/>
            </a:ext>
          </a:extLst>
        </xdr:cNvPr>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63" name="フローチャート: 判断 462">
          <a:extLst>
            <a:ext uri="{FF2B5EF4-FFF2-40B4-BE49-F238E27FC236}">
              <a16:creationId xmlns:a16="http://schemas.microsoft.com/office/drawing/2014/main" id="{EA086EAE-9A66-4895-8D96-4DA825BF2652}"/>
            </a:ext>
          </a:extLst>
        </xdr:cNvPr>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64" name="フローチャート: 判断 463">
          <a:extLst>
            <a:ext uri="{FF2B5EF4-FFF2-40B4-BE49-F238E27FC236}">
              <a16:creationId xmlns:a16="http://schemas.microsoft.com/office/drawing/2014/main" id="{B63561B7-FBB6-43ED-A234-B48F720F2A3A}"/>
            </a:ext>
          </a:extLst>
        </xdr:cNvPr>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465" name="n_1aveValue【庁舎】&#10;有形固定資産減価償却率">
          <a:extLst>
            <a:ext uri="{FF2B5EF4-FFF2-40B4-BE49-F238E27FC236}">
              <a16:creationId xmlns:a16="http://schemas.microsoft.com/office/drawing/2014/main" id="{5CB7E2E3-30C4-424B-9DEC-3A706A950E67}"/>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466" name="フローチャート: 判断 465">
          <a:extLst>
            <a:ext uri="{FF2B5EF4-FFF2-40B4-BE49-F238E27FC236}">
              <a16:creationId xmlns:a16="http://schemas.microsoft.com/office/drawing/2014/main" id="{55678F2A-9737-41A0-A2AD-C918D0F8E1E4}"/>
            </a:ext>
          </a:extLst>
        </xdr:cNvPr>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467" name="n_2aveValue【庁舎】&#10;有形固定資産減価償却率">
          <a:extLst>
            <a:ext uri="{FF2B5EF4-FFF2-40B4-BE49-F238E27FC236}">
              <a16:creationId xmlns:a16="http://schemas.microsoft.com/office/drawing/2014/main" id="{0F6F8538-568C-4CD1-A6B1-E34DA9D15844}"/>
            </a:ext>
          </a:extLst>
        </xdr:cNvPr>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2D556AB-3E66-424D-83D1-91DE47A863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A165EF1-46EA-4989-B91D-784E86A490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3D8ED0D-3FE4-4A41-B5EB-E3A1A39D3F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61459F9-9B19-440C-9027-ACA7E099FC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12B1DC4-4381-4BA3-BBA9-163F7D8156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473" name="楕円 472">
          <a:extLst>
            <a:ext uri="{FF2B5EF4-FFF2-40B4-BE49-F238E27FC236}">
              <a16:creationId xmlns:a16="http://schemas.microsoft.com/office/drawing/2014/main" id="{1ECBBF58-6F1E-4C4D-81E0-556B1C5A4115}"/>
            </a:ext>
          </a:extLst>
        </xdr:cNvPr>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4" name="楕円 473">
          <a:extLst>
            <a:ext uri="{FF2B5EF4-FFF2-40B4-BE49-F238E27FC236}">
              <a16:creationId xmlns:a16="http://schemas.microsoft.com/office/drawing/2014/main" id="{A7F94E7C-A115-4D83-9EBD-81D87E03BAF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104</xdr:row>
      <xdr:rowOff>167639</xdr:rowOff>
    </xdr:to>
    <xdr:cxnSp macro="">
      <xdr:nvCxnSpPr>
        <xdr:cNvPr id="475" name="直線コネクタ 474">
          <a:extLst>
            <a:ext uri="{FF2B5EF4-FFF2-40B4-BE49-F238E27FC236}">
              <a16:creationId xmlns:a16="http://schemas.microsoft.com/office/drawing/2014/main" id="{45AE5830-573D-4FA8-A39F-69D2533B404A}"/>
            </a:ext>
          </a:extLst>
        </xdr:cNvPr>
        <xdr:cNvCxnSpPr/>
      </xdr:nvCxnSpPr>
      <xdr:spPr>
        <a:xfrm flipV="1">
          <a:off x="14592300" y="179788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18522</xdr:rowOff>
    </xdr:from>
    <xdr:ext cx="405111" cy="259045"/>
    <xdr:sp macro="" textlink="">
      <xdr:nvSpPr>
        <xdr:cNvPr id="476" name="n_1mainValue【庁舎】&#10;有形固定資産減価償却率">
          <a:extLst>
            <a:ext uri="{FF2B5EF4-FFF2-40B4-BE49-F238E27FC236}">
              <a16:creationId xmlns:a16="http://schemas.microsoft.com/office/drawing/2014/main" id="{FDC2AF45-F72C-43F1-86AE-360FD97FB0A3}"/>
            </a:ext>
          </a:extLst>
        </xdr:cNvPr>
        <xdr:cNvSpPr txBox="1"/>
      </xdr:nvSpPr>
      <xdr:spPr>
        <a:xfrm>
          <a:off x="15266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477" name="n_2mainValue【庁舎】&#10;有形固定資産減価償却率">
          <a:extLst>
            <a:ext uri="{FF2B5EF4-FFF2-40B4-BE49-F238E27FC236}">
              <a16:creationId xmlns:a16="http://schemas.microsoft.com/office/drawing/2014/main" id="{C2EB19BE-925B-4AE4-8452-037D3CB8392E}"/>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a:extLst>
            <a:ext uri="{FF2B5EF4-FFF2-40B4-BE49-F238E27FC236}">
              <a16:creationId xmlns:a16="http://schemas.microsoft.com/office/drawing/2014/main" id="{A1A4B0A1-B24C-464C-883A-FB30C507DC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a:extLst>
            <a:ext uri="{FF2B5EF4-FFF2-40B4-BE49-F238E27FC236}">
              <a16:creationId xmlns:a16="http://schemas.microsoft.com/office/drawing/2014/main" id="{076F7C1D-EE78-4DD5-AFBB-1FD81E0726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a:extLst>
            <a:ext uri="{FF2B5EF4-FFF2-40B4-BE49-F238E27FC236}">
              <a16:creationId xmlns:a16="http://schemas.microsoft.com/office/drawing/2014/main" id="{27FA1069-330F-46CB-B260-EE828B8A29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a:extLst>
            <a:ext uri="{FF2B5EF4-FFF2-40B4-BE49-F238E27FC236}">
              <a16:creationId xmlns:a16="http://schemas.microsoft.com/office/drawing/2014/main" id="{2416F557-5519-43C2-A5B7-DE1B8E992E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a:extLst>
            <a:ext uri="{FF2B5EF4-FFF2-40B4-BE49-F238E27FC236}">
              <a16:creationId xmlns:a16="http://schemas.microsoft.com/office/drawing/2014/main" id="{A63EF877-6C73-40BE-9B50-B34D57A4DD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a:extLst>
            <a:ext uri="{FF2B5EF4-FFF2-40B4-BE49-F238E27FC236}">
              <a16:creationId xmlns:a16="http://schemas.microsoft.com/office/drawing/2014/main" id="{112BEA07-3A9D-4602-A17D-F78CCCA80F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a:extLst>
            <a:ext uri="{FF2B5EF4-FFF2-40B4-BE49-F238E27FC236}">
              <a16:creationId xmlns:a16="http://schemas.microsoft.com/office/drawing/2014/main" id="{6EABA5E4-933D-4DB1-93A3-204AC7062D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a:extLst>
            <a:ext uri="{FF2B5EF4-FFF2-40B4-BE49-F238E27FC236}">
              <a16:creationId xmlns:a16="http://schemas.microsoft.com/office/drawing/2014/main" id="{6131C34E-2AA5-44EF-B358-232AF2DEC0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a:extLst>
            <a:ext uri="{FF2B5EF4-FFF2-40B4-BE49-F238E27FC236}">
              <a16:creationId xmlns:a16="http://schemas.microsoft.com/office/drawing/2014/main" id="{56AD9D59-4941-44E3-B518-0B6362F194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a:extLst>
            <a:ext uri="{FF2B5EF4-FFF2-40B4-BE49-F238E27FC236}">
              <a16:creationId xmlns:a16="http://schemas.microsoft.com/office/drawing/2014/main" id="{B3434585-BC57-47A3-913D-42560445E0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8" name="直線コネクタ 487">
          <a:extLst>
            <a:ext uri="{FF2B5EF4-FFF2-40B4-BE49-F238E27FC236}">
              <a16:creationId xmlns:a16="http://schemas.microsoft.com/office/drawing/2014/main" id="{2D01EA6E-A382-4740-AB8B-DEA1A5BD75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9" name="テキスト ボックス 488">
          <a:extLst>
            <a:ext uri="{FF2B5EF4-FFF2-40B4-BE49-F238E27FC236}">
              <a16:creationId xmlns:a16="http://schemas.microsoft.com/office/drawing/2014/main" id="{78B8BE66-2B12-4482-A7C6-A7B8878ED9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0" name="直線コネクタ 489">
          <a:extLst>
            <a:ext uri="{FF2B5EF4-FFF2-40B4-BE49-F238E27FC236}">
              <a16:creationId xmlns:a16="http://schemas.microsoft.com/office/drawing/2014/main" id="{BDB9B80A-EA46-4DF4-AAE6-A1BF9FA163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1" name="テキスト ボックス 490">
          <a:extLst>
            <a:ext uri="{FF2B5EF4-FFF2-40B4-BE49-F238E27FC236}">
              <a16:creationId xmlns:a16="http://schemas.microsoft.com/office/drawing/2014/main" id="{EE3E18A7-BC1F-4CD7-9961-DF38631F999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2" name="直線コネクタ 491">
          <a:extLst>
            <a:ext uri="{FF2B5EF4-FFF2-40B4-BE49-F238E27FC236}">
              <a16:creationId xmlns:a16="http://schemas.microsoft.com/office/drawing/2014/main" id="{509ECB71-6DA8-4C5D-9565-4A620ECA40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3" name="テキスト ボックス 492">
          <a:extLst>
            <a:ext uri="{FF2B5EF4-FFF2-40B4-BE49-F238E27FC236}">
              <a16:creationId xmlns:a16="http://schemas.microsoft.com/office/drawing/2014/main" id="{7604D05E-4E61-4E69-9B88-4156CB5275A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4" name="直線コネクタ 493">
          <a:extLst>
            <a:ext uri="{FF2B5EF4-FFF2-40B4-BE49-F238E27FC236}">
              <a16:creationId xmlns:a16="http://schemas.microsoft.com/office/drawing/2014/main" id="{9D50F09E-0F5A-465B-959F-79F89D4DE4A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5" name="テキスト ボックス 494">
          <a:extLst>
            <a:ext uri="{FF2B5EF4-FFF2-40B4-BE49-F238E27FC236}">
              <a16:creationId xmlns:a16="http://schemas.microsoft.com/office/drawing/2014/main" id="{B67934C1-C5C4-4891-B76B-1F95ED29B04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6" name="直線コネクタ 495">
          <a:extLst>
            <a:ext uri="{FF2B5EF4-FFF2-40B4-BE49-F238E27FC236}">
              <a16:creationId xmlns:a16="http://schemas.microsoft.com/office/drawing/2014/main" id="{6A43D098-F53D-4DDE-9B2E-ADB2961F39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7" name="テキスト ボックス 496">
          <a:extLst>
            <a:ext uri="{FF2B5EF4-FFF2-40B4-BE49-F238E27FC236}">
              <a16:creationId xmlns:a16="http://schemas.microsoft.com/office/drawing/2014/main" id="{B514BC84-3B00-45A9-B3D7-F2D16E1937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a:extLst>
            <a:ext uri="{FF2B5EF4-FFF2-40B4-BE49-F238E27FC236}">
              <a16:creationId xmlns:a16="http://schemas.microsoft.com/office/drawing/2014/main" id="{825BD99B-518F-4C59-908E-B8C353145D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id="{26335F22-9833-4225-97BA-88B6B3EA93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a:extLst>
            <a:ext uri="{FF2B5EF4-FFF2-40B4-BE49-F238E27FC236}">
              <a16:creationId xmlns:a16="http://schemas.microsoft.com/office/drawing/2014/main" id="{D7F52BF7-5A21-46E3-9C17-44F018F397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501" name="直線コネクタ 500">
          <a:extLst>
            <a:ext uri="{FF2B5EF4-FFF2-40B4-BE49-F238E27FC236}">
              <a16:creationId xmlns:a16="http://schemas.microsoft.com/office/drawing/2014/main" id="{9C584BF0-A9C3-4854-926C-A4ADEC984C18}"/>
            </a:ext>
          </a:extLst>
        </xdr:cNvPr>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02" name="【庁舎】&#10;一人当たり面積最小値テキスト">
          <a:extLst>
            <a:ext uri="{FF2B5EF4-FFF2-40B4-BE49-F238E27FC236}">
              <a16:creationId xmlns:a16="http://schemas.microsoft.com/office/drawing/2014/main" id="{4ABEA920-5C1D-4942-A9A7-11E466707965}"/>
            </a:ext>
          </a:extLst>
        </xdr:cNvPr>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03" name="直線コネクタ 502">
          <a:extLst>
            <a:ext uri="{FF2B5EF4-FFF2-40B4-BE49-F238E27FC236}">
              <a16:creationId xmlns:a16="http://schemas.microsoft.com/office/drawing/2014/main" id="{544A91AA-6DEE-4767-BCB6-AC66B00E94DC}"/>
            </a:ext>
          </a:extLst>
        </xdr:cNvPr>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04" name="【庁舎】&#10;一人当たり面積最大値テキスト">
          <a:extLst>
            <a:ext uri="{FF2B5EF4-FFF2-40B4-BE49-F238E27FC236}">
              <a16:creationId xmlns:a16="http://schemas.microsoft.com/office/drawing/2014/main" id="{27F8D3EE-A137-442F-B6B0-EED46EE3E940}"/>
            </a:ext>
          </a:extLst>
        </xdr:cNvPr>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05" name="直線コネクタ 504">
          <a:extLst>
            <a:ext uri="{FF2B5EF4-FFF2-40B4-BE49-F238E27FC236}">
              <a16:creationId xmlns:a16="http://schemas.microsoft.com/office/drawing/2014/main" id="{EAC11C7C-37D8-4542-8D8F-73F2BB8DCFBF}"/>
            </a:ext>
          </a:extLst>
        </xdr:cNvPr>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06" name="【庁舎】&#10;一人当たり面積平均値テキスト">
          <a:extLst>
            <a:ext uri="{FF2B5EF4-FFF2-40B4-BE49-F238E27FC236}">
              <a16:creationId xmlns:a16="http://schemas.microsoft.com/office/drawing/2014/main" id="{8D833108-C00A-4C1D-93B0-6FCD875CB7CE}"/>
            </a:ext>
          </a:extLst>
        </xdr:cNvPr>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07" name="フローチャート: 判断 506">
          <a:extLst>
            <a:ext uri="{FF2B5EF4-FFF2-40B4-BE49-F238E27FC236}">
              <a16:creationId xmlns:a16="http://schemas.microsoft.com/office/drawing/2014/main" id="{488109F4-646C-4108-AC28-D9ECC3268892}"/>
            </a:ext>
          </a:extLst>
        </xdr:cNvPr>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08" name="フローチャート: 判断 507">
          <a:extLst>
            <a:ext uri="{FF2B5EF4-FFF2-40B4-BE49-F238E27FC236}">
              <a16:creationId xmlns:a16="http://schemas.microsoft.com/office/drawing/2014/main" id="{8DBBBA3A-CFEB-42A1-A83C-21ECB5C2DF1F}"/>
            </a:ext>
          </a:extLst>
        </xdr:cNvPr>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509" name="n_1aveValue【庁舎】&#10;一人当たり面積">
          <a:extLst>
            <a:ext uri="{FF2B5EF4-FFF2-40B4-BE49-F238E27FC236}">
              <a16:creationId xmlns:a16="http://schemas.microsoft.com/office/drawing/2014/main" id="{5E070D16-9D77-40E7-A65D-2685F4E57AAE}"/>
            </a:ext>
          </a:extLst>
        </xdr:cNvPr>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10" name="フローチャート: 判断 509">
          <a:extLst>
            <a:ext uri="{FF2B5EF4-FFF2-40B4-BE49-F238E27FC236}">
              <a16:creationId xmlns:a16="http://schemas.microsoft.com/office/drawing/2014/main" id="{F4D57BEB-D83D-4431-A02E-E3536D224B4E}"/>
            </a:ext>
          </a:extLst>
        </xdr:cNvPr>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97172</xdr:rowOff>
    </xdr:from>
    <xdr:ext cx="469744" cy="259045"/>
    <xdr:sp macro="" textlink="">
      <xdr:nvSpPr>
        <xdr:cNvPr id="511" name="n_2aveValue【庁舎】&#10;一人当たり面積">
          <a:extLst>
            <a:ext uri="{FF2B5EF4-FFF2-40B4-BE49-F238E27FC236}">
              <a16:creationId xmlns:a16="http://schemas.microsoft.com/office/drawing/2014/main" id="{6FA6DD2E-5F87-4525-A58F-2B99F30C02CE}"/>
            </a:ext>
          </a:extLst>
        </xdr:cNvPr>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C4C2E945-7FC5-4C00-B79A-879A90B15A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6FABC42C-091D-4130-95E3-0B2A50BF95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8B8F14B2-06B5-4941-967F-CD42F1E397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3F0E0C31-24F2-422D-8813-B6757110F2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E48542BA-BE57-48EE-8D0E-11A513E49A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57786</xdr:rowOff>
    </xdr:from>
    <xdr:to>
      <xdr:col>112</xdr:col>
      <xdr:colOff>38100</xdr:colOff>
      <xdr:row>102</xdr:row>
      <xdr:rowOff>159386</xdr:rowOff>
    </xdr:to>
    <xdr:sp macro="" textlink="">
      <xdr:nvSpPr>
        <xdr:cNvPr id="517" name="楕円 516">
          <a:extLst>
            <a:ext uri="{FF2B5EF4-FFF2-40B4-BE49-F238E27FC236}">
              <a16:creationId xmlns:a16="http://schemas.microsoft.com/office/drawing/2014/main" id="{90F6B97E-71EF-427B-B270-A47F827C1A37}"/>
            </a:ext>
          </a:extLst>
        </xdr:cNvPr>
        <xdr:cNvSpPr/>
      </xdr:nvSpPr>
      <xdr:spPr>
        <a:xfrm>
          <a:off x="21272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164464</xdr:rowOff>
    </xdr:from>
    <xdr:to>
      <xdr:col>107</xdr:col>
      <xdr:colOff>101600</xdr:colOff>
      <xdr:row>103</xdr:row>
      <xdr:rowOff>94614</xdr:rowOff>
    </xdr:to>
    <xdr:sp macro="" textlink="">
      <xdr:nvSpPr>
        <xdr:cNvPr id="518" name="楕円 517">
          <a:extLst>
            <a:ext uri="{FF2B5EF4-FFF2-40B4-BE49-F238E27FC236}">
              <a16:creationId xmlns:a16="http://schemas.microsoft.com/office/drawing/2014/main" id="{497A8619-8867-4541-8CD0-40B4849F3D69}"/>
            </a:ext>
          </a:extLst>
        </xdr:cNvPr>
        <xdr:cNvSpPr/>
      </xdr:nvSpPr>
      <xdr:spPr>
        <a:xfrm>
          <a:off x="20383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108586</xdr:rowOff>
    </xdr:from>
    <xdr:to>
      <xdr:col>111</xdr:col>
      <xdr:colOff>177800</xdr:colOff>
      <xdr:row>103</xdr:row>
      <xdr:rowOff>43814</xdr:rowOff>
    </xdr:to>
    <xdr:cxnSp macro="">
      <xdr:nvCxnSpPr>
        <xdr:cNvPr id="519" name="直線コネクタ 518">
          <a:extLst>
            <a:ext uri="{FF2B5EF4-FFF2-40B4-BE49-F238E27FC236}">
              <a16:creationId xmlns:a16="http://schemas.microsoft.com/office/drawing/2014/main" id="{28AB044A-72EA-4D8C-9240-988C225A5345}"/>
            </a:ext>
          </a:extLst>
        </xdr:cNvPr>
        <xdr:cNvCxnSpPr/>
      </xdr:nvCxnSpPr>
      <xdr:spPr>
        <a:xfrm flipV="1">
          <a:off x="20434300" y="1759648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4463</xdr:rowOff>
    </xdr:from>
    <xdr:ext cx="469744" cy="259045"/>
    <xdr:sp macro="" textlink="">
      <xdr:nvSpPr>
        <xdr:cNvPr id="520" name="n_1mainValue【庁舎】&#10;一人当たり面積">
          <a:extLst>
            <a:ext uri="{FF2B5EF4-FFF2-40B4-BE49-F238E27FC236}">
              <a16:creationId xmlns:a16="http://schemas.microsoft.com/office/drawing/2014/main" id="{46A01082-14C8-4012-94D8-636F8BC59B92}"/>
            </a:ext>
          </a:extLst>
        </xdr:cNvPr>
        <xdr:cNvSpPr txBox="1"/>
      </xdr:nvSpPr>
      <xdr:spPr>
        <a:xfrm>
          <a:off x="21075727" y="1732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111141</xdr:rowOff>
    </xdr:from>
    <xdr:ext cx="469744" cy="259045"/>
    <xdr:sp macro="" textlink="">
      <xdr:nvSpPr>
        <xdr:cNvPr id="521" name="n_2mainValue【庁舎】&#10;一人当たり面積">
          <a:extLst>
            <a:ext uri="{FF2B5EF4-FFF2-40B4-BE49-F238E27FC236}">
              <a16:creationId xmlns:a16="http://schemas.microsoft.com/office/drawing/2014/main" id="{B4AAB006-B8A0-4AC0-8AE1-1E29E1C8BC85}"/>
            </a:ext>
          </a:extLst>
        </xdr:cNvPr>
        <xdr:cNvSpPr txBox="1"/>
      </xdr:nvSpPr>
      <xdr:spPr>
        <a:xfrm>
          <a:off x="20199427" y="1742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a:extLst>
            <a:ext uri="{FF2B5EF4-FFF2-40B4-BE49-F238E27FC236}">
              <a16:creationId xmlns:a16="http://schemas.microsoft.com/office/drawing/2014/main" id="{59BF9B45-5B74-44FB-9128-B572C5D521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a:extLst>
            <a:ext uri="{FF2B5EF4-FFF2-40B4-BE49-F238E27FC236}">
              <a16:creationId xmlns:a16="http://schemas.microsoft.com/office/drawing/2014/main" id="{317A0516-27B2-47AF-9EA9-EB2136A911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a:extLst>
            <a:ext uri="{FF2B5EF4-FFF2-40B4-BE49-F238E27FC236}">
              <a16:creationId xmlns:a16="http://schemas.microsoft.com/office/drawing/2014/main" id="{F6A38FF2-5B35-4DE1-90FD-429ECA7C9E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　福祉施設が有形固定資産率２８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年度にかけて志賀町ショートステイ・デイサービスを整備したためだと思われる。</a:t>
          </a:r>
        </a:p>
        <a:p>
          <a:r>
            <a:rPr kumimoji="1" lang="ja-JP" altLang="en-US" sz="1300">
              <a:latin typeface="ＭＳ Ｐゴシック" panose="020B0600070205080204" pitchFamily="50" charset="-128"/>
              <a:ea typeface="ＭＳ Ｐゴシック" panose="020B0600070205080204" pitchFamily="50" charset="-128"/>
            </a:rPr>
            <a:t>　庁舎、体育館・プールについては、有形固定資産減価償却率が類似団体平均と比して低くなっているが、一人当たりの面積が高くなっているため、今後、公共施設総合管理計画に基づき、施設の適正な維持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当町の財政力指数は、志賀原子力発電所の大規模償却資産に係る固定資産税収入等の影響で減少傾向にあり、平成２９年度は、類似団体平均を下回る０．６７となった。　当該償却資産は、毎年減少することが見込まれるため、引き続き、第３次集中改革プランに沿った歳出削減と歳入確保を着実に実施し、中長期的に持続可能な健全財政の確立を目指していく。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歳入において大きな割合を占める志賀原子力発電所に係る大規模償却資産を含む固定資産税が年々減少しており、更に電力会社を主とした法人町民税が減少し、個人住民税などを含めた町税全体で前年と比較して、２７４百万円と大幅に落ち込んだ。また、普通交付税においても合併算定替の段階的縮減などの影響により、５１百万円の減少となり、分母となる経常一般財源総額が、対前年で３３３百万円減少した。経常経費充当一般財源においては、臨時職員の賃金や大雪による維持補修費、特別会計への繰出金の増加などにより、経常経費充当一般財源が対前年２９百万円の増となった。以上の要因により、経常収支比率が３．９ポイント悪化した。今後は、定員適正化計画に基づく人件費の削減等、義務的経費を含めた歳出削減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46355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0521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8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66</xdr:row>
      <xdr:rowOff>6138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8912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6138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615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167005</xdr:rowOff>
    </xdr:from>
    <xdr:to>
      <xdr:col>23</xdr:col>
      <xdr:colOff>184150</xdr:colOff>
      <xdr:row>66</xdr:row>
      <xdr:rowOff>97155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139082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126788</xdr:rowOff>
    </xdr:from>
    <xdr:to>
      <xdr:col>11</xdr:col>
      <xdr:colOff>82550</xdr:colOff>
      <xdr:row>66</xdr:row>
      <xdr:rowOff>56938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41715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当町では、人件費・物件費等が類似団体平均を大きく上回っている。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人件費において退職手当組合負担金などの減により対前年で減となっているものの、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休止保育園の解体撤去費や学校教材用の備品購入費などの物件費の増、さらに、平成３０年１月から２月にかけての大雪による除排雪経費（維持補修費）の増により、前年と比較して、大幅な増となった。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定員適正化計画や集中改革プラン等により、定員適正化の実践と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公共施設等総合管理計画に基づいた施設統廃合等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の推進により経費の抑制を図る。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79443</xdr:rowOff>
    </xdr:from>
    <xdr:to>
      <xdr:col>23</xdr:col>
      <xdr:colOff>133350</xdr:colOff>
      <xdr:row>84</xdr:row>
      <xdr:rowOff>135497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81243"/>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79443</xdr:rowOff>
    </xdr:from>
    <xdr:to>
      <xdr:col>19</xdr:col>
      <xdr:colOff>133350</xdr:colOff>
      <xdr:row>84</xdr:row>
      <xdr:rowOff>93294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81243"/>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59186</xdr:rowOff>
    </xdr:from>
    <xdr:to>
      <xdr:col>15</xdr:col>
      <xdr:colOff>82550</xdr:colOff>
      <xdr:row>84</xdr:row>
      <xdr:rowOff>93294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60986"/>
          <a:ext cx="889000" cy="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59186</xdr:rowOff>
    </xdr:from>
    <xdr:to>
      <xdr:col>11</xdr:col>
      <xdr:colOff>31750</xdr:colOff>
      <xdr:row>84</xdr:row>
      <xdr:rowOff>64398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6098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84697</xdr:rowOff>
    </xdr:from>
    <xdr:to>
      <xdr:col>23</xdr:col>
      <xdr:colOff>184150</xdr:colOff>
      <xdr:row>85</xdr:row>
      <xdr:rowOff>14847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56774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5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28643</xdr:rowOff>
    </xdr:from>
    <xdr:to>
      <xdr:col>19</xdr:col>
      <xdr:colOff>184150</xdr:colOff>
      <xdr:row>84</xdr:row>
      <xdr:rowOff>130243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115020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42494</xdr:rowOff>
    </xdr:from>
    <xdr:to>
      <xdr:col>15</xdr:col>
      <xdr:colOff>133350</xdr:colOff>
      <xdr:row>84</xdr:row>
      <xdr:rowOff>144094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128871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3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8386</xdr:rowOff>
    </xdr:from>
    <xdr:to>
      <xdr:col>11</xdr:col>
      <xdr:colOff>82550</xdr:colOff>
      <xdr:row>84</xdr:row>
      <xdr:rowOff>109986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94763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13598</xdr:rowOff>
    </xdr:from>
    <xdr:to>
      <xdr:col>7</xdr:col>
      <xdr:colOff>31750</xdr:colOff>
      <xdr:row>84</xdr:row>
      <xdr:rowOff>115198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99975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0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類似団体平均と比べて３．６ポイント下回っている。今後も、国・県の動向や民間企業の水準との均衡にも配慮し、給与水準の適正化に努める。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26105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1894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130528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4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90311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未だ突出して多いのが現状である。今後、第３次定員適正化計画に基づき、一般行政職については、新たな課題や行政ニーズに適切に対応するために人員削減をなるべく抑制するが、技能労務職については、基本的には補充せず必要に応じ臨時職員や民間委託で対応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後世の定員や年齢構成に配慮し支障が出ないよう、各年度における必要最小限の一定数の採用を行うよう努める。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71301</xdr:rowOff>
    </xdr:from>
    <xdr:to>
      <xdr:col>81</xdr:col>
      <xdr:colOff>44450</xdr:colOff>
      <xdr:row>65</xdr:row>
      <xdr:rowOff>102326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2155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24765</xdr:rowOff>
    </xdr:from>
    <xdr:to>
      <xdr:col>77</xdr:col>
      <xdr:colOff>44450</xdr:colOff>
      <xdr:row>65</xdr:row>
      <xdr:rowOff>71301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6901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24765</xdr:rowOff>
    </xdr:from>
    <xdr:to>
      <xdr:col>72</xdr:col>
      <xdr:colOff>203200</xdr:colOff>
      <xdr:row>65</xdr:row>
      <xdr:rowOff>47172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16901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47172</xdr:rowOff>
    </xdr:from>
    <xdr:to>
      <xdr:col>68</xdr:col>
      <xdr:colOff>152400</xdr:colOff>
      <xdr:row>65</xdr:row>
      <xdr:rowOff>55790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19142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51526</xdr:rowOff>
    </xdr:from>
    <xdr:to>
      <xdr:col>81</xdr:col>
      <xdr:colOff>95250</xdr:colOff>
      <xdr:row>65</xdr:row>
      <xdr:rowOff>153126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23603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6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20501</xdr:rowOff>
    </xdr:from>
    <xdr:to>
      <xdr:col>77</xdr:col>
      <xdr:colOff>95250</xdr:colOff>
      <xdr:row>65</xdr:row>
      <xdr:rowOff>122101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106878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145415</xdr:rowOff>
    </xdr:from>
    <xdr:to>
      <xdr:col>73</xdr:col>
      <xdr:colOff>44450</xdr:colOff>
      <xdr:row>65</xdr:row>
      <xdr:rowOff>75565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60342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167822</xdr:rowOff>
    </xdr:from>
    <xdr:to>
      <xdr:col>68</xdr:col>
      <xdr:colOff>203200</xdr:colOff>
      <xdr:row>65</xdr:row>
      <xdr:rowOff>97972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82749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4990</xdr:rowOff>
    </xdr:from>
    <xdr:to>
      <xdr:col>64</xdr:col>
      <xdr:colOff>152400</xdr:colOff>
      <xdr:row>65</xdr:row>
      <xdr:rowOff>106590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91367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比率算定における分母の標準財政規模の減に比して、一部事務組合等の負担金（公債費充当分）の減などにより分子の元利償還金の減少が大きいため、前年と比較して、０．８ポイント改善した。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しかし、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ポイントの開きがあり、今後も財政規模の縮小が見込まれることから、将来負担同様、地方債発行においても計画的かつ平準化を図りながら公債費負担の抑制に努める。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169273</xdr:rowOff>
    </xdr:from>
    <xdr:to>
      <xdr:col>81</xdr:col>
      <xdr:colOff>44450</xdr:colOff>
      <xdr:row>42</xdr:row>
      <xdr:rowOff>52977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9872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142603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538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142603</xdr:rowOff>
    </xdr:from>
    <xdr:to>
      <xdr:col>72</xdr:col>
      <xdr:colOff>203200</xdr:colOff>
      <xdr:row>43</xdr:row>
      <xdr:rowOff>53884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435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53884</xdr:rowOff>
    </xdr:from>
    <xdr:to>
      <xdr:col>68</xdr:col>
      <xdr:colOff>152400</xdr:colOff>
      <xdr:row>43</xdr:row>
      <xdr:rowOff>81462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262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118473</xdr:rowOff>
    </xdr:from>
    <xdr:to>
      <xdr:col>81</xdr:col>
      <xdr:colOff>95250</xdr:colOff>
      <xdr:row>42</xdr:row>
      <xdr:rowOff>48623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90550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91803</xdr:rowOff>
    </xdr:from>
    <xdr:to>
      <xdr:col>73</xdr:col>
      <xdr:colOff>44450</xdr:colOff>
      <xdr:row>43</xdr:row>
      <xdr:rowOff>21953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6730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3084</xdr:rowOff>
    </xdr:from>
    <xdr:to>
      <xdr:col>68</xdr:col>
      <xdr:colOff>203200</xdr:colOff>
      <xdr:row>43</xdr:row>
      <xdr:rowOff>104684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89461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30662</xdr:rowOff>
    </xdr:from>
    <xdr:to>
      <xdr:col>64</xdr:col>
      <xdr:colOff>152400</xdr:colOff>
      <xdr:row>43</xdr:row>
      <xdr:rowOff>132262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117039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比率算定における分子の普通会計及び一部事務組合の地方債残高の減等により、前年度から１．４ポイント改善した。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今後は、大型事業が見込まれることを想定し、計画的な地方債発行や繰上償還の実施等により将来負担の抑制に努める。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114240</xdr:rowOff>
    </xdr:from>
    <xdr:to>
      <xdr:col>81</xdr:col>
      <xdr:colOff>44450</xdr:colOff>
      <xdr:row>13</xdr:row>
      <xdr:rowOff>130326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4309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109643</xdr:rowOff>
    </xdr:from>
    <xdr:to>
      <xdr:col>77</xdr:col>
      <xdr:colOff>44450</xdr:colOff>
      <xdr:row>13</xdr:row>
      <xdr:rowOff>130326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3384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63440</xdr:rowOff>
    </xdr:from>
    <xdr:to>
      <xdr:col>81</xdr:col>
      <xdr:colOff>95250</xdr:colOff>
      <xdr:row>13</xdr:row>
      <xdr:rowOff>165040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156167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1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79526</xdr:rowOff>
    </xdr:from>
    <xdr:to>
      <xdr:col>77</xdr:col>
      <xdr:colOff>95250</xdr:colOff>
      <xdr:row>14</xdr:row>
      <xdr:rowOff>9676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19853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07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58843</xdr:rowOff>
    </xdr:from>
    <xdr:to>
      <xdr:col>73</xdr:col>
      <xdr:colOff>44450</xdr:colOff>
      <xdr:row>13</xdr:row>
      <xdr:rowOff>160443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170620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42515</xdr:rowOff>
    </xdr:from>
    <xdr:to>
      <xdr:col>64</xdr:col>
      <xdr:colOff>152400</xdr:colOff>
      <xdr:row>14</xdr:row>
      <xdr:rowOff>144115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154292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1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類似団体平均に対して、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ポイント低い状況ではあるが、今後も定員適正化計画に基づき、人件費の抑制に努める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4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算定における分母の税収減に起因する経常一般財源等総額の減少、分子においては、診療所の非常勤医師、小学校嘱託職員等の賃金増により、０．５ポイントの増となった。引き続き、事務事業の見直し等により、更なる経費削減に努め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14</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82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1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60325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41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60325</xdr:rowOff>
    </xdr:from>
    <xdr:to>
      <xdr:col>69</xdr:col>
      <xdr:colOff>92075</xdr:colOff>
      <xdr:row>14</xdr:row>
      <xdr:rowOff>155575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60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xdr:rowOff>
    </xdr:from>
    <xdr:to>
      <xdr:col>69</xdr:col>
      <xdr:colOff>142875</xdr:colOff>
      <xdr:row>14</xdr:row>
      <xdr:rowOff>111125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121302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45102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類似団体平均を継続的に下回っている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臨時保育士の賃金引上げなどにより、０．４ポイント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引き続き、適正な扶助費の執行に努めていく。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156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平成２９年は、分流式繰出額の積算方法の見直し、公債費等の増に伴う下水道事業会計繰出金の増、介護給付費等の増に伴う介護保険事業会計繰出金の増などにより、２．４ポイント増加した。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今後も、下水道事業会計への公債費繰出や、介護保険事業会計等の社会保障に係る繰出金の増加が考えられるため、今後も財政健全化を図るよう努める。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272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類似団体に比較して高い傾向にある。これは、消防やごみ処理施設に係る一部事務組合への負担金や病院事業への繰出金などが要因である。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8890</xdr:rowOff>
    </xdr:from>
    <xdr:to>
      <xdr:col>82</xdr:col>
      <xdr:colOff>107950</xdr:colOff>
      <xdr:row>39</xdr:row>
      <xdr:rowOff>16510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695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39</xdr:row>
      <xdr:rowOff>8890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39</xdr:row>
      <xdr:rowOff>8890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81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129540</xdr:rowOff>
    </xdr:from>
    <xdr:to>
      <xdr:col>78</xdr:col>
      <xdr:colOff>120650</xdr:colOff>
      <xdr:row>39</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44467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129540</xdr:rowOff>
    </xdr:from>
    <xdr:to>
      <xdr:col>69</xdr:col>
      <xdr:colOff>142875</xdr:colOff>
      <xdr:row>39</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44467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比率算定における分母の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税収減に起因する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経常一般財源等総額の減少が、分子の公債費充当財源の減少よりも大きかったため、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施設統廃合等の大型事業が見込まれることを想定し、繰上償還の実施や新規地方債の発行の抑制に努めていきたい。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637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92711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622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77470</xdr:rowOff>
    </xdr:from>
    <xdr:to>
      <xdr:col>15</xdr:col>
      <xdr:colOff>98425</xdr:colOff>
      <xdr:row>80</xdr:row>
      <xdr:rowOff>96520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622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134620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類似団体平均を継続的に下回っているものの、平成２９年は、税収や普通交付税等の減により、比率算定における分母の経常一般財源等総額の減少、また、分子においては、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分流式繰出額の積算方法の見直し、公債費等の増に伴う下水道事業会計繰出金の増、介護給付費等の増に伴う介護保険事業会計繰出金の増など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による繰出金充当分の増加の影響が大きく、前年と比較して、３．４ポイント減少した。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43180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2867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85089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107950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107950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138447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83250</xdr:rowOff>
    </xdr:from>
    <xdr:to>
      <xdr:col>29</xdr:col>
      <xdr:colOff>127000</xdr:colOff>
      <xdr:row>14</xdr:row>
      <xdr:rowOff>129558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31175"/>
          <a:ext cx="6477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108070</xdr:rowOff>
    </xdr:from>
    <xdr:to>
      <xdr:col>26</xdr:col>
      <xdr:colOff>50800</xdr:colOff>
      <xdr:row>14</xdr:row>
      <xdr:rowOff>129558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555995"/>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85063</xdr:rowOff>
    </xdr:from>
    <xdr:to>
      <xdr:col>22</xdr:col>
      <xdr:colOff>114300</xdr:colOff>
      <xdr:row>14</xdr:row>
      <xdr:rowOff>108070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32988"/>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85063</xdr:rowOff>
    </xdr:from>
    <xdr:to>
      <xdr:col>18</xdr:col>
      <xdr:colOff>177800</xdr:colOff>
      <xdr:row>14</xdr:row>
      <xdr:rowOff>103302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32988"/>
          <a:ext cx="6985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32450</xdr:rowOff>
    </xdr:from>
    <xdr:to>
      <xdr:col>29</xdr:col>
      <xdr:colOff>177800</xdr:colOff>
      <xdr:row>14</xdr:row>
      <xdr:rowOff>134050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8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48977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2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78758</xdr:rowOff>
    </xdr:from>
    <xdr:to>
      <xdr:col>26</xdr:col>
      <xdr:colOff>101600</xdr:colOff>
      <xdr:row>15</xdr:row>
      <xdr:rowOff>8908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2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19085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57270</xdr:rowOff>
    </xdr:from>
    <xdr:to>
      <xdr:col>22</xdr:col>
      <xdr:colOff>165100</xdr:colOff>
      <xdr:row>14</xdr:row>
      <xdr:rowOff>158870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0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169047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7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34263</xdr:rowOff>
    </xdr:from>
    <xdr:to>
      <xdr:col>19</xdr:col>
      <xdr:colOff>38100</xdr:colOff>
      <xdr:row>14</xdr:row>
      <xdr:rowOff>135863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8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146040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5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52502</xdr:rowOff>
    </xdr:from>
    <xdr:to>
      <xdr:col>15</xdr:col>
      <xdr:colOff>101600</xdr:colOff>
      <xdr:row>14</xdr:row>
      <xdr:rowOff>154102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0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164279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6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88504</xdr:rowOff>
    </xdr:from>
    <xdr:to>
      <xdr:col>29</xdr:col>
      <xdr:colOff>127000</xdr:colOff>
      <xdr:row>35</xdr:row>
      <xdr:rowOff>102288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98854"/>
          <a:ext cx="647700" cy="1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29845</xdr:rowOff>
    </xdr:from>
    <xdr:to>
      <xdr:col>26</xdr:col>
      <xdr:colOff>50800</xdr:colOff>
      <xdr:row>35</xdr:row>
      <xdr:rowOff>88504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40195"/>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249827</xdr:rowOff>
    </xdr:from>
    <xdr:to>
      <xdr:col>22</xdr:col>
      <xdr:colOff>114300</xdr:colOff>
      <xdr:row>35</xdr:row>
      <xdr:rowOff>29845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17277"/>
          <a:ext cx="698500" cy="12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166068</xdr:rowOff>
    </xdr:from>
    <xdr:to>
      <xdr:col>18</xdr:col>
      <xdr:colOff>177800</xdr:colOff>
      <xdr:row>34</xdr:row>
      <xdr:rowOff>249827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33518"/>
          <a:ext cx="698500" cy="8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51488</xdr:rowOff>
    </xdr:from>
    <xdr:to>
      <xdr:col>29</xdr:col>
      <xdr:colOff>177800</xdr:colOff>
      <xdr:row>35</xdr:row>
      <xdr:rowOff>153088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239465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37704</xdr:rowOff>
    </xdr:from>
    <xdr:to>
      <xdr:col>26</xdr:col>
      <xdr:colOff>101600</xdr:colOff>
      <xdr:row>35</xdr:row>
      <xdr:rowOff>139304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149481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321945</xdr:rowOff>
    </xdr:from>
    <xdr:to>
      <xdr:col>22</xdr:col>
      <xdr:colOff>165100</xdr:colOff>
      <xdr:row>35</xdr:row>
      <xdr:rowOff>80645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8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90822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5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199027</xdr:rowOff>
    </xdr:from>
    <xdr:to>
      <xdr:col>19</xdr:col>
      <xdr:colOff>38100</xdr:colOff>
      <xdr:row>34</xdr:row>
      <xdr:rowOff>300627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6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310804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3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115268</xdr:rowOff>
    </xdr:from>
    <xdr:to>
      <xdr:col>15</xdr:col>
      <xdr:colOff>101600</xdr:colOff>
      <xdr:row>34</xdr:row>
      <xdr:rowOff>216868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8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227045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5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123165</xdr:rowOff>
    </xdr:from>
    <xdr:to>
      <xdr:col>24</xdr:col>
      <xdr:colOff>63500</xdr:colOff>
      <xdr:row>33</xdr:row>
      <xdr:rowOff>143872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81015"/>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14332</xdr:rowOff>
    </xdr:from>
    <xdr:to>
      <xdr:col>19</xdr:col>
      <xdr:colOff>177800</xdr:colOff>
      <xdr:row>33</xdr:row>
      <xdr:rowOff>123165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72182"/>
          <a:ext cx="889000" cy="10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14332</xdr:rowOff>
    </xdr:from>
    <xdr:to>
      <xdr:col>15</xdr:col>
      <xdr:colOff>50800</xdr:colOff>
      <xdr:row>33</xdr:row>
      <xdr:rowOff>53842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2182"/>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53842</xdr:rowOff>
    </xdr:from>
    <xdr:to>
      <xdr:col>10</xdr:col>
      <xdr:colOff>114300</xdr:colOff>
      <xdr:row>33</xdr:row>
      <xdr:rowOff>119412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1692"/>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93072</xdr:rowOff>
    </xdr:from>
    <xdr:to>
      <xdr:col>24</xdr:col>
      <xdr:colOff>114300</xdr:colOff>
      <xdr:row>34</xdr:row>
      <xdr:rowOff>23222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115949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72365</xdr:rowOff>
    </xdr:from>
    <xdr:to>
      <xdr:col>20</xdr:col>
      <xdr:colOff>38100</xdr:colOff>
      <xdr:row>34</xdr:row>
      <xdr:rowOff>2515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19042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134982</xdr:rowOff>
    </xdr:from>
    <xdr:to>
      <xdr:col>15</xdr:col>
      <xdr:colOff>101600</xdr:colOff>
      <xdr:row>33</xdr:row>
      <xdr:rowOff>65132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81659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3042</xdr:rowOff>
    </xdr:from>
    <xdr:to>
      <xdr:col>10</xdr:col>
      <xdr:colOff>165100</xdr:colOff>
      <xdr:row>33</xdr:row>
      <xdr:rowOff>104642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121169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3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68612</xdr:rowOff>
    </xdr:from>
    <xdr:to>
      <xdr:col>6</xdr:col>
      <xdr:colOff>38100</xdr:colOff>
      <xdr:row>33</xdr:row>
      <xdr:rowOff>170212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40410</xdr:rowOff>
    </xdr:from>
    <xdr:to>
      <xdr:col>24</xdr:col>
      <xdr:colOff>63500</xdr:colOff>
      <xdr:row>56</xdr:row>
      <xdr:rowOff>56055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41610"/>
          <a:ext cx="8382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56055</xdr:rowOff>
    </xdr:from>
    <xdr:to>
      <xdr:col>19</xdr:col>
      <xdr:colOff>177800</xdr:colOff>
      <xdr:row>56</xdr:row>
      <xdr:rowOff>61665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57255"/>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155639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61665</xdr:rowOff>
    </xdr:from>
    <xdr:to>
      <xdr:col>15</xdr:col>
      <xdr:colOff>50800</xdr:colOff>
      <xdr:row>56</xdr:row>
      <xdr:rowOff>91909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2865"/>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72812</xdr:rowOff>
    </xdr:from>
    <xdr:to>
      <xdr:col>10</xdr:col>
      <xdr:colOff>114300</xdr:colOff>
      <xdr:row>56</xdr:row>
      <xdr:rowOff>91909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7401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161060</xdr:rowOff>
    </xdr:from>
    <xdr:to>
      <xdr:col>24</xdr:col>
      <xdr:colOff>114300</xdr:colOff>
      <xdr:row>56</xdr:row>
      <xdr:rowOff>91210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12487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5255</xdr:rowOff>
    </xdr:from>
    <xdr:to>
      <xdr:col>20</xdr:col>
      <xdr:colOff>38100</xdr:colOff>
      <xdr:row>56</xdr:row>
      <xdr:rowOff>106855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123382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10865</xdr:rowOff>
    </xdr:from>
    <xdr:to>
      <xdr:col>15</xdr:col>
      <xdr:colOff>101600</xdr:colOff>
      <xdr:row>56</xdr:row>
      <xdr:rowOff>112465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41109</xdr:rowOff>
    </xdr:from>
    <xdr:to>
      <xdr:col>10</xdr:col>
      <xdr:colOff>165100</xdr:colOff>
      <xdr:row>56</xdr:row>
      <xdr:rowOff>142709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159236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22012</xdr:rowOff>
    </xdr:from>
    <xdr:to>
      <xdr:col>6</xdr:col>
      <xdr:colOff>38100</xdr:colOff>
      <xdr:row>56</xdr:row>
      <xdr:rowOff>123612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3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54066</xdr:rowOff>
    </xdr:from>
    <xdr:to>
      <xdr:col>24</xdr:col>
      <xdr:colOff>63500</xdr:colOff>
      <xdr:row>77</xdr:row>
      <xdr:rowOff>57266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84266"/>
          <a:ext cx="8382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16667</xdr:rowOff>
    </xdr:from>
    <xdr:to>
      <xdr:col>19</xdr:col>
      <xdr:colOff>177800</xdr:colOff>
      <xdr:row>77</xdr:row>
      <xdr:rowOff>57266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1831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158400</xdr:rowOff>
    </xdr:from>
    <xdr:to>
      <xdr:col>15</xdr:col>
      <xdr:colOff>50800</xdr:colOff>
      <xdr:row>77</xdr:row>
      <xdr:rowOff>16667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8860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158400</xdr:rowOff>
    </xdr:from>
    <xdr:to>
      <xdr:col>10</xdr:col>
      <xdr:colOff>114300</xdr:colOff>
      <xdr:row>77</xdr:row>
      <xdr:rowOff>40442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8860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3266</xdr:rowOff>
    </xdr:from>
    <xdr:to>
      <xdr:col>24</xdr:col>
      <xdr:colOff>114300</xdr:colOff>
      <xdr:row>76</xdr:row>
      <xdr:rowOff>104866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26143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6466</xdr:rowOff>
    </xdr:from>
    <xdr:to>
      <xdr:col>20</xdr:col>
      <xdr:colOff>38100</xdr:colOff>
      <xdr:row>77</xdr:row>
      <xdr:rowOff>108066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124593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137317</xdr:rowOff>
    </xdr:from>
    <xdr:to>
      <xdr:col>15</xdr:col>
      <xdr:colOff>101600</xdr:colOff>
      <xdr:row>77</xdr:row>
      <xdr:rowOff>67467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83994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29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107600</xdr:rowOff>
    </xdr:from>
    <xdr:to>
      <xdr:col>10</xdr:col>
      <xdr:colOff>165100</xdr:colOff>
      <xdr:row>77</xdr:row>
      <xdr:rowOff>37750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54277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29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161092</xdr:rowOff>
    </xdr:from>
    <xdr:to>
      <xdr:col>6</xdr:col>
      <xdr:colOff>38100</xdr:colOff>
      <xdr:row>77</xdr:row>
      <xdr:rowOff>91242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107769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29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24783</xdr:rowOff>
    </xdr:from>
    <xdr:to>
      <xdr:col>24</xdr:col>
      <xdr:colOff>63500</xdr:colOff>
      <xdr:row>96</xdr:row>
      <xdr:rowOff>42157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48398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42157</xdr:rowOff>
    </xdr:from>
    <xdr:to>
      <xdr:col>19</xdr:col>
      <xdr:colOff>177800</xdr:colOff>
      <xdr:row>96</xdr:row>
      <xdr:rowOff>143312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01357"/>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135471</xdr:rowOff>
    </xdr:from>
    <xdr:to>
      <xdr:col>15</xdr:col>
      <xdr:colOff>50800</xdr:colOff>
      <xdr:row>96</xdr:row>
      <xdr:rowOff>143312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59467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135471</xdr:rowOff>
    </xdr:from>
    <xdr:to>
      <xdr:col>10</xdr:col>
      <xdr:colOff>114300</xdr:colOff>
      <xdr:row>97</xdr:row>
      <xdr:rowOff>64925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594671"/>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145433</xdr:rowOff>
    </xdr:from>
    <xdr:to>
      <xdr:col>24</xdr:col>
      <xdr:colOff>114300</xdr:colOff>
      <xdr:row>96</xdr:row>
      <xdr:rowOff>75583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4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123860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41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162807</xdr:rowOff>
    </xdr:from>
    <xdr:to>
      <xdr:col>20</xdr:col>
      <xdr:colOff>38100</xdr:colOff>
      <xdr:row>96</xdr:row>
      <xdr:rowOff>92957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84084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5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92512</xdr:rowOff>
    </xdr:from>
    <xdr:to>
      <xdr:col>15</xdr:col>
      <xdr:colOff>101600</xdr:colOff>
      <xdr:row>97</xdr:row>
      <xdr:rowOff>22662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6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84671</xdr:rowOff>
    </xdr:from>
    <xdr:to>
      <xdr:col>10</xdr:col>
      <xdr:colOff>165100</xdr:colOff>
      <xdr:row>97</xdr:row>
      <xdr:rowOff>14821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14125</xdr:rowOff>
    </xdr:from>
    <xdr:to>
      <xdr:col>6</xdr:col>
      <xdr:colOff>38100</xdr:colOff>
      <xdr:row>97</xdr:row>
      <xdr:rowOff>115725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106852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55554</xdr:rowOff>
    </xdr:from>
    <xdr:to>
      <xdr:col>55</xdr:col>
      <xdr:colOff>0</xdr:colOff>
      <xdr:row>32</xdr:row>
      <xdr:rowOff>124220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41954"/>
          <a:ext cx="838200" cy="6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55554</xdr:rowOff>
    </xdr:from>
    <xdr:to>
      <xdr:col>50</xdr:col>
      <xdr:colOff>114300</xdr:colOff>
      <xdr:row>33</xdr:row>
      <xdr:rowOff>39018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41954"/>
          <a:ext cx="889000" cy="1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8777</xdr:rowOff>
    </xdr:from>
    <xdr:to>
      <xdr:col>45</xdr:col>
      <xdr:colOff>177800</xdr:colOff>
      <xdr:row>33</xdr:row>
      <xdr:rowOff>39018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666627"/>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158119</xdr:rowOff>
    </xdr:from>
    <xdr:to>
      <xdr:col>41</xdr:col>
      <xdr:colOff>50800</xdr:colOff>
      <xdr:row>33</xdr:row>
      <xdr:rowOff>8777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644519"/>
          <a:ext cx="8890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73420</xdr:rowOff>
    </xdr:from>
    <xdr:to>
      <xdr:col>55</xdr:col>
      <xdr:colOff>50800</xdr:colOff>
      <xdr:row>33</xdr:row>
      <xdr:rowOff>3570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96297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4754</xdr:rowOff>
    </xdr:from>
    <xdr:to>
      <xdr:col>50</xdr:col>
      <xdr:colOff>165100</xdr:colOff>
      <xdr:row>32</xdr:row>
      <xdr:rowOff>106354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122881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6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159668</xdr:rowOff>
    </xdr:from>
    <xdr:to>
      <xdr:col>46</xdr:col>
      <xdr:colOff>38100</xdr:colOff>
      <xdr:row>33</xdr:row>
      <xdr:rowOff>89818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106345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54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129427</xdr:rowOff>
    </xdr:from>
    <xdr:to>
      <xdr:col>41</xdr:col>
      <xdr:colOff>101600</xdr:colOff>
      <xdr:row>33</xdr:row>
      <xdr:rowOff>59577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6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76104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3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107319</xdr:rowOff>
    </xdr:from>
    <xdr:to>
      <xdr:col>36</xdr:col>
      <xdr:colOff>165100</xdr:colOff>
      <xdr:row>33</xdr:row>
      <xdr:rowOff>37469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5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53996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36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85987</xdr:rowOff>
    </xdr:from>
    <xdr:to>
      <xdr:col>54</xdr:col>
      <xdr:colOff>189865</xdr:colOff>
      <xdr:row>58</xdr:row>
      <xdr:rowOff>109296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9172837"/>
          <a:ext cx="1270" cy="8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113123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109296</xdr:rowOff>
    </xdr:from>
    <xdr:to>
      <xdr:col>55</xdr:col>
      <xdr:colOff>88900</xdr:colOff>
      <xdr:row>58</xdr:row>
      <xdr:rowOff>109296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32664</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94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85987</xdr:rowOff>
    </xdr:from>
    <xdr:to>
      <xdr:col>55</xdr:col>
      <xdr:colOff>88900</xdr:colOff>
      <xdr:row>53</xdr:row>
      <xdr:rowOff>85987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17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41615</xdr:rowOff>
    </xdr:from>
    <xdr:to>
      <xdr:col>55</xdr:col>
      <xdr:colOff>0</xdr:colOff>
      <xdr:row>53</xdr:row>
      <xdr:rowOff>128178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128465"/>
          <a:ext cx="8382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77576</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78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99149</xdr:rowOff>
    </xdr:from>
    <xdr:to>
      <xdr:col>55</xdr:col>
      <xdr:colOff>50800</xdr:colOff>
      <xdr:row>57</xdr:row>
      <xdr:rowOff>29299</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39459</xdr:rowOff>
    </xdr:from>
    <xdr:to>
      <xdr:col>50</xdr:col>
      <xdr:colOff>114300</xdr:colOff>
      <xdr:row>53</xdr:row>
      <xdr:rowOff>41615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8783409"/>
          <a:ext cx="889000" cy="3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72730</xdr:rowOff>
    </xdr:from>
    <xdr:to>
      <xdr:col>50</xdr:col>
      <xdr:colOff>165100</xdr:colOff>
      <xdr:row>57</xdr:row>
      <xdr:rowOff>2880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165457</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39459</xdr:rowOff>
    </xdr:from>
    <xdr:to>
      <xdr:col>45</xdr:col>
      <xdr:colOff>177800</xdr:colOff>
      <xdr:row>53</xdr:row>
      <xdr:rowOff>114432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8783409"/>
          <a:ext cx="889000" cy="4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167195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114432</xdr:rowOff>
    </xdr:from>
    <xdr:to>
      <xdr:col>41</xdr:col>
      <xdr:colOff>50800</xdr:colOff>
      <xdr:row>54</xdr:row>
      <xdr:rowOff>34323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201282"/>
          <a:ext cx="8890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77378</xdr:rowOff>
    </xdr:from>
    <xdr:to>
      <xdr:col>55</xdr:col>
      <xdr:colOff>50800</xdr:colOff>
      <xdr:row>54</xdr:row>
      <xdr:rowOff>7528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163755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07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162265</xdr:rowOff>
    </xdr:from>
    <xdr:to>
      <xdr:col>50</xdr:col>
      <xdr:colOff>165100</xdr:colOff>
      <xdr:row>53</xdr:row>
      <xdr:rowOff>92415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108942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88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160109</xdr:rowOff>
    </xdr:from>
    <xdr:to>
      <xdr:col>46</xdr:col>
      <xdr:colOff>38100</xdr:colOff>
      <xdr:row>51</xdr:row>
      <xdr:rowOff>90259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106786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5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63632</xdr:rowOff>
    </xdr:from>
    <xdr:to>
      <xdr:col>41</xdr:col>
      <xdr:colOff>101600</xdr:colOff>
      <xdr:row>53</xdr:row>
      <xdr:rowOff>165232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1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10309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9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154973</xdr:rowOff>
    </xdr:from>
    <xdr:to>
      <xdr:col>36</xdr:col>
      <xdr:colOff>165100</xdr:colOff>
      <xdr:row>54</xdr:row>
      <xdr:rowOff>85123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2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101650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0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178</xdr:rowOff>
    </xdr:from>
    <xdr:to>
      <xdr:col>55</xdr:col>
      <xdr:colOff>0</xdr:colOff>
      <xdr:row>72</xdr:row>
      <xdr:rowOff>116973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344578"/>
          <a:ext cx="838200" cy="1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116973</xdr:rowOff>
    </xdr:from>
    <xdr:to>
      <xdr:col>50</xdr:col>
      <xdr:colOff>114300</xdr:colOff>
      <xdr:row>76</xdr:row>
      <xdr:rowOff>10827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461373"/>
          <a:ext cx="889000" cy="5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10827</xdr:rowOff>
    </xdr:from>
    <xdr:to>
      <xdr:col>45</xdr:col>
      <xdr:colOff>177800</xdr:colOff>
      <xdr:row>76</xdr:row>
      <xdr:rowOff>132328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041027"/>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120828</xdr:rowOff>
    </xdr:from>
    <xdr:to>
      <xdr:col>55</xdr:col>
      <xdr:colOff>50800</xdr:colOff>
      <xdr:row>72</xdr:row>
      <xdr:rowOff>50978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2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143705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1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66173</xdr:rowOff>
    </xdr:from>
    <xdr:to>
      <xdr:col>50</xdr:col>
      <xdr:colOff>165100</xdr:colOff>
      <xdr:row>72</xdr:row>
      <xdr:rowOff>167773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4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12850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1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131476</xdr:rowOff>
    </xdr:from>
    <xdr:to>
      <xdr:col>46</xdr:col>
      <xdr:colOff>38100</xdr:colOff>
      <xdr:row>76</xdr:row>
      <xdr:rowOff>61627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90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78153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81528</xdr:rowOff>
    </xdr:from>
    <xdr:to>
      <xdr:col>41</xdr:col>
      <xdr:colOff>101600</xdr:colOff>
      <xdr:row>77</xdr:row>
      <xdr:rowOff>11678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114826</xdr:rowOff>
    </xdr:from>
    <xdr:to>
      <xdr:col>54</xdr:col>
      <xdr:colOff>189865</xdr:colOff>
      <xdr:row>99</xdr:row>
      <xdr:rowOff>13774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6231126"/>
          <a:ext cx="1270" cy="756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17601</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13774</xdr:rowOff>
    </xdr:from>
    <xdr:to>
      <xdr:col>55</xdr:col>
      <xdr:colOff>88900</xdr:colOff>
      <xdr:row>99</xdr:row>
      <xdr:rowOff>13774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8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61503</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60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114826</xdr:rowOff>
    </xdr:from>
    <xdr:to>
      <xdr:col>55</xdr:col>
      <xdr:colOff>88900</xdr:colOff>
      <xdr:row>94</xdr:row>
      <xdr:rowOff>114826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2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83257</xdr:rowOff>
    </xdr:from>
    <xdr:to>
      <xdr:col>55</xdr:col>
      <xdr:colOff>0</xdr:colOff>
      <xdr:row>96</xdr:row>
      <xdr:rowOff>150248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371007"/>
          <a:ext cx="838200" cy="2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45294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7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66867</xdr:rowOff>
    </xdr:from>
    <xdr:to>
      <xdr:col>55</xdr:col>
      <xdr:colOff>50800</xdr:colOff>
      <xdr:row>97</xdr:row>
      <xdr:rowOff>168467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51276</xdr:rowOff>
    </xdr:from>
    <xdr:to>
      <xdr:col>50</xdr:col>
      <xdr:colOff>114300</xdr:colOff>
      <xdr:row>95</xdr:row>
      <xdr:rowOff>83257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5481776"/>
          <a:ext cx="889000" cy="8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90675</xdr:rowOff>
    </xdr:from>
    <xdr:to>
      <xdr:col>50</xdr:col>
      <xdr:colOff>165100</xdr:colOff>
      <xdr:row>98</xdr:row>
      <xdr:rowOff>20825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11952</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51276</xdr:rowOff>
    </xdr:from>
    <xdr:to>
      <xdr:col>45</xdr:col>
      <xdr:colOff>177800</xdr:colOff>
      <xdr:row>93</xdr:row>
      <xdr:rowOff>127736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5481776"/>
          <a:ext cx="889000" cy="59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137156</xdr:rowOff>
    </xdr:from>
    <xdr:to>
      <xdr:col>46</xdr:col>
      <xdr:colOff>38100</xdr:colOff>
      <xdr:row>98</xdr:row>
      <xdr:rowOff>67306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58433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145822</xdr:rowOff>
    </xdr:from>
    <xdr:to>
      <xdr:col>41</xdr:col>
      <xdr:colOff>101600</xdr:colOff>
      <xdr:row>98</xdr:row>
      <xdr:rowOff>75972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67099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99448</xdr:rowOff>
    </xdr:from>
    <xdr:to>
      <xdr:col>55</xdr:col>
      <xdr:colOff>50800</xdr:colOff>
      <xdr:row>97</xdr:row>
      <xdr:rowOff>29598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122325</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32457</xdr:rowOff>
    </xdr:from>
    <xdr:to>
      <xdr:col>50</xdr:col>
      <xdr:colOff>165100</xdr:colOff>
      <xdr:row>95</xdr:row>
      <xdr:rowOff>134057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3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150584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476</xdr:rowOff>
    </xdr:from>
    <xdr:to>
      <xdr:col>46</xdr:col>
      <xdr:colOff>38100</xdr:colOff>
      <xdr:row>90</xdr:row>
      <xdr:rowOff>102076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118603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2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76936</xdr:rowOff>
    </xdr:from>
    <xdr:to>
      <xdr:col>41</xdr:col>
      <xdr:colOff>101600</xdr:colOff>
      <xdr:row>94</xdr:row>
      <xdr:rowOff>7086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0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23613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7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51613</xdr:rowOff>
    </xdr:from>
    <xdr:to>
      <xdr:col>85</xdr:col>
      <xdr:colOff>127000</xdr:colOff>
      <xdr:row>38</xdr:row>
      <xdr:rowOff>156007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66713"/>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51613</xdr:rowOff>
    </xdr:from>
    <xdr:to>
      <xdr:col>81</xdr:col>
      <xdr:colOff>50800</xdr:colOff>
      <xdr:row>39</xdr:row>
      <xdr:rowOff>27534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66713"/>
          <a:ext cx="889000" cy="1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150406</xdr:rowOff>
    </xdr:from>
    <xdr:to>
      <xdr:col>76</xdr:col>
      <xdr:colOff>114300</xdr:colOff>
      <xdr:row>39</xdr:row>
      <xdr:rowOff>27534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94056"/>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150406</xdr:rowOff>
    </xdr:from>
    <xdr:to>
      <xdr:col>71</xdr:col>
      <xdr:colOff>177800</xdr:colOff>
      <xdr:row>37</xdr:row>
      <xdr:rowOff>157683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405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35323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7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8996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105207</xdr:rowOff>
    </xdr:from>
    <xdr:to>
      <xdr:col>85</xdr:col>
      <xdr:colOff>177800</xdr:colOff>
      <xdr:row>39</xdr:row>
      <xdr:rowOff>35357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xdr:rowOff>
    </xdr:from>
    <xdr:to>
      <xdr:col>81</xdr:col>
      <xdr:colOff>101600</xdr:colOff>
      <xdr:row>38</xdr:row>
      <xdr:rowOff>102413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118940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148184</xdr:rowOff>
    </xdr:from>
    <xdr:to>
      <xdr:col>76</xdr:col>
      <xdr:colOff>165100</xdr:colOff>
      <xdr:row>39</xdr:row>
      <xdr:rowOff>78334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69461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99606</xdr:rowOff>
    </xdr:from>
    <xdr:to>
      <xdr:col>72</xdr:col>
      <xdr:colOff>38100</xdr:colOff>
      <xdr:row>38</xdr:row>
      <xdr:rowOff>29756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46283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106883</xdr:rowOff>
    </xdr:from>
    <xdr:to>
      <xdr:col>67</xdr:col>
      <xdr:colOff>101600</xdr:colOff>
      <xdr:row>38</xdr:row>
      <xdr:rowOff>37033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53560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107957</xdr:rowOff>
    </xdr:from>
    <xdr:to>
      <xdr:col>85</xdr:col>
      <xdr:colOff>127000</xdr:colOff>
      <xdr:row>71</xdr:row>
      <xdr:rowOff>110374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2280907"/>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117477</xdr:rowOff>
    </xdr:from>
    <xdr:to>
      <xdr:col>81</xdr:col>
      <xdr:colOff>50800</xdr:colOff>
      <xdr:row>71</xdr:row>
      <xdr:rowOff>110374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118977"/>
          <a:ext cx="889000" cy="1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117477</xdr:rowOff>
    </xdr:from>
    <xdr:to>
      <xdr:col>76</xdr:col>
      <xdr:colOff>114300</xdr:colOff>
      <xdr:row>70</xdr:row>
      <xdr:rowOff>150869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2118977"/>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94862</xdr:rowOff>
    </xdr:from>
    <xdr:to>
      <xdr:col>71</xdr:col>
      <xdr:colOff>177800</xdr:colOff>
      <xdr:row>70</xdr:row>
      <xdr:rowOff>150869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209636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57157</xdr:rowOff>
    </xdr:from>
    <xdr:to>
      <xdr:col>85</xdr:col>
      <xdr:colOff>177800</xdr:colOff>
      <xdr:row>71</xdr:row>
      <xdr:rowOff>158757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2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143534</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14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59574</xdr:rowOff>
    </xdr:from>
    <xdr:to>
      <xdr:col>81</xdr:col>
      <xdr:colOff>101600</xdr:colOff>
      <xdr:row>71</xdr:row>
      <xdr:rowOff>161174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0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66677</xdr:rowOff>
    </xdr:from>
    <xdr:to>
      <xdr:col>76</xdr:col>
      <xdr:colOff>165100</xdr:colOff>
      <xdr:row>70</xdr:row>
      <xdr:rowOff>168277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0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13354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1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100069</xdr:rowOff>
    </xdr:from>
    <xdr:to>
      <xdr:col>72</xdr:col>
      <xdr:colOff>38100</xdr:colOff>
      <xdr:row>71</xdr:row>
      <xdr:rowOff>30219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1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46746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18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44062</xdr:rowOff>
    </xdr:from>
    <xdr:to>
      <xdr:col>67</xdr:col>
      <xdr:colOff>101600</xdr:colOff>
      <xdr:row>70</xdr:row>
      <xdr:rowOff>145662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162189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18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13040</xdr:rowOff>
    </xdr:from>
    <xdr:to>
      <xdr:col>85</xdr:col>
      <xdr:colOff>127000</xdr:colOff>
      <xdr:row>98</xdr:row>
      <xdr:rowOff>102863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129340"/>
          <a:ext cx="838200" cy="77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86127</xdr:rowOff>
    </xdr:from>
    <xdr:to>
      <xdr:col>81</xdr:col>
      <xdr:colOff>50800</xdr:colOff>
      <xdr:row>94</xdr:row>
      <xdr:rowOff>13040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030977"/>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86127</xdr:rowOff>
    </xdr:from>
    <xdr:to>
      <xdr:col>76</xdr:col>
      <xdr:colOff>114300</xdr:colOff>
      <xdr:row>97</xdr:row>
      <xdr:rowOff>3259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030977"/>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3259</xdr:rowOff>
    </xdr:from>
    <xdr:to>
      <xdr:col>71</xdr:col>
      <xdr:colOff>177800</xdr:colOff>
      <xdr:row>98</xdr:row>
      <xdr:rowOff>96935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633909"/>
          <a:ext cx="889000" cy="2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52063</xdr:rowOff>
    </xdr:from>
    <xdr:to>
      <xdr:col>85</xdr:col>
      <xdr:colOff>177800</xdr:colOff>
      <xdr:row>98</xdr:row>
      <xdr:rowOff>153663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30490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133690</xdr:rowOff>
    </xdr:from>
    <xdr:to>
      <xdr:col>81</xdr:col>
      <xdr:colOff>101600</xdr:colOff>
      <xdr:row>94</xdr:row>
      <xdr:rowOff>63840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0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80367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58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35327</xdr:rowOff>
    </xdr:from>
    <xdr:to>
      <xdr:col>76</xdr:col>
      <xdr:colOff>165100</xdr:colOff>
      <xdr:row>93</xdr:row>
      <xdr:rowOff>136927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59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153454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57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123909</xdr:rowOff>
    </xdr:from>
    <xdr:to>
      <xdr:col>72</xdr:col>
      <xdr:colOff>38100</xdr:colOff>
      <xdr:row>97</xdr:row>
      <xdr:rowOff>54059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70586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46135</xdr:rowOff>
    </xdr:from>
    <xdr:to>
      <xdr:col>67</xdr:col>
      <xdr:colOff>101600</xdr:colOff>
      <xdr:row>98</xdr:row>
      <xdr:rowOff>147735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138862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124787</xdr:rowOff>
    </xdr:from>
    <xdr:to>
      <xdr:col>116</xdr:col>
      <xdr:colOff>63500</xdr:colOff>
      <xdr:row>59</xdr:row>
      <xdr:rowOff>53049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554537"/>
          <a:ext cx="838200" cy="6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124787</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554537"/>
          <a:ext cx="889000" cy="6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1560</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7110"/>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2249</xdr:rowOff>
    </xdr:from>
    <xdr:to>
      <xdr:col>116</xdr:col>
      <xdr:colOff>114300</xdr:colOff>
      <xdr:row>59</xdr:row>
      <xdr:rowOff>103849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88626</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3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73987</xdr:rowOff>
    </xdr:from>
    <xdr:to>
      <xdr:col>112</xdr:col>
      <xdr:colOff>38100</xdr:colOff>
      <xdr:row>56</xdr:row>
      <xdr:rowOff>4137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5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20664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27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122210</xdr:rowOff>
    </xdr:from>
    <xdr:to>
      <xdr:col>98</xdr:col>
      <xdr:colOff>38100</xdr:colOff>
      <xdr:row>59</xdr:row>
      <xdr:rowOff>52360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43487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5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118440</xdr:rowOff>
    </xdr:from>
    <xdr:to>
      <xdr:col>116</xdr:col>
      <xdr:colOff>63500</xdr:colOff>
      <xdr:row>73</xdr:row>
      <xdr:rowOff>18980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462840"/>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18980</xdr:rowOff>
    </xdr:from>
    <xdr:to>
      <xdr:col>111</xdr:col>
      <xdr:colOff>177800</xdr:colOff>
      <xdr:row>73</xdr:row>
      <xdr:rowOff>64529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534830"/>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64529</xdr:rowOff>
    </xdr:from>
    <xdr:to>
      <xdr:col>107</xdr:col>
      <xdr:colOff>50800</xdr:colOff>
      <xdr:row>73</xdr:row>
      <xdr:rowOff>140538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580379"/>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140538</xdr:rowOff>
    </xdr:from>
    <xdr:to>
      <xdr:col>102</xdr:col>
      <xdr:colOff>114300</xdr:colOff>
      <xdr:row>74</xdr:row>
      <xdr:rowOff>41249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656388"/>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67640</xdr:rowOff>
    </xdr:from>
    <xdr:to>
      <xdr:col>116</xdr:col>
      <xdr:colOff>114300</xdr:colOff>
      <xdr:row>72</xdr:row>
      <xdr:rowOff>169240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90517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2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139630</xdr:rowOff>
    </xdr:from>
    <xdr:to>
      <xdr:col>112</xdr:col>
      <xdr:colOff>38100</xdr:colOff>
      <xdr:row>73</xdr:row>
      <xdr:rowOff>69780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86307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2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13729</xdr:rowOff>
    </xdr:from>
    <xdr:to>
      <xdr:col>107</xdr:col>
      <xdr:colOff>101600</xdr:colOff>
      <xdr:row>73</xdr:row>
      <xdr:rowOff>115329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131856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3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89738</xdr:rowOff>
    </xdr:from>
    <xdr:to>
      <xdr:col>102</xdr:col>
      <xdr:colOff>165100</xdr:colOff>
      <xdr:row>74</xdr:row>
      <xdr:rowOff>19888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36415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161899</xdr:rowOff>
    </xdr:from>
    <xdr:to>
      <xdr:col>98</xdr:col>
      <xdr:colOff>38100</xdr:colOff>
      <xdr:row>74</xdr:row>
      <xdr:rowOff>92049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108576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当町の特徴として、人件費、補助費等、普通建設事業費、公債費の住民一人あたりのコストが類似団体平均と比べて突出して高いことがわかる。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・人件費については、定年者等の減に伴う退職手当組合特別負担金の減によ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今後、定員適正化計画に基づく定員管理計画等により人件費の抑制に努める。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主にリサイクルセンター建設事業債の償還終了に伴う羽咋郡市広域圏事務組合負担金（衛生事業分）の減により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総合武道館改修事業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都市計画街路整備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事業などの大型事業終了により、前年比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公共施設総合管理計画に基づき、過度の財政負担とならないよう平準化し、事業を実施していきたい。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は、従前からの新発債の抑制効果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により決算額は前年比で減少しているものの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分母である人口の減少の方が大きかったため、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今後、公の施設の見直しによる施設統廃合等の大型事業が見込まれることから、計画的な地方債発行や繰上償還の実施等により将来負担の抑制に努めていきたい。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20,910
20,758
246.76
14,144,315
13,834,938
81,975
8,963,471
9,964,172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36830</xdr:rowOff>
    </xdr:from>
    <xdr:to>
      <xdr:col>24</xdr:col>
      <xdr:colOff>63500</xdr:colOff>
      <xdr:row>30</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180330"/>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35687</xdr:rowOff>
    </xdr:from>
    <xdr:to>
      <xdr:col>19</xdr:col>
      <xdr:colOff>177800</xdr:colOff>
      <xdr:row>30</xdr:row>
      <xdr:rowOff>144653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179187"/>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35687</xdr:rowOff>
    </xdr:from>
    <xdr:to>
      <xdr:col>15</xdr:col>
      <xdr:colOff>50800</xdr:colOff>
      <xdr:row>31</xdr:row>
      <xdr:rowOff>10922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179187"/>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10922</xdr:rowOff>
    </xdr:from>
    <xdr:to>
      <xdr:col>10</xdr:col>
      <xdr:colOff>114300</xdr:colOff>
      <xdr:row>31</xdr:row>
      <xdr:rowOff>43307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25872"/>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157480</xdr:rowOff>
    </xdr:from>
    <xdr:to>
      <xdr:col>24</xdr:col>
      <xdr:colOff>114300</xdr:colOff>
      <xdr:row>30</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82313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05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93853</xdr:rowOff>
    </xdr:from>
    <xdr:to>
      <xdr:col>20</xdr:col>
      <xdr:colOff>38100</xdr:colOff>
      <xdr:row>31</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40530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1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156337</xdr:rowOff>
    </xdr:from>
    <xdr:to>
      <xdr:col>15</xdr:col>
      <xdr:colOff>101600</xdr:colOff>
      <xdr:row>30</xdr:row>
      <xdr:rowOff>86487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2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103014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90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131572</xdr:rowOff>
    </xdr:from>
    <xdr:to>
      <xdr:col>10</xdr:col>
      <xdr:colOff>165100</xdr:colOff>
      <xdr:row>31</xdr:row>
      <xdr:rowOff>61722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78249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163957</xdr:rowOff>
    </xdr:from>
    <xdr:to>
      <xdr:col>6</xdr:col>
      <xdr:colOff>38100</xdr:colOff>
      <xdr:row>31</xdr:row>
      <xdr:rowOff>94107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110634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146551</xdr:rowOff>
    </xdr:from>
    <xdr:to>
      <xdr:col>24</xdr:col>
      <xdr:colOff>63500</xdr:colOff>
      <xdr:row>55</xdr:row>
      <xdr:rowOff>114028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33401"/>
          <a:ext cx="838200" cy="3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58075</xdr:rowOff>
    </xdr:from>
    <xdr:to>
      <xdr:col>19</xdr:col>
      <xdr:colOff>177800</xdr:colOff>
      <xdr:row>53</xdr:row>
      <xdr:rowOff>146551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14492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58075</xdr:rowOff>
    </xdr:from>
    <xdr:to>
      <xdr:col>15</xdr:col>
      <xdr:colOff>50800</xdr:colOff>
      <xdr:row>55</xdr:row>
      <xdr:rowOff>13078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144925"/>
          <a:ext cx="889000" cy="2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13078</xdr:rowOff>
    </xdr:from>
    <xdr:to>
      <xdr:col>10</xdr:col>
      <xdr:colOff>114300</xdr:colOff>
      <xdr:row>55</xdr:row>
      <xdr:rowOff>93073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42828"/>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63228</xdr:rowOff>
    </xdr:from>
    <xdr:to>
      <xdr:col>24</xdr:col>
      <xdr:colOff>114300</xdr:colOff>
      <xdr:row>55</xdr:row>
      <xdr:rowOff>164828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86105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95751</xdr:rowOff>
    </xdr:from>
    <xdr:to>
      <xdr:col>20</xdr:col>
      <xdr:colOff>38100</xdr:colOff>
      <xdr:row>54</xdr:row>
      <xdr:rowOff>25901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42428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5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7275</xdr:rowOff>
    </xdr:from>
    <xdr:to>
      <xdr:col>15</xdr:col>
      <xdr:colOff>101600</xdr:colOff>
      <xdr:row>53</xdr:row>
      <xdr:rowOff>108875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0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125402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133728</xdr:rowOff>
    </xdr:from>
    <xdr:to>
      <xdr:col>10</xdr:col>
      <xdr:colOff>165100</xdr:colOff>
      <xdr:row>55</xdr:row>
      <xdr:rowOff>63878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80405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1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42273</xdr:rowOff>
    </xdr:from>
    <xdr:to>
      <xdr:col>6</xdr:col>
      <xdr:colOff>38100</xdr:colOff>
      <xdr:row>55</xdr:row>
      <xdr:rowOff>143873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160400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2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21295</xdr:rowOff>
    </xdr:from>
    <xdr:to>
      <xdr:col>24</xdr:col>
      <xdr:colOff>63500</xdr:colOff>
      <xdr:row>77</xdr:row>
      <xdr:rowOff>42627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2945"/>
          <a:ext cx="8382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20251</xdr:rowOff>
    </xdr:from>
    <xdr:to>
      <xdr:col>19</xdr:col>
      <xdr:colOff>177800</xdr:colOff>
      <xdr:row>77</xdr:row>
      <xdr:rowOff>42627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21901"/>
          <a:ext cx="8890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20251</xdr:rowOff>
    </xdr:from>
    <xdr:to>
      <xdr:col>15</xdr:col>
      <xdr:colOff>50800</xdr:colOff>
      <xdr:row>77</xdr:row>
      <xdr:rowOff>107152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1901"/>
          <a:ext cx="8890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107152</xdr:rowOff>
    </xdr:from>
    <xdr:to>
      <xdr:col>10</xdr:col>
      <xdr:colOff>114300</xdr:colOff>
      <xdr:row>77</xdr:row>
      <xdr:rowOff>149575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8802"/>
          <a:ext cx="889000" cy="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141945</xdr:rowOff>
    </xdr:from>
    <xdr:to>
      <xdr:col>24</xdr:col>
      <xdr:colOff>114300</xdr:colOff>
      <xdr:row>77</xdr:row>
      <xdr:rowOff>72095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163277</xdr:rowOff>
    </xdr:from>
    <xdr:to>
      <xdr:col>20</xdr:col>
      <xdr:colOff>38100</xdr:colOff>
      <xdr:row>77</xdr:row>
      <xdr:rowOff>93427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109955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140901</xdr:rowOff>
    </xdr:from>
    <xdr:to>
      <xdr:col>15</xdr:col>
      <xdr:colOff>101600</xdr:colOff>
      <xdr:row>77</xdr:row>
      <xdr:rowOff>71051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87579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56352</xdr:rowOff>
    </xdr:from>
    <xdr:to>
      <xdr:col>10</xdr:col>
      <xdr:colOff>165100</xdr:colOff>
      <xdr:row>77</xdr:row>
      <xdr:rowOff>157952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98775</xdr:rowOff>
    </xdr:from>
    <xdr:to>
      <xdr:col>6</xdr:col>
      <xdr:colOff>38100</xdr:colOff>
      <xdr:row>78</xdr:row>
      <xdr:rowOff>28925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45452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7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105283</xdr:rowOff>
    </xdr:from>
    <xdr:to>
      <xdr:col>24</xdr:col>
      <xdr:colOff>63500</xdr:colOff>
      <xdr:row>94</xdr:row>
      <xdr:rowOff>3111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050133"/>
          <a:ext cx="838200" cy="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105283</xdr:rowOff>
    </xdr:from>
    <xdr:to>
      <xdr:col>19</xdr:col>
      <xdr:colOff>177800</xdr:colOff>
      <xdr:row>93</xdr:row>
      <xdr:rowOff>145999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50133"/>
          <a:ext cx="889000" cy="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116993</xdr:rowOff>
    </xdr:from>
    <xdr:to>
      <xdr:col>15</xdr:col>
      <xdr:colOff>50800</xdr:colOff>
      <xdr:row>93</xdr:row>
      <xdr:rowOff>145999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061843"/>
          <a:ext cx="8890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116993</xdr:rowOff>
    </xdr:from>
    <xdr:to>
      <xdr:col>10</xdr:col>
      <xdr:colOff>114300</xdr:colOff>
      <xdr:row>94</xdr:row>
      <xdr:rowOff>37681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61843"/>
          <a:ext cx="889000" cy="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123761</xdr:rowOff>
    </xdr:from>
    <xdr:to>
      <xdr:col>24</xdr:col>
      <xdr:colOff>114300</xdr:colOff>
      <xdr:row>94</xdr:row>
      <xdr:rowOff>53911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146638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54483</xdr:rowOff>
    </xdr:from>
    <xdr:to>
      <xdr:col>20</xdr:col>
      <xdr:colOff>38100</xdr:colOff>
      <xdr:row>93</xdr:row>
      <xdr:rowOff>156083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7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95199</xdr:rowOff>
    </xdr:from>
    <xdr:to>
      <xdr:col>15</xdr:col>
      <xdr:colOff>101600</xdr:colOff>
      <xdr:row>94</xdr:row>
      <xdr:rowOff>25349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41876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66193</xdr:rowOff>
    </xdr:from>
    <xdr:to>
      <xdr:col>10</xdr:col>
      <xdr:colOff>165100</xdr:colOff>
      <xdr:row>93</xdr:row>
      <xdr:rowOff>167793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12870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158331</xdr:rowOff>
    </xdr:from>
    <xdr:to>
      <xdr:col>6</xdr:col>
      <xdr:colOff>38100</xdr:colOff>
      <xdr:row>94</xdr:row>
      <xdr:rowOff>88481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105008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134366</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792216"/>
          <a:ext cx="1270" cy="93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81043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5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134366</xdr:rowOff>
    </xdr:from>
    <xdr:to>
      <xdr:col>55</xdr:col>
      <xdr:colOff>88900</xdr:colOff>
      <xdr:row>33</xdr:row>
      <xdr:rowOff>134366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79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153416</xdr:rowOff>
    </xdr:from>
    <xdr:to>
      <xdr:col>55</xdr:col>
      <xdr:colOff>0</xdr:colOff>
      <xdr:row>33</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5468366"/>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161053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04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153416</xdr:rowOff>
    </xdr:from>
    <xdr:to>
      <xdr:col>50</xdr:col>
      <xdr:colOff>114300</xdr:colOff>
      <xdr:row>36</xdr:row>
      <xdr:rowOff>71310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5468366"/>
          <a:ext cx="889000" cy="7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169291</xdr:rowOff>
    </xdr:from>
    <xdr:to>
      <xdr:col>50</xdr:col>
      <xdr:colOff>165100</xdr:colOff>
      <xdr:row>38</xdr:row>
      <xdr:rowOff>99441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90568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139700</xdr:rowOff>
    </xdr:from>
    <xdr:to>
      <xdr:col>45</xdr:col>
      <xdr:colOff>177800</xdr:colOff>
      <xdr:row>36</xdr:row>
      <xdr:rowOff>71310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5454650"/>
          <a:ext cx="889000" cy="7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157671</xdr:rowOff>
    </xdr:from>
    <xdr:to>
      <xdr:col>46</xdr:col>
      <xdr:colOff>38100</xdr:colOff>
      <xdr:row>38</xdr:row>
      <xdr:rowOff>87821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78947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65596</xdr:rowOff>
    </xdr:from>
    <xdr:to>
      <xdr:col>41</xdr:col>
      <xdr:colOff>50800</xdr:colOff>
      <xdr:row>31</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380546"/>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102807</xdr:rowOff>
    </xdr:from>
    <xdr:to>
      <xdr:col>36</xdr:col>
      <xdr:colOff>165100</xdr:colOff>
      <xdr:row>38</xdr:row>
      <xdr:rowOff>32956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24083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83566</xdr:rowOff>
    </xdr:from>
    <xdr:to>
      <xdr:col>55</xdr:col>
      <xdr:colOff>50800</xdr:colOff>
      <xdr:row>34</xdr:row>
      <xdr:rowOff>13716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36593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69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102616</xdr:rowOff>
    </xdr:from>
    <xdr:to>
      <xdr:col>50</xdr:col>
      <xdr:colOff>165100</xdr:colOff>
      <xdr:row>32</xdr:row>
      <xdr:rowOff>32766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49293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1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20510</xdr:rowOff>
    </xdr:from>
    <xdr:to>
      <xdr:col>46</xdr:col>
      <xdr:colOff>38100</xdr:colOff>
      <xdr:row>36</xdr:row>
      <xdr:rowOff>122110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138637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88900</xdr:rowOff>
    </xdr:from>
    <xdr:to>
      <xdr:col>41</xdr:col>
      <xdr:colOff>101600</xdr:colOff>
      <xdr:row>32</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35577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14796</xdr:rowOff>
    </xdr:from>
    <xdr:to>
      <xdr:col>36</xdr:col>
      <xdr:colOff>165100</xdr:colOff>
      <xdr:row>31</xdr:row>
      <xdr:rowOff>116396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3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132923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10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110649</xdr:rowOff>
    </xdr:from>
    <xdr:to>
      <xdr:col>55</xdr:col>
      <xdr:colOff>0</xdr:colOff>
      <xdr:row>54</xdr:row>
      <xdr:rowOff>45155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197499"/>
          <a:ext cx="8382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110649</xdr:rowOff>
    </xdr:from>
    <xdr:to>
      <xdr:col>50</xdr:col>
      <xdr:colOff>114300</xdr:colOff>
      <xdr:row>55</xdr:row>
      <xdr:rowOff>67843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197499"/>
          <a:ext cx="889000" cy="3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136804</xdr:rowOff>
    </xdr:from>
    <xdr:to>
      <xdr:col>45</xdr:col>
      <xdr:colOff>177800</xdr:colOff>
      <xdr:row>55</xdr:row>
      <xdr:rowOff>67843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95104"/>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90646</xdr:rowOff>
    </xdr:from>
    <xdr:to>
      <xdr:col>41</xdr:col>
      <xdr:colOff>50800</xdr:colOff>
      <xdr:row>54</xdr:row>
      <xdr:rowOff>136804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006046"/>
          <a:ext cx="889000" cy="38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165805</xdr:rowOff>
    </xdr:from>
    <xdr:to>
      <xdr:col>55</xdr:col>
      <xdr:colOff>50800</xdr:colOff>
      <xdr:row>54</xdr:row>
      <xdr:rowOff>95955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17232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59849</xdr:rowOff>
    </xdr:from>
    <xdr:to>
      <xdr:col>50</xdr:col>
      <xdr:colOff>165100</xdr:colOff>
      <xdr:row>53</xdr:row>
      <xdr:rowOff>161449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6526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9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17043</xdr:rowOff>
    </xdr:from>
    <xdr:to>
      <xdr:col>46</xdr:col>
      <xdr:colOff>38100</xdr:colOff>
      <xdr:row>55</xdr:row>
      <xdr:rowOff>118643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135170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86004</xdr:rowOff>
    </xdr:from>
    <xdr:to>
      <xdr:col>41</xdr:col>
      <xdr:colOff>101600</xdr:colOff>
      <xdr:row>55</xdr:row>
      <xdr:rowOff>16154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32681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39846</xdr:rowOff>
    </xdr:from>
    <xdr:to>
      <xdr:col>36</xdr:col>
      <xdr:colOff>165100</xdr:colOff>
      <xdr:row>52</xdr:row>
      <xdr:rowOff>141446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157973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7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66663</xdr:rowOff>
    </xdr:from>
    <xdr:to>
      <xdr:col>55</xdr:col>
      <xdr:colOff>0</xdr:colOff>
      <xdr:row>73</xdr:row>
      <xdr:rowOff>159245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82513"/>
          <a:ext cx="8382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66663</xdr:rowOff>
    </xdr:from>
    <xdr:to>
      <xdr:col>50</xdr:col>
      <xdr:colOff>114300</xdr:colOff>
      <xdr:row>75</xdr:row>
      <xdr:rowOff>57328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82513"/>
          <a:ext cx="889000" cy="3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57328</xdr:rowOff>
    </xdr:from>
    <xdr:to>
      <xdr:col>45</xdr:col>
      <xdr:colOff>177800</xdr:colOff>
      <xdr:row>75</xdr:row>
      <xdr:rowOff>73901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1607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73901</xdr:rowOff>
    </xdr:from>
    <xdr:to>
      <xdr:col>41</xdr:col>
      <xdr:colOff>50800</xdr:colOff>
      <xdr:row>75</xdr:row>
      <xdr:rowOff>112344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32651"/>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108445</xdr:rowOff>
    </xdr:from>
    <xdr:to>
      <xdr:col>55</xdr:col>
      <xdr:colOff>50800</xdr:colOff>
      <xdr:row>74</xdr:row>
      <xdr:rowOff>38595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131322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15863</xdr:rowOff>
    </xdr:from>
    <xdr:to>
      <xdr:col>50</xdr:col>
      <xdr:colOff>165100</xdr:colOff>
      <xdr:row>73</xdr:row>
      <xdr:rowOff>117463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133990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6528</xdr:rowOff>
    </xdr:from>
    <xdr:to>
      <xdr:col>46</xdr:col>
      <xdr:colOff>38100</xdr:colOff>
      <xdr:row>75</xdr:row>
      <xdr:rowOff>108128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124655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23101</xdr:rowOff>
    </xdr:from>
    <xdr:to>
      <xdr:col>41</xdr:col>
      <xdr:colOff>101600</xdr:colOff>
      <xdr:row>75</xdr:row>
      <xdr:rowOff>124701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141228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61544</xdr:rowOff>
    </xdr:from>
    <xdr:to>
      <xdr:col>36</xdr:col>
      <xdr:colOff>165100</xdr:colOff>
      <xdr:row>75</xdr:row>
      <xdr:rowOff>163144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2939</xdr:rowOff>
    </xdr:from>
    <xdr:to>
      <xdr:col>55</xdr:col>
      <xdr:colOff>0</xdr:colOff>
      <xdr:row>95</xdr:row>
      <xdr:rowOff>45898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19239"/>
          <a:ext cx="838200" cy="2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45898</xdr:rowOff>
    </xdr:from>
    <xdr:to>
      <xdr:col>50</xdr:col>
      <xdr:colOff>114300</xdr:colOff>
      <xdr:row>95</xdr:row>
      <xdr:rowOff>67920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33364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67920</xdr:rowOff>
    </xdr:from>
    <xdr:to>
      <xdr:col>45</xdr:col>
      <xdr:colOff>177800</xdr:colOff>
      <xdr:row>96</xdr:row>
      <xdr:rowOff>20599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55670"/>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129851</xdr:rowOff>
    </xdr:from>
    <xdr:to>
      <xdr:col>41</xdr:col>
      <xdr:colOff>50800</xdr:colOff>
      <xdr:row>96</xdr:row>
      <xdr:rowOff>20599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246151"/>
          <a:ext cx="889000" cy="2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123589</xdr:rowOff>
    </xdr:from>
    <xdr:to>
      <xdr:col>55</xdr:col>
      <xdr:colOff>50800</xdr:colOff>
      <xdr:row>94</xdr:row>
      <xdr:rowOff>53739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146466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166548</xdr:rowOff>
    </xdr:from>
    <xdr:to>
      <xdr:col>50</xdr:col>
      <xdr:colOff>165100</xdr:colOff>
      <xdr:row>95</xdr:row>
      <xdr:rowOff>96698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113225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17120</xdr:rowOff>
    </xdr:from>
    <xdr:to>
      <xdr:col>46</xdr:col>
      <xdr:colOff>38100</xdr:colOff>
      <xdr:row>95</xdr:row>
      <xdr:rowOff>118720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135247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141249</xdr:rowOff>
    </xdr:from>
    <xdr:to>
      <xdr:col>41</xdr:col>
      <xdr:colOff>101600</xdr:colOff>
      <xdr:row>96</xdr:row>
      <xdr:rowOff>71399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87926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79051</xdr:rowOff>
    </xdr:from>
    <xdr:to>
      <xdr:col>36</xdr:col>
      <xdr:colOff>165100</xdr:colOff>
      <xdr:row>95</xdr:row>
      <xdr:rowOff>9201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25728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67158</xdr:rowOff>
    </xdr:from>
    <xdr:to>
      <xdr:col>85</xdr:col>
      <xdr:colOff>126364</xdr:colOff>
      <xdr:row>38</xdr:row>
      <xdr:rowOff>116040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53558"/>
          <a:ext cx="1269" cy="107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119867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116040</xdr:rowOff>
    </xdr:from>
    <xdr:to>
      <xdr:col>86</xdr:col>
      <xdr:colOff>25400</xdr:colOff>
      <xdr:row>38</xdr:row>
      <xdr:rowOff>116040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3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13835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67158</xdr:rowOff>
    </xdr:from>
    <xdr:to>
      <xdr:col>86</xdr:col>
      <xdr:colOff>25400</xdr:colOff>
      <xdr:row>32</xdr:row>
      <xdr:rowOff>67158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90094</xdr:rowOff>
    </xdr:from>
    <xdr:to>
      <xdr:col>85</xdr:col>
      <xdr:colOff>127000</xdr:colOff>
      <xdr:row>32</xdr:row>
      <xdr:rowOff>67158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405044"/>
          <a:ext cx="838200" cy="1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3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16129</xdr:rowOff>
    </xdr:from>
    <xdr:to>
      <xdr:col>85</xdr:col>
      <xdr:colOff>177800</xdr:colOff>
      <xdr:row>37</xdr:row>
      <xdr:rowOff>117729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90094</xdr:rowOff>
    </xdr:from>
    <xdr:to>
      <xdr:col>81</xdr:col>
      <xdr:colOff>50800</xdr:colOff>
      <xdr:row>33</xdr:row>
      <xdr:rowOff>87579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405044"/>
          <a:ext cx="889000" cy="3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127038</xdr:rowOff>
    </xdr:from>
    <xdr:to>
      <xdr:col>81</xdr:col>
      <xdr:colOff>101600</xdr:colOff>
      <xdr:row>37</xdr:row>
      <xdr:rowOff>57188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87579</xdr:rowOff>
    </xdr:from>
    <xdr:to>
      <xdr:col>76</xdr:col>
      <xdr:colOff>114300</xdr:colOff>
      <xdr:row>35</xdr:row>
      <xdr:rowOff>110172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745429"/>
          <a:ext cx="889000" cy="3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149708</xdr:rowOff>
    </xdr:from>
    <xdr:to>
      <xdr:col>76</xdr:col>
      <xdr:colOff>165100</xdr:colOff>
      <xdr:row>37</xdr:row>
      <xdr:rowOff>79858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70985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94247</xdr:rowOff>
    </xdr:from>
    <xdr:to>
      <xdr:col>71</xdr:col>
      <xdr:colOff>177800</xdr:colOff>
      <xdr:row>35</xdr:row>
      <xdr:rowOff>110172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52097"/>
          <a:ext cx="889000" cy="3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50495</xdr:rowOff>
    </xdr:from>
    <xdr:to>
      <xdr:col>72</xdr:col>
      <xdr:colOff>38100</xdr:colOff>
      <xdr:row>37</xdr:row>
      <xdr:rowOff>152095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143222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98730</xdr:rowOff>
    </xdr:from>
    <xdr:to>
      <xdr:col>67</xdr:col>
      <xdr:colOff>101600</xdr:colOff>
      <xdr:row>38</xdr:row>
      <xdr:rowOff>28880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20007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16358</xdr:rowOff>
    </xdr:from>
    <xdr:to>
      <xdr:col>85</xdr:col>
      <xdr:colOff>177800</xdr:colOff>
      <xdr:row>32</xdr:row>
      <xdr:rowOff>117958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140835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39294</xdr:rowOff>
    </xdr:from>
    <xdr:to>
      <xdr:col>81</xdr:col>
      <xdr:colOff>101600</xdr:colOff>
      <xdr:row>31</xdr:row>
      <xdr:rowOff>140894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3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157421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12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36779</xdr:rowOff>
    </xdr:from>
    <xdr:to>
      <xdr:col>76</xdr:col>
      <xdr:colOff>165100</xdr:colOff>
      <xdr:row>33</xdr:row>
      <xdr:rowOff>138379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154906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4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59372</xdr:rowOff>
    </xdr:from>
    <xdr:to>
      <xdr:col>72</xdr:col>
      <xdr:colOff>38100</xdr:colOff>
      <xdr:row>35</xdr:row>
      <xdr:rowOff>160972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43447</xdr:rowOff>
    </xdr:from>
    <xdr:to>
      <xdr:col>67</xdr:col>
      <xdr:colOff>101600</xdr:colOff>
      <xdr:row>33</xdr:row>
      <xdr:rowOff>145047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161574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100064</xdr:rowOff>
    </xdr:from>
    <xdr:to>
      <xdr:col>85</xdr:col>
      <xdr:colOff>126364</xdr:colOff>
      <xdr:row>59</xdr:row>
      <xdr:rowOff>46660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186914"/>
          <a:ext cx="1269" cy="97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50487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46660</xdr:rowOff>
    </xdr:from>
    <xdr:to>
      <xdr:col>86</xdr:col>
      <xdr:colOff>25400</xdr:colOff>
      <xdr:row>59</xdr:row>
      <xdr:rowOff>46660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46741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96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100064</xdr:rowOff>
    </xdr:from>
    <xdr:to>
      <xdr:col>86</xdr:col>
      <xdr:colOff>25400</xdr:colOff>
      <xdr:row>53</xdr:row>
      <xdr:rowOff>100064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18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138240</xdr:rowOff>
    </xdr:from>
    <xdr:to>
      <xdr:col>85</xdr:col>
      <xdr:colOff>127000</xdr:colOff>
      <xdr:row>56</xdr:row>
      <xdr:rowOff>6769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96540"/>
          <a:ext cx="838200" cy="2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62704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3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84277</xdr:rowOff>
    </xdr:from>
    <xdr:to>
      <xdr:col>85</xdr:col>
      <xdr:colOff>177800</xdr:colOff>
      <xdr:row>58</xdr:row>
      <xdr:rowOff>14427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5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132779</xdr:rowOff>
    </xdr:from>
    <xdr:to>
      <xdr:col>81</xdr:col>
      <xdr:colOff>50800</xdr:colOff>
      <xdr:row>54</xdr:row>
      <xdr:rowOff>138240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705279"/>
          <a:ext cx="889000" cy="6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85585</xdr:rowOff>
    </xdr:from>
    <xdr:to>
      <xdr:col>81</xdr:col>
      <xdr:colOff>101600</xdr:colOff>
      <xdr:row>58</xdr:row>
      <xdr:rowOff>15735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6862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132779</xdr:rowOff>
    </xdr:from>
    <xdr:to>
      <xdr:col>76</xdr:col>
      <xdr:colOff>114300</xdr:colOff>
      <xdr:row>53</xdr:row>
      <xdr:rowOff>93726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705279"/>
          <a:ext cx="889000" cy="4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78397</xdr:rowOff>
    </xdr:from>
    <xdr:to>
      <xdr:col>76</xdr:col>
      <xdr:colOff>165100</xdr:colOff>
      <xdr:row>58</xdr:row>
      <xdr:rowOff>8547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171124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93726</xdr:rowOff>
    </xdr:from>
    <xdr:to>
      <xdr:col>71</xdr:col>
      <xdr:colOff>177800</xdr:colOff>
      <xdr:row>57</xdr:row>
      <xdr:rowOff>26898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80576"/>
          <a:ext cx="889000" cy="6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124828</xdr:rowOff>
    </xdr:from>
    <xdr:to>
      <xdr:col>72</xdr:col>
      <xdr:colOff>38100</xdr:colOff>
      <xdr:row>58</xdr:row>
      <xdr:rowOff>54978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46105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159093</xdr:rowOff>
    </xdr:from>
    <xdr:to>
      <xdr:col>67</xdr:col>
      <xdr:colOff>101600</xdr:colOff>
      <xdr:row>58</xdr:row>
      <xdr:rowOff>89243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80370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127419</xdr:rowOff>
    </xdr:from>
    <xdr:to>
      <xdr:col>85</xdr:col>
      <xdr:colOff>177800</xdr:colOff>
      <xdr:row>56</xdr:row>
      <xdr:rowOff>57569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150296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87440</xdr:rowOff>
    </xdr:from>
    <xdr:to>
      <xdr:col>81</xdr:col>
      <xdr:colOff>101600</xdr:colOff>
      <xdr:row>55</xdr:row>
      <xdr:rowOff>17590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34117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81979</xdr:rowOff>
    </xdr:from>
    <xdr:to>
      <xdr:col>76</xdr:col>
      <xdr:colOff>165100</xdr:colOff>
      <xdr:row>51</xdr:row>
      <xdr:rowOff>12129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6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28656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4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42926</xdr:rowOff>
    </xdr:from>
    <xdr:to>
      <xdr:col>72</xdr:col>
      <xdr:colOff>38100</xdr:colOff>
      <xdr:row>53</xdr:row>
      <xdr:rowOff>144526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161053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9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147548</xdr:rowOff>
    </xdr:from>
    <xdr:to>
      <xdr:col>67</xdr:col>
      <xdr:colOff>101600</xdr:colOff>
      <xdr:row>57</xdr:row>
      <xdr:rowOff>77698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94225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51612</xdr:rowOff>
    </xdr:from>
    <xdr:to>
      <xdr:col>85</xdr:col>
      <xdr:colOff>127000</xdr:colOff>
      <xdr:row>78</xdr:row>
      <xdr:rowOff>156008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24712"/>
          <a:ext cx="838200" cy="10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51612</xdr:rowOff>
    </xdr:from>
    <xdr:to>
      <xdr:col>81</xdr:col>
      <xdr:colOff>50800</xdr:colOff>
      <xdr:row>79</xdr:row>
      <xdr:rowOff>27533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24712"/>
          <a:ext cx="889000" cy="1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150406</xdr:rowOff>
    </xdr:from>
    <xdr:to>
      <xdr:col>76</xdr:col>
      <xdr:colOff>114300</xdr:colOff>
      <xdr:row>79</xdr:row>
      <xdr:rowOff>27533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52056"/>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150406</xdr:rowOff>
    </xdr:from>
    <xdr:to>
      <xdr:col>71</xdr:col>
      <xdr:colOff>177800</xdr:colOff>
      <xdr:row>77</xdr:row>
      <xdr:rowOff>157683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5205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35323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8958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105208</xdr:rowOff>
    </xdr:from>
    <xdr:to>
      <xdr:col>85</xdr:col>
      <xdr:colOff>177800</xdr:colOff>
      <xdr:row>79</xdr:row>
      <xdr:rowOff>35358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xdr:rowOff>
    </xdr:from>
    <xdr:to>
      <xdr:col>81</xdr:col>
      <xdr:colOff>101600</xdr:colOff>
      <xdr:row>78</xdr:row>
      <xdr:rowOff>102412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118939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4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148183</xdr:rowOff>
    </xdr:from>
    <xdr:to>
      <xdr:col>76</xdr:col>
      <xdr:colOff>165100</xdr:colOff>
      <xdr:row>79</xdr:row>
      <xdr:rowOff>78333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69460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99606</xdr:rowOff>
    </xdr:from>
    <xdr:to>
      <xdr:col>72</xdr:col>
      <xdr:colOff>38100</xdr:colOff>
      <xdr:row>78</xdr:row>
      <xdr:rowOff>29756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46283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07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106883</xdr:rowOff>
    </xdr:from>
    <xdr:to>
      <xdr:col>67</xdr:col>
      <xdr:colOff>101600</xdr:colOff>
      <xdr:row>78</xdr:row>
      <xdr:rowOff>37033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53560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107958</xdr:rowOff>
    </xdr:from>
    <xdr:to>
      <xdr:col>85</xdr:col>
      <xdr:colOff>127000</xdr:colOff>
      <xdr:row>91</xdr:row>
      <xdr:rowOff>110375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709908"/>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117477</xdr:rowOff>
    </xdr:from>
    <xdr:to>
      <xdr:col>81</xdr:col>
      <xdr:colOff>50800</xdr:colOff>
      <xdr:row>91</xdr:row>
      <xdr:rowOff>110375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547977"/>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117477</xdr:rowOff>
    </xdr:from>
    <xdr:to>
      <xdr:col>76</xdr:col>
      <xdr:colOff>114300</xdr:colOff>
      <xdr:row>90</xdr:row>
      <xdr:rowOff>150868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547977"/>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94862</xdr:rowOff>
    </xdr:from>
    <xdr:to>
      <xdr:col>71</xdr:col>
      <xdr:colOff>177800</xdr:colOff>
      <xdr:row>90</xdr:row>
      <xdr:rowOff>150868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525362"/>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57158</xdr:rowOff>
    </xdr:from>
    <xdr:to>
      <xdr:col>85</xdr:col>
      <xdr:colOff>177800</xdr:colOff>
      <xdr:row>91</xdr:row>
      <xdr:rowOff>158758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6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143535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57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59575</xdr:rowOff>
    </xdr:from>
    <xdr:to>
      <xdr:col>81</xdr:col>
      <xdr:colOff>101600</xdr:colOff>
      <xdr:row>91</xdr:row>
      <xdr:rowOff>161175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6252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66677</xdr:rowOff>
    </xdr:from>
    <xdr:to>
      <xdr:col>76</xdr:col>
      <xdr:colOff>165100</xdr:colOff>
      <xdr:row>90</xdr:row>
      <xdr:rowOff>168277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4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13354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2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100068</xdr:rowOff>
    </xdr:from>
    <xdr:to>
      <xdr:col>72</xdr:col>
      <xdr:colOff>38100</xdr:colOff>
      <xdr:row>91</xdr:row>
      <xdr:rowOff>30218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46745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44062</xdr:rowOff>
    </xdr:from>
    <xdr:to>
      <xdr:col>67</xdr:col>
      <xdr:colOff>101600</xdr:colOff>
      <xdr:row>90</xdr:row>
      <xdr:rowOff>145662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162189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2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144272</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90949</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144272</xdr:rowOff>
    </xdr:from>
    <xdr:to>
      <xdr:col>116</xdr:col>
      <xdr:colOff>152400</xdr:colOff>
      <xdr:row>32</xdr:row>
      <xdr:rowOff>144272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66548</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410198"/>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141986</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142736"/>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109474</xdr:rowOff>
    </xdr:from>
    <xdr:to>
      <xdr:col>112</xdr:col>
      <xdr:colOff>38100</xdr:colOff>
      <xdr:row>38</xdr:row>
      <xdr:rowOff>39624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56151</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141986</xdr:rowOff>
    </xdr:from>
    <xdr:to>
      <xdr:col>107</xdr:col>
      <xdr:colOff>50800</xdr:colOff>
      <xdr:row>36</xdr:row>
      <xdr:rowOff>23114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14273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27178</xdr:rowOff>
    </xdr:from>
    <xdr:to>
      <xdr:col>107</xdr:col>
      <xdr:colOff>101600</xdr:colOff>
      <xdr:row>37</xdr:row>
      <xdr:rowOff>128778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119905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55118</xdr:rowOff>
    </xdr:from>
    <xdr:to>
      <xdr:col>102</xdr:col>
      <xdr:colOff>114300</xdr:colOff>
      <xdr:row>36</xdr:row>
      <xdr:rowOff>23114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198618"/>
          <a:ext cx="8890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158767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70612</xdr:rowOff>
    </xdr:from>
    <xdr:to>
      <xdr:col>98</xdr:col>
      <xdr:colOff>38100</xdr:colOff>
      <xdr:row>36</xdr:row>
      <xdr:rowOff>762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163339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15748</xdr:rowOff>
    </xdr:from>
    <xdr:to>
      <xdr:col>116</xdr:col>
      <xdr:colOff>114300</xdr:colOff>
      <xdr:row>37</xdr:row>
      <xdr:rowOff>117348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38625</xdr:rowOff>
    </xdr:from>
    <xdr:ext cx="378565"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21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91186</xdr:rowOff>
    </xdr:from>
    <xdr:to>
      <xdr:col>107</xdr:col>
      <xdr:colOff>101600</xdr:colOff>
      <xdr:row>36</xdr:row>
      <xdr:rowOff>21336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37863</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5867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143764</xdr:rowOff>
    </xdr:from>
    <xdr:to>
      <xdr:col>102</xdr:col>
      <xdr:colOff>165100</xdr:colOff>
      <xdr:row>36</xdr:row>
      <xdr:rowOff>73914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90441</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4318</xdr:rowOff>
    </xdr:from>
    <xdr:to>
      <xdr:col>98</xdr:col>
      <xdr:colOff>38100</xdr:colOff>
      <xdr:row>30</xdr:row>
      <xdr:rowOff>105918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1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122445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492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当町の今年度の特徴として、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総務費、民生費、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土木費、教育</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費の住民一人あたりのコストが前年比で大幅な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（災害復旧費、諸支出金除く）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40,732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地域づくり振興基金積立金（合併特例基金）、財政調整基金積立金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4,666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円の増となり、類似団体平均でも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34,133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円高い状況である。これは、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とぎ地域福祉センター大規模改修事業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いこいの村能登半島改修事業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志賀の郷ファミリーパーク改修事業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については、前年比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円の増となり、類似団体平均でも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24,479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円高い状況である。これは、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除雪作業委託料、都市再生整備計画事業（住宅地内、基幹道路整備事業）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・教育費については、前年比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16,648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円の減となった。これは、</a:t>
          </a:r>
          <a:r>
            <a:rPr lang="ja-JP" altLang="en-US" sz="1100">
              <a:effectLst/>
              <a:latin typeface="ＭＳ Ｐゴシック" panose="020B0600070205080204" pitchFamily="50" charset="-128"/>
              <a:ea typeface="ＭＳ Ｐゴシック" panose="020B0600070205080204" pitchFamily="50" charset="-128"/>
            </a:rPr>
            <a:t>統合小学校建設事業の減が主な要因である。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税収減に加え、除排雪経費や地域優良賃貸住宅整備事業などの大型事業に係る一般財源の持ち出しが増加し、財政調整基金の繰入を行ったため、標準財政規模に対する財政調整基金残高の割合も３９．３０％と対前年度比で０．５ポイント悪化した。実質収支については、０．１６ポイント悪化したものの、引き続き黒字を維持している。実質単年度収支については、財政調整基金の取り崩しの影響もあり、▲１．６９％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一般会計をはじめ、公営企業を含む特別会計すべてにおいて黒字又は収支均衡である。今後も効果的かつ効率的な行財政運営に努める。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73843_&#24535;&#36032;&#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2.2000000000000002</v>
          </cell>
          <cell r="CN51">
            <v>4</v>
          </cell>
        </row>
        <row r="53">
          <cell r="CF53">
            <v>56</v>
          </cell>
          <cell r="CN53">
            <v>56.4</v>
          </cell>
        </row>
        <row r="55">
          <cell r="AN55" t="str">
            <v>類似団体内平均値</v>
          </cell>
          <cell r="CF55">
            <v>20.2</v>
          </cell>
          <cell r="CN55">
            <v>15.5</v>
          </cell>
        </row>
        <row r="57">
          <cell r="CF57">
            <v>54.5</v>
          </cell>
          <cell r="CN57">
            <v>57.7</v>
          </cell>
        </row>
        <row r="72">
          <cell r="BP72" t="str">
            <v>H25</v>
          </cell>
          <cell r="BX72" t="str">
            <v>H26</v>
          </cell>
          <cell r="CF72" t="str">
            <v>H27</v>
          </cell>
          <cell r="CN72" t="str">
            <v>H28</v>
          </cell>
          <cell r="CV72" t="str">
            <v>H29</v>
          </cell>
        </row>
        <row r="73">
          <cell r="AN73" t="str">
            <v>当該団体値</v>
          </cell>
          <cell r="BP73">
            <v>15.7</v>
          </cell>
          <cell r="CF73">
            <v>2.2000000000000002</v>
          </cell>
          <cell r="CN73">
            <v>4</v>
          </cell>
          <cell r="CV73">
            <v>2.6</v>
          </cell>
        </row>
        <row r="75">
          <cell r="BP75">
            <v>14.3</v>
          </cell>
          <cell r="BX75">
            <v>13.9</v>
          </cell>
          <cell r="CF75">
            <v>12.7</v>
          </cell>
          <cell r="CN75">
            <v>11.4</v>
          </cell>
          <cell r="CV75">
            <v>10.6</v>
          </cell>
        </row>
        <row r="77">
          <cell r="AN77" t="str">
            <v>類似団体内平均値</v>
          </cell>
          <cell r="BP77">
            <v>22.3</v>
          </cell>
          <cell r="BX77">
            <v>20.3</v>
          </cell>
          <cell r="CF77">
            <v>20.2</v>
          </cell>
          <cell r="CN77">
            <v>15.5</v>
          </cell>
          <cell r="CV77">
            <v>14</v>
          </cell>
        </row>
        <row r="79">
          <cell r="BP79">
            <v>8.5</v>
          </cell>
          <cell r="BX79">
            <v>7.7</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14144315</v>
      </c>
      <c r="BO4" s="403"/>
      <c r="BP4" s="403"/>
      <c r="BQ4" s="403"/>
      <c r="BR4" s="403"/>
      <c r="BS4" s="403"/>
      <c r="BT4" s="403"/>
      <c r="BU4" s="404"/>
      <c r="BV4" s="402">
        <v>15611437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0.9</v>
      </c>
      <c r="CU4" s="584"/>
      <c r="CV4" s="584"/>
      <c r="CW4" s="584"/>
      <c r="CX4" s="584"/>
      <c r="CY4" s="584"/>
      <c r="CZ4" s="584"/>
      <c r="DA4" s="585"/>
      <c r="DB4" s="583">
        <v>1.1000000000000001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13834938</v>
      </c>
      <c r="BO5" s="408"/>
      <c r="BP5" s="408"/>
      <c r="BQ5" s="408"/>
      <c r="BR5" s="408"/>
      <c r="BS5" s="408"/>
      <c r="BT5" s="408"/>
      <c r="BU5" s="409"/>
      <c r="BV5" s="407">
        <v>15390244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94.1</v>
      </c>
      <c r="CU5" s="378"/>
      <c r="CV5" s="378"/>
      <c r="CW5" s="378"/>
      <c r="CX5" s="378"/>
      <c r="CY5" s="378"/>
      <c r="CZ5" s="378"/>
      <c r="DA5" s="379"/>
      <c r="DB5" s="377">
        <v>90.2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309377</v>
      </c>
      <c r="BO6" s="408"/>
      <c r="BP6" s="408"/>
      <c r="BQ6" s="408"/>
      <c r="BR6" s="408"/>
      <c r="BS6" s="408"/>
      <c r="BT6" s="408"/>
      <c r="BU6" s="409"/>
      <c r="BV6" s="407">
        <v>221193</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94.1</v>
      </c>
      <c r="CU6" s="558"/>
      <c r="CV6" s="558"/>
      <c r="CW6" s="558"/>
      <c r="CX6" s="558"/>
      <c r="CY6" s="558"/>
      <c r="CZ6" s="558"/>
      <c r="DA6" s="559"/>
      <c r="DB6" s="557">
        <v>90.2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227402</v>
      </c>
      <c r="BO7" s="408"/>
      <c r="BP7" s="408"/>
      <c r="BQ7" s="408"/>
      <c r="BR7" s="408"/>
      <c r="BS7" s="408"/>
      <c r="BT7" s="408"/>
      <c r="BU7" s="409"/>
      <c r="BV7" s="407">
        <v>122731</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8963471</v>
      </c>
      <c r="CU7" s="408"/>
      <c r="CV7" s="408"/>
      <c r="CW7" s="408"/>
      <c r="CX7" s="408"/>
      <c r="CY7" s="408"/>
      <c r="CZ7" s="408"/>
      <c r="DA7" s="409"/>
      <c r="DB7" s="407">
        <v>9179821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81975</v>
      </c>
      <c r="BO8" s="408"/>
      <c r="BP8" s="408"/>
      <c r="BQ8" s="408"/>
      <c r="BR8" s="408"/>
      <c r="BS8" s="408"/>
      <c r="BT8" s="408"/>
      <c r="BU8" s="409"/>
      <c r="BV8" s="407">
        <v>98462</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0.67</v>
      </c>
      <c r="CU8" s="521"/>
      <c r="CV8" s="521"/>
      <c r="CW8" s="521"/>
      <c r="CX8" s="521"/>
      <c r="CY8" s="521"/>
      <c r="CZ8" s="521"/>
      <c r="DA8" s="522"/>
      <c r="DB8" s="520">
        <v>0.7</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20422</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-16487</v>
      </c>
      <c r="BO9" s="408"/>
      <c r="BP9" s="408"/>
      <c r="BQ9" s="408"/>
      <c r="BR9" s="408"/>
      <c r="BS9" s="408"/>
      <c r="BT9" s="408"/>
      <c r="BU9" s="409"/>
      <c r="BV9" s="407">
        <v>6724</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17.3</v>
      </c>
      <c r="CU9" s="378"/>
      <c r="CV9" s="378"/>
      <c r="CW9" s="378"/>
      <c r="CX9" s="378"/>
      <c r="CY9" s="378"/>
      <c r="CZ9" s="378"/>
      <c r="DA9" s="379"/>
      <c r="DB9" s="377">
        <v>16.899999999999999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114</v>
      </c>
      <c r="M10" s="381"/>
      <c r="N10" s="381"/>
      <c r="O10" s="381"/>
      <c r="P10" s="381"/>
      <c r="Q10" s="382"/>
      <c r="R10" s="383">
        <v>22216</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111</v>
      </c>
      <c r="AV10" s="465"/>
      <c r="AW10" s="465"/>
      <c r="AX10" s="465"/>
      <c r="AY10" s="387" t="s">
        <v>116</v>
      </c>
      <c r="AZ10" s="388"/>
      <c r="BA10" s="388"/>
      <c r="BB10" s="388"/>
      <c r="BC10" s="388"/>
      <c r="BD10" s="388"/>
      <c r="BE10" s="388"/>
      <c r="BF10" s="388"/>
      <c r="BG10" s="388"/>
      <c r="BH10" s="388"/>
      <c r="BI10" s="388"/>
      <c r="BJ10" s="388"/>
      <c r="BK10" s="388"/>
      <c r="BL10" s="388"/>
      <c r="BM10" s="389"/>
      <c r="BN10" s="407">
        <v>48712</v>
      </c>
      <c r="BO10" s="408"/>
      <c r="BP10" s="408"/>
      <c r="BQ10" s="408"/>
      <c r="BR10" s="408"/>
      <c r="BS10" s="408"/>
      <c r="BT10" s="408"/>
      <c r="BU10" s="409"/>
      <c r="BV10" s="407">
        <v>390806</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111</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20910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111</v>
      </c>
      <c r="AV12" s="465"/>
      <c r="AW12" s="465"/>
      <c r="AX12" s="465"/>
      <c r="AY12" s="387" t="s">
        <v>129</v>
      </c>
      <c r="AZ12" s="388"/>
      <c r="BA12" s="388"/>
      <c r="BB12" s="388"/>
      <c r="BC12" s="388"/>
      <c r="BD12" s="388"/>
      <c r="BE12" s="388"/>
      <c r="BF12" s="388"/>
      <c r="BG12" s="388"/>
      <c r="BH12" s="388"/>
      <c r="BI12" s="388"/>
      <c r="BJ12" s="388"/>
      <c r="BK12" s="388"/>
      <c r="BL12" s="388"/>
      <c r="BM12" s="389"/>
      <c r="BN12" s="407">
        <v>184069</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20758</v>
      </c>
      <c r="S13" s="511"/>
      <c r="T13" s="511"/>
      <c r="U13" s="511"/>
      <c r="V13" s="512"/>
      <c r="W13" s="498" t="s">
        <v>132</v>
      </c>
      <c r="X13" s="420"/>
      <c r="Y13" s="420"/>
      <c r="Z13" s="420"/>
      <c r="AA13" s="420"/>
      <c r="AB13" s="421"/>
      <c r="AC13" s="383">
        <v>986</v>
      </c>
      <c r="AD13" s="384"/>
      <c r="AE13" s="384"/>
      <c r="AF13" s="384"/>
      <c r="AG13" s="385"/>
      <c r="AH13" s="383">
        <v>1122</v>
      </c>
      <c r="AI13" s="384"/>
      <c r="AJ13" s="384"/>
      <c r="AK13" s="384"/>
      <c r="AL13" s="386"/>
      <c r="AM13" s="476" t="s">
        <v>133</v>
      </c>
      <c r="AN13" s="381"/>
      <c r="AO13" s="381"/>
      <c r="AP13" s="381"/>
      <c r="AQ13" s="381"/>
      <c r="AR13" s="381"/>
      <c r="AS13" s="381"/>
      <c r="AT13" s="382"/>
      <c r="AU13" s="464" t="s">
        <v>111</v>
      </c>
      <c r="AV13" s="465"/>
      <c r="AW13" s="465"/>
      <c r="AX13" s="465"/>
      <c r="AY13" s="387" t="s">
        <v>134</v>
      </c>
      <c r="AZ13" s="388"/>
      <c r="BA13" s="388"/>
      <c r="BB13" s="388"/>
      <c r="BC13" s="388"/>
      <c r="BD13" s="388"/>
      <c r="BE13" s="388"/>
      <c r="BF13" s="388"/>
      <c r="BG13" s="388"/>
      <c r="BH13" s="388"/>
      <c r="BI13" s="388"/>
      <c r="BJ13" s="388"/>
      <c r="BK13" s="388"/>
      <c r="BL13" s="388"/>
      <c r="BM13" s="389"/>
      <c r="BN13" s="407">
        <v>-151844</v>
      </c>
      <c r="BO13" s="408"/>
      <c r="BP13" s="408"/>
      <c r="BQ13" s="408"/>
      <c r="BR13" s="408"/>
      <c r="BS13" s="408"/>
      <c r="BT13" s="408"/>
      <c r="BU13" s="409"/>
      <c r="BV13" s="407">
        <v>397530</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10.6</v>
      </c>
      <c r="CU13" s="378"/>
      <c r="CV13" s="378"/>
      <c r="CW13" s="378"/>
      <c r="CX13" s="378"/>
      <c r="CY13" s="378"/>
      <c r="CZ13" s="378"/>
      <c r="DA13" s="379"/>
      <c r="DB13" s="377">
        <v>11.4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21247</v>
      </c>
      <c r="S14" s="511"/>
      <c r="T14" s="511"/>
      <c r="U14" s="511"/>
      <c r="V14" s="512"/>
      <c r="W14" s="513"/>
      <c r="X14" s="423"/>
      <c r="Y14" s="423"/>
      <c r="Z14" s="423"/>
      <c r="AA14" s="423"/>
      <c r="AB14" s="424"/>
      <c r="AC14" s="503">
        <v>10</v>
      </c>
      <c r="AD14" s="504"/>
      <c r="AE14" s="504"/>
      <c r="AF14" s="504"/>
      <c r="AG14" s="505"/>
      <c r="AH14" s="503">
        <v>10.6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2.6</v>
      </c>
      <c r="CU14" s="515"/>
      <c r="CV14" s="515"/>
      <c r="CW14" s="515"/>
      <c r="CX14" s="515"/>
      <c r="CY14" s="515"/>
      <c r="CZ14" s="515"/>
      <c r="DA14" s="516"/>
      <c r="DB14" s="514">
        <v>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21129</v>
      </c>
      <c r="S15" s="511"/>
      <c r="T15" s="511"/>
      <c r="U15" s="511"/>
      <c r="V15" s="512"/>
      <c r="W15" s="498" t="s">
        <v>138</v>
      </c>
      <c r="X15" s="420"/>
      <c r="Y15" s="420"/>
      <c r="Z15" s="420"/>
      <c r="AA15" s="420"/>
      <c r="AB15" s="421"/>
      <c r="AC15" s="383">
        <v>3148</v>
      </c>
      <c r="AD15" s="384"/>
      <c r="AE15" s="384"/>
      <c r="AF15" s="384"/>
      <c r="AG15" s="385"/>
      <c r="AH15" s="383">
        <v>3517</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4370101</v>
      </c>
      <c r="BO15" s="403"/>
      <c r="BP15" s="403"/>
      <c r="BQ15" s="403"/>
      <c r="BR15" s="403"/>
      <c r="BS15" s="403"/>
      <c r="BT15" s="403"/>
      <c r="BU15" s="404"/>
      <c r="BV15" s="402">
        <v>4532319</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31.9</v>
      </c>
      <c r="AD16" s="504"/>
      <c r="AE16" s="504"/>
      <c r="AF16" s="504"/>
      <c r="AG16" s="505"/>
      <c r="AH16" s="503">
        <v>33.299999999999997</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6736399</v>
      </c>
      <c r="BO16" s="408"/>
      <c r="BP16" s="408"/>
      <c r="BQ16" s="408"/>
      <c r="BR16" s="408"/>
      <c r="BS16" s="408"/>
      <c r="BT16" s="408"/>
      <c r="BU16" s="409"/>
      <c r="BV16" s="407">
        <v>6743711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5734</v>
      </c>
      <c r="AD17" s="384"/>
      <c r="AE17" s="384"/>
      <c r="AF17" s="384"/>
      <c r="AG17" s="385"/>
      <c r="AH17" s="383">
        <v>5938</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5656143</v>
      </c>
      <c r="BO17" s="408"/>
      <c r="BP17" s="408"/>
      <c r="BQ17" s="408"/>
      <c r="BR17" s="408"/>
      <c r="BS17" s="408"/>
      <c r="BT17" s="408"/>
      <c r="BU17" s="409"/>
      <c r="BV17" s="407">
        <v>5857353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246.76</v>
      </c>
      <c r="M18" s="472"/>
      <c r="N18" s="472"/>
      <c r="O18" s="472"/>
      <c r="P18" s="472"/>
      <c r="Q18" s="472"/>
      <c r="R18" s="473"/>
      <c r="S18" s="473"/>
      <c r="T18" s="473"/>
      <c r="U18" s="473"/>
      <c r="V18" s="474"/>
      <c r="W18" s="488"/>
      <c r="X18" s="489"/>
      <c r="Y18" s="489"/>
      <c r="Z18" s="489"/>
      <c r="AA18" s="489"/>
      <c r="AB18" s="499"/>
      <c r="AC18" s="371">
        <v>58.1</v>
      </c>
      <c r="AD18" s="372"/>
      <c r="AE18" s="372"/>
      <c r="AF18" s="372"/>
      <c r="AG18" s="475"/>
      <c r="AH18" s="371">
        <v>56.1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7953217</v>
      </c>
      <c r="BO18" s="408"/>
      <c r="BP18" s="408"/>
      <c r="BQ18" s="408"/>
      <c r="BR18" s="408"/>
      <c r="BS18" s="408"/>
      <c r="BT18" s="408"/>
      <c r="BU18" s="409"/>
      <c r="BV18" s="407">
        <v>7922507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83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9874292</v>
      </c>
      <c r="BO19" s="408"/>
      <c r="BP19" s="408"/>
      <c r="BQ19" s="408"/>
      <c r="BR19" s="408"/>
      <c r="BS19" s="408"/>
      <c r="BT19" s="408"/>
      <c r="BU19" s="409"/>
      <c r="BV19" s="407">
        <v>10262537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7493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9964172</v>
      </c>
      <c r="BO23" s="408"/>
      <c r="BP23" s="408"/>
      <c r="BQ23" s="408"/>
      <c r="BR23" s="408"/>
      <c r="BS23" s="408"/>
      <c r="BT23" s="408"/>
      <c r="BU23" s="409"/>
      <c r="BV23" s="407">
        <v>10869471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8400</v>
      </c>
      <c r="R24" s="384"/>
      <c r="S24" s="384"/>
      <c r="T24" s="384"/>
      <c r="U24" s="384"/>
      <c r="V24" s="385"/>
      <c r="W24" s="449"/>
      <c r="X24" s="440"/>
      <c r="Y24" s="441"/>
      <c r="Z24" s="380" t="s">
        <v>162</v>
      </c>
      <c r="AA24" s="381"/>
      <c r="AB24" s="381"/>
      <c r="AC24" s="381"/>
      <c r="AD24" s="381"/>
      <c r="AE24" s="381"/>
      <c r="AF24" s="381"/>
      <c r="AG24" s="382"/>
      <c r="AH24" s="383">
        <v>243</v>
      </c>
      <c r="AI24" s="384"/>
      <c r="AJ24" s="384"/>
      <c r="AK24" s="384"/>
      <c r="AL24" s="385"/>
      <c r="AM24" s="383">
        <v>710775</v>
      </c>
      <c r="AN24" s="384"/>
      <c r="AO24" s="384"/>
      <c r="AP24" s="384"/>
      <c r="AQ24" s="384"/>
      <c r="AR24" s="385"/>
      <c r="AS24" s="383">
        <v>2925</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3929746</v>
      </c>
      <c r="BO24" s="408"/>
      <c r="BP24" s="408"/>
      <c r="BQ24" s="408"/>
      <c r="BR24" s="408"/>
      <c r="BS24" s="408"/>
      <c r="BT24" s="408"/>
      <c r="BU24" s="409"/>
      <c r="BV24" s="407">
        <v>4376934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6250</v>
      </c>
      <c r="R25" s="384"/>
      <c r="S25" s="384"/>
      <c r="T25" s="384"/>
      <c r="U25" s="384"/>
      <c r="V25" s="385"/>
      <c r="W25" s="449"/>
      <c r="X25" s="440"/>
      <c r="Y25" s="441"/>
      <c r="Z25" s="380" t="s">
        <v>165</v>
      </c>
      <c r="AA25" s="381"/>
      <c r="AB25" s="381"/>
      <c r="AC25" s="381"/>
      <c r="AD25" s="381"/>
      <c r="AE25" s="381"/>
      <c r="AF25" s="381"/>
      <c r="AG25" s="382"/>
      <c r="AH25" s="383" t="s">
        <v>123</v>
      </c>
      <c r="AI25" s="384"/>
      <c r="AJ25" s="384"/>
      <c r="AK25" s="384"/>
      <c r="AL25" s="385"/>
      <c r="AM25" s="383" t="s">
        <v>166</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889648</v>
      </c>
      <c r="BO25" s="403"/>
      <c r="BP25" s="403"/>
      <c r="BQ25" s="403"/>
      <c r="BR25" s="403"/>
      <c r="BS25" s="403"/>
      <c r="BT25" s="403"/>
      <c r="BU25" s="404"/>
      <c r="BV25" s="402">
        <v>651607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5950</v>
      </c>
      <c r="R26" s="384"/>
      <c r="S26" s="384"/>
      <c r="T26" s="384"/>
      <c r="U26" s="384"/>
      <c r="V26" s="385"/>
      <c r="W26" s="449"/>
      <c r="X26" s="440"/>
      <c r="Y26" s="441"/>
      <c r="Z26" s="380" t="s">
        <v>170</v>
      </c>
      <c r="AA26" s="462"/>
      <c r="AB26" s="462"/>
      <c r="AC26" s="462"/>
      <c r="AD26" s="462"/>
      <c r="AE26" s="462"/>
      <c r="AF26" s="462"/>
      <c r="AG26" s="463"/>
      <c r="AH26" s="383">
        <v>26</v>
      </c>
      <c r="AI26" s="384"/>
      <c r="AJ26" s="384"/>
      <c r="AK26" s="384"/>
      <c r="AL26" s="385"/>
      <c r="AM26" s="383">
        <v>71448</v>
      </c>
      <c r="AN26" s="384"/>
      <c r="AO26" s="384"/>
      <c r="AP26" s="384"/>
      <c r="AQ26" s="384"/>
      <c r="AR26" s="385"/>
      <c r="AS26" s="383">
        <v>2748</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2840</v>
      </c>
      <c r="R27" s="384"/>
      <c r="S27" s="384"/>
      <c r="T27" s="384"/>
      <c r="U27" s="384"/>
      <c r="V27" s="385"/>
      <c r="W27" s="449"/>
      <c r="X27" s="440"/>
      <c r="Y27" s="441"/>
      <c r="Z27" s="380" t="s">
        <v>173</v>
      </c>
      <c r="AA27" s="381"/>
      <c r="AB27" s="381"/>
      <c r="AC27" s="381"/>
      <c r="AD27" s="381"/>
      <c r="AE27" s="381"/>
      <c r="AF27" s="381"/>
      <c r="AG27" s="382"/>
      <c r="AH27" s="383" t="s">
        <v>123</v>
      </c>
      <c r="AI27" s="384"/>
      <c r="AJ27" s="384"/>
      <c r="AK27" s="384"/>
      <c r="AL27" s="385"/>
      <c r="AM27" s="383" t="s">
        <v>167</v>
      </c>
      <c r="AN27" s="384"/>
      <c r="AO27" s="384"/>
      <c r="AP27" s="384"/>
      <c r="AQ27" s="384"/>
      <c r="AR27" s="385"/>
      <c r="AS27" s="383" t="s">
        <v>123</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167</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2440</v>
      </c>
      <c r="R28" s="384"/>
      <c r="S28" s="384"/>
      <c r="T28" s="384"/>
      <c r="U28" s="384"/>
      <c r="V28" s="385"/>
      <c r="W28" s="449"/>
      <c r="X28" s="440"/>
      <c r="Y28" s="441"/>
      <c r="Z28" s="380" t="s">
        <v>176</v>
      </c>
      <c r="AA28" s="381"/>
      <c r="AB28" s="381"/>
      <c r="AC28" s="381"/>
      <c r="AD28" s="381"/>
      <c r="AE28" s="381"/>
      <c r="AF28" s="381"/>
      <c r="AG28" s="382"/>
      <c r="AH28" s="383" t="s">
        <v>123</v>
      </c>
      <c r="AI28" s="384"/>
      <c r="AJ28" s="384"/>
      <c r="AK28" s="384"/>
      <c r="AL28" s="385"/>
      <c r="AM28" s="383" t="s">
        <v>123</v>
      </c>
      <c r="AN28" s="384"/>
      <c r="AO28" s="384"/>
      <c r="AP28" s="384"/>
      <c r="AQ28" s="384"/>
      <c r="AR28" s="385"/>
      <c r="AS28" s="383" t="s">
        <v>123</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3522306</v>
      </c>
      <c r="BO28" s="403"/>
      <c r="BP28" s="403"/>
      <c r="BQ28" s="403"/>
      <c r="BR28" s="403"/>
      <c r="BS28" s="403"/>
      <c r="BT28" s="403"/>
      <c r="BU28" s="404"/>
      <c r="BV28" s="402">
        <v>3657663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14</v>
      </c>
      <c r="M29" s="384"/>
      <c r="N29" s="384"/>
      <c r="O29" s="384"/>
      <c r="P29" s="385"/>
      <c r="Q29" s="383">
        <v>2300</v>
      </c>
      <c r="R29" s="384"/>
      <c r="S29" s="384"/>
      <c r="T29" s="384"/>
      <c r="U29" s="384"/>
      <c r="V29" s="385"/>
      <c r="W29" s="450"/>
      <c r="X29" s="451"/>
      <c r="Y29" s="452"/>
      <c r="Z29" s="380" t="s">
        <v>179</v>
      </c>
      <c r="AA29" s="381"/>
      <c r="AB29" s="381"/>
      <c r="AC29" s="381"/>
      <c r="AD29" s="381"/>
      <c r="AE29" s="381"/>
      <c r="AF29" s="381"/>
      <c r="AG29" s="382"/>
      <c r="AH29" s="383">
        <v>243</v>
      </c>
      <c r="AI29" s="384"/>
      <c r="AJ29" s="384"/>
      <c r="AK29" s="384"/>
      <c r="AL29" s="385"/>
      <c r="AM29" s="383">
        <v>710775</v>
      </c>
      <c r="AN29" s="384"/>
      <c r="AO29" s="384"/>
      <c r="AP29" s="384"/>
      <c r="AQ29" s="384"/>
      <c r="AR29" s="385"/>
      <c r="AS29" s="383">
        <v>2925</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1227075</v>
      </c>
      <c r="BO29" s="408"/>
      <c r="BP29" s="408"/>
      <c r="BQ29" s="408"/>
      <c r="BR29" s="408"/>
      <c r="BS29" s="408"/>
      <c r="BT29" s="408"/>
      <c r="BU29" s="409"/>
      <c r="BV29" s="407">
        <v>1225976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93.4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3902317</v>
      </c>
      <c r="BO30" s="411"/>
      <c r="BP30" s="411"/>
      <c r="BQ30" s="411"/>
      <c r="BR30" s="411"/>
      <c r="BS30" s="411"/>
      <c r="BT30" s="411"/>
      <c r="BU30" s="412"/>
      <c r="BV30" s="410">
        <v>4349754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194</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志賀町国民健康保険特別会計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志賀町水道事業会計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志賀町公共下水道事業特別会計</v>
      </c>
      <c r="BH34" s="365"/>
      <c r="BI34" s="365"/>
      <c r="BJ34" s="365"/>
      <c r="BK34" s="365"/>
      <c r="BL34" s="365"/>
      <c r="BM34" s="365"/>
      <c r="BN34" s="365"/>
      <c r="BO34" s="365"/>
      <c r="BP34" s="365"/>
      <c r="BQ34" s="365"/>
      <c r="BR34" s="365"/>
      <c r="BS34" s="365"/>
      <c r="BT34" s="365"/>
      <c r="BU34" s="365"/>
      <c r="BV34" s="193"/>
      <c r="BW34" s="366" t="str">
        <f>IF(BY34="","",MAX(C34:D43,U34:V43,AM34:AN43,BE34:BF43)+1)</f>
        <v/>
      </c>
      <c r="BX34" s="366"/>
      <c r="BY34" s="365" t="str">
        <f>IF('各会計、関係団体の財政状況及び健全化判断比率'!B68="","",'各会計、関係団体の財政状況及び健全化判断比率'!B68)</f>
        <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志賀町立診療所事業特別会計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志賀町介護保険特別会計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志賀町立富来病院事業会計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IF('各会計、関係団体の財政状況及び健全化判断比率'!B34="","",'各会計、関係団体の財政状況及び健全化判断比率'!B34)</f>
        <v>志賀町農業集落排水事業特別会計</v>
      </c>
      <c r="BH35" s="365"/>
      <c r="BI35" s="365"/>
      <c r="BJ35" s="365"/>
      <c r="BK35" s="365"/>
      <c r="BL35" s="365"/>
      <c r="BM35" s="365"/>
      <c r="BN35" s="365"/>
      <c r="BO35" s="365"/>
      <c r="BP35" s="365"/>
      <c r="BQ35" s="365"/>
      <c r="BR35" s="365"/>
      <c r="BS35" s="365"/>
      <c r="BT35" s="365"/>
      <c r="BU35" s="365"/>
      <c r="BV35" s="193"/>
      <c r="BW35" s="366" t="str">
        <f t="shared" ref="BW35:BW43" si="2">IF(BY35="","",BW34+1)</f>
        <v/>
      </c>
      <c r="BX35" s="366"/>
      <c r="BY35" s="365" t="str">
        <f>IF('各会計、関係団体の財政状況及び健全化判断比率'!B69="","",'各会計、関係団体の財政状況及び健全化判断比率'!B69)</f>
        <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志賀町ケーブルテレビ事業特別会計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志賀町後期高齢者医療特別会計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IF('各会計、関係団体の財政状況及び健全化判断比率'!B35="","",'各会計、関係団体の財政状況及び健全化判断比率'!B35)</f>
        <v>志賀町地域し尿処理施設整備事業特別会計</v>
      </c>
      <c r="BH36" s="365"/>
      <c r="BI36" s="365"/>
      <c r="BJ36" s="365"/>
      <c r="BK36" s="365"/>
      <c r="BL36" s="365"/>
      <c r="BM36" s="365"/>
      <c r="BN36" s="365"/>
      <c r="BO36" s="365"/>
      <c r="BP36" s="365"/>
      <c r="BQ36" s="365"/>
      <c r="BR36" s="365"/>
      <c r="BS36" s="365"/>
      <c r="BT36" s="365"/>
      <c r="BU36" s="365"/>
      <c r="BV36" s="193"/>
      <c r="BW36" s="366" t="str">
        <f t="shared" si="2"/>
        <v/>
      </c>
      <c r="BX36" s="366"/>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G+P4Yf34EaD+NH45riXb8GA+X7A1Z4KFSS3EVKavLepQ8a9Cwt9VqwsUQG18/e4EJs9efQhZojs/hE8iSZBA==" saltValue="ggpCpJjcO8UrHGTXVBOo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554</v>
      </c>
      <c r="D34" s="1186"/>
      <c r="E34" s="1187"/>
      <c r="F34" s="32">
        <v>18.32</v>
      </c>
      <c r="G34" s="33">
        <v>19.73</v>
      </c>
      <c r="H34" s="33">
        <v>21.73</v>
      </c>
      <c r="I34" s="33">
        <v>22.81</v>
      </c>
      <c r="J34" s="34">
        <v>24.7</v>
      </c>
      <c r="K34" s="22"/>
      <c r="L34" s="22"/>
      <c r="M34" s="22"/>
      <c r="N34" s="22"/>
      <c r="O34" s="22"/>
      <c r="P34" s="22"/>
    </row>
    <row r="35" spans="1:16" ht="39" customHeight="1" x14ac:dyDescent="0.15">
      <c r="A35" s="22"/>
      <c r="B35" s="35"/>
      <c r="C35" s="1180" t="s">
        <v>555</v>
      </c>
      <c r="D35" s="1181"/>
      <c r="E35" s="1182"/>
      <c r="F35" s="36">
        <v>10.36</v>
      </c>
      <c r="G35" s="37">
        <v>10.43</v>
      </c>
      <c r="H35" s="37">
        <v>9.7899999999999991</v>
      </c>
      <c r="I35" s="37">
        <v>9.18</v>
      </c>
      <c r="J35" s="38">
        <v>7.72</v>
      </c>
      <c r="K35" s="22"/>
      <c r="L35" s="22"/>
      <c r="M35" s="22"/>
      <c r="N35" s="22"/>
      <c r="O35" s="22"/>
      <c r="P35" s="22"/>
    </row>
    <row r="36" spans="1:16" ht="39" customHeight="1" x14ac:dyDescent="0.15">
      <c r="A36" s="22"/>
      <c r="B36" s="35"/>
      <c r="C36" s="1180" t="s">
        <v>556</v>
      </c>
      <c r="D36" s="1181"/>
      <c r="E36" s="1182"/>
      <c r="F36" s="36">
        <v>1.05</v>
      </c>
      <c r="G36" s="37">
        <v>1.27</v>
      </c>
      <c r="H36" s="37">
        <v>0.97</v>
      </c>
      <c r="I36" s="37">
        <v>0.99</v>
      </c>
      <c r="J36" s="38">
        <v>0.88</v>
      </c>
      <c r="K36" s="22"/>
      <c r="L36" s="22"/>
      <c r="M36" s="22"/>
      <c r="N36" s="22"/>
      <c r="O36" s="22"/>
      <c r="P36" s="22"/>
    </row>
    <row r="37" spans="1:16" ht="39" customHeight="1" x14ac:dyDescent="0.15">
      <c r="A37" s="22"/>
      <c r="B37" s="35"/>
      <c r="C37" s="1180" t="s">
        <v>557</v>
      </c>
      <c r="D37" s="1181"/>
      <c r="E37" s="1182"/>
      <c r="F37" s="36">
        <v>0.04</v>
      </c>
      <c r="G37" s="37">
        <v>0.09</v>
      </c>
      <c r="H37" s="37">
        <v>0.05</v>
      </c>
      <c r="I37" s="37">
        <v>0.02</v>
      </c>
      <c r="J37" s="38">
        <v>0.05</v>
      </c>
      <c r="K37" s="22"/>
      <c r="L37" s="22"/>
      <c r="M37" s="22"/>
      <c r="N37" s="22"/>
      <c r="O37" s="22"/>
      <c r="P37" s="22"/>
    </row>
    <row r="38" spans="1:16" ht="39" customHeight="1" x14ac:dyDescent="0.15">
      <c r="A38" s="22"/>
      <c r="B38" s="35"/>
      <c r="C38" s="1180" t="s">
        <v>558</v>
      </c>
      <c r="D38" s="1181"/>
      <c r="E38" s="1182"/>
      <c r="F38" s="36">
        <v>0.02</v>
      </c>
      <c r="G38" s="37">
        <v>0.03</v>
      </c>
      <c r="H38" s="37">
        <v>0.03</v>
      </c>
      <c r="I38" s="37">
        <v>7.0000000000000007E-2</v>
      </c>
      <c r="J38" s="38">
        <v>0.02</v>
      </c>
      <c r="K38" s="22"/>
      <c r="L38" s="22"/>
      <c r="M38" s="22"/>
      <c r="N38" s="22"/>
      <c r="O38" s="22"/>
      <c r="P38" s="22"/>
    </row>
    <row r="39" spans="1:16" ht="39" customHeight="1" x14ac:dyDescent="0.15">
      <c r="A39" s="22"/>
      <c r="B39" s="35"/>
      <c r="C39" s="1180" t="s">
        <v>559</v>
      </c>
      <c r="D39" s="1181"/>
      <c r="E39" s="1182"/>
      <c r="F39" s="36">
        <v>0.09</v>
      </c>
      <c r="G39" s="37">
        <v>0.01</v>
      </c>
      <c r="H39" s="37">
        <v>7.0000000000000007E-2</v>
      </c>
      <c r="I39" s="37">
        <v>0.08</v>
      </c>
      <c r="J39" s="38">
        <v>0.02</v>
      </c>
      <c r="K39" s="22"/>
      <c r="L39" s="22"/>
      <c r="M39" s="22"/>
      <c r="N39" s="22"/>
      <c r="O39" s="22"/>
      <c r="P39" s="22"/>
    </row>
    <row r="40" spans="1:16" ht="39" customHeight="1" x14ac:dyDescent="0.15">
      <c r="A40" s="22"/>
      <c r="B40" s="35"/>
      <c r="C40" s="1180" t="s">
        <v>560</v>
      </c>
      <c r="D40" s="1181"/>
      <c r="E40" s="1182"/>
      <c r="F40" s="36">
        <v>0</v>
      </c>
      <c r="G40" s="37">
        <v>0</v>
      </c>
      <c r="H40" s="37">
        <v>0</v>
      </c>
      <c r="I40" s="37">
        <v>0</v>
      </c>
      <c r="J40" s="38">
        <v>0</v>
      </c>
      <c r="K40" s="22"/>
      <c r="L40" s="22"/>
      <c r="M40" s="22"/>
      <c r="N40" s="22"/>
      <c r="O40" s="22"/>
      <c r="P40" s="22"/>
    </row>
    <row r="41" spans="1:16" ht="39" customHeight="1" x14ac:dyDescent="0.15">
      <c r="A41" s="22"/>
      <c r="B41" s="35"/>
      <c r="C41" s="1180" t="s">
        <v>561</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562</v>
      </c>
      <c r="D42" s="1181"/>
      <c r="E42" s="1182"/>
      <c r="F42" s="36" t="s">
        <v>505</v>
      </c>
      <c r="G42" s="37" t="s">
        <v>505</v>
      </c>
      <c r="H42" s="37" t="s">
        <v>505</v>
      </c>
      <c r="I42" s="37" t="s">
        <v>505</v>
      </c>
      <c r="J42" s="38" t="s">
        <v>505</v>
      </c>
      <c r="K42" s="22"/>
      <c r="L42" s="22"/>
      <c r="M42" s="22"/>
      <c r="N42" s="22"/>
      <c r="O42" s="22"/>
      <c r="P42" s="22"/>
    </row>
    <row r="43" spans="1:16" ht="39" customHeight="1" thickBot="1" x14ac:dyDescent="0.2">
      <c r="A43" s="22"/>
      <c r="B43" s="40"/>
      <c r="C43" s="1183" t="s">
        <v>563</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3SZeCl+Z2Hi7aMVssCWCEJnMOwRUj6cEBzYL0Wc/jWCD4duY5DxugcptFrsctMYN5Cl0A9Osq5mgUcLPCscw==" saltValue="eLtHMmtWTupb+TLmPgZP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2186</v>
      </c>
      <c r="L45" s="60">
        <v>2077</v>
      </c>
      <c r="M45" s="60">
        <v>1847</v>
      </c>
      <c r="N45" s="60">
        <v>1828</v>
      </c>
      <c r="O45" s="61">
        <v>1800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98"/>
      <c r="C48" s="1199"/>
      <c r="D48" s="62"/>
      <c r="E48" s="1190" t="s">
        <v>15</v>
      </c>
      <c r="F48" s="1190"/>
      <c r="G48" s="1190"/>
      <c r="H48" s="1190"/>
      <c r="I48" s="1190"/>
      <c r="J48" s="1191"/>
      <c r="K48" s="63">
        <v>730</v>
      </c>
      <c r="L48" s="64">
        <v>763</v>
      </c>
      <c r="M48" s="64">
        <v>760</v>
      </c>
      <c r="N48" s="64">
        <v>768</v>
      </c>
      <c r="O48" s="65">
        <v>824</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203</v>
      </c>
      <c r="L49" s="64">
        <v>208</v>
      </c>
      <c r="M49" s="64">
        <v>209</v>
      </c>
      <c r="N49" s="64">
        <v>221</v>
      </c>
      <c r="O49" s="65">
        <v>143</v>
      </c>
      <c r="P49" s="48"/>
      <c r="Q49" s="48"/>
      <c r="R49" s="48"/>
      <c r="S49" s="48"/>
      <c r="T49" s="48"/>
      <c r="U49" s="48"/>
    </row>
    <row r="50" spans="1:21" ht="30.75" customHeight="1" x14ac:dyDescent="0.15">
      <c r="A50" s="48"/>
      <c r="B50" s="1198"/>
      <c r="C50" s="1199"/>
      <c r="D50" s="62"/>
      <c r="E50" s="1190" t="s">
        <v>17</v>
      </c>
      <c r="F50" s="1190"/>
      <c r="G50" s="1190"/>
      <c r="H50" s="1190"/>
      <c r="I50" s="1190"/>
      <c r="J50" s="1191"/>
      <c r="K50" s="63">
        <v>39</v>
      </c>
      <c r="L50" s="64">
        <v>39</v>
      </c>
      <c r="M50" s="64">
        <v>39</v>
      </c>
      <c r="N50" s="64">
        <v>20</v>
      </c>
      <c r="O50" s="65">
        <v>19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505</v>
      </c>
      <c r="L51" s="64" t="s">
        <v>505</v>
      </c>
      <c r="M51" s="64" t="s">
        <v>505</v>
      </c>
      <c r="N51" s="64" t="s">
        <v>505</v>
      </c>
      <c r="O51" s="65" t="s">
        <v>505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2132</v>
      </c>
      <c r="L52" s="64">
        <v>2159</v>
      </c>
      <c r="M52" s="64">
        <v>2058</v>
      </c>
      <c r="N52" s="64">
        <v>2110</v>
      </c>
      <c r="O52" s="65">
        <v>2082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1026</v>
      </c>
      <c r="L53" s="69">
        <v>928</v>
      </c>
      <c r="M53" s="69">
        <v>797</v>
      </c>
      <c r="N53" s="69">
        <v>727</v>
      </c>
      <c r="O53" s="70">
        <v>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spKHlLeda8SD7OHjBgINzqrz7HkEHyCngIBzWv91YZQ0A6nFE7zL+QFhHBXnCXxtsjxv91GHx1ePWCKLROzMQ==" saltValue="zTDRC7fr58zS9Eztd4bP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16" t="s">
        <v>24</v>
      </c>
      <c r="C41" s="1217"/>
      <c r="D41" s="81"/>
      <c r="E41" s="1218" t="s">
        <v>25</v>
      </c>
      <c r="F41" s="1218"/>
      <c r="G41" s="1218"/>
      <c r="H41" s="1219"/>
      <c r="I41" s="82">
        <v>13310</v>
      </c>
      <c r="J41" s="83">
        <v>12113</v>
      </c>
      <c r="K41" s="83">
        <v>11542</v>
      </c>
      <c r="L41" s="83">
        <v>11102</v>
      </c>
      <c r="M41" s="84">
        <v>10148</v>
      </c>
    </row>
    <row r="42" spans="2:13" ht="27.75" customHeight="1" x14ac:dyDescent="0.15">
      <c r="B42" s="1206"/>
      <c r="C42" s="1207"/>
      <c r="D42" s="85"/>
      <c r="E42" s="1210" t="s">
        <v>26</v>
      </c>
      <c r="F42" s="1210"/>
      <c r="G42" s="1210"/>
      <c r="H42" s="1211"/>
      <c r="I42" s="86">
        <v>129</v>
      </c>
      <c r="J42" s="87">
        <v>92</v>
      </c>
      <c r="K42" s="87">
        <v>55</v>
      </c>
      <c r="L42" s="87">
        <v>36</v>
      </c>
      <c r="M42" s="88">
        <v>18</v>
      </c>
    </row>
    <row r="43" spans="2:13" ht="27.75" customHeight="1" x14ac:dyDescent="0.15">
      <c r="B43" s="1206"/>
      <c r="C43" s="1207"/>
      <c r="D43" s="85"/>
      <c r="E43" s="1210" t="s">
        <v>27</v>
      </c>
      <c r="F43" s="1210"/>
      <c r="G43" s="1210"/>
      <c r="H43" s="1211"/>
      <c r="I43" s="86">
        <v>12407</v>
      </c>
      <c r="J43" s="87">
        <v>12345</v>
      </c>
      <c r="K43" s="87">
        <v>12231</v>
      </c>
      <c r="L43" s="87">
        <v>11797</v>
      </c>
      <c r="M43" s="88">
        <v>11720</v>
      </c>
    </row>
    <row r="44" spans="2:13" ht="27.75" customHeight="1" x14ac:dyDescent="0.15">
      <c r="B44" s="1206"/>
      <c r="C44" s="1207"/>
      <c r="D44" s="85"/>
      <c r="E44" s="1210" t="s">
        <v>28</v>
      </c>
      <c r="F44" s="1210"/>
      <c r="G44" s="1210"/>
      <c r="H44" s="1211"/>
      <c r="I44" s="86">
        <v>916</v>
      </c>
      <c r="J44" s="87">
        <v>744</v>
      </c>
      <c r="K44" s="87">
        <v>651</v>
      </c>
      <c r="L44" s="87">
        <v>788</v>
      </c>
      <c r="M44" s="88">
        <v>665</v>
      </c>
    </row>
    <row r="45" spans="2:13" ht="27.75" customHeight="1" x14ac:dyDescent="0.15">
      <c r="B45" s="1206"/>
      <c r="C45" s="1207"/>
      <c r="D45" s="85"/>
      <c r="E45" s="1210" t="s">
        <v>29</v>
      </c>
      <c r="F45" s="1210"/>
      <c r="G45" s="1210"/>
      <c r="H45" s="1211"/>
      <c r="I45" s="86">
        <v>3097</v>
      </c>
      <c r="J45" s="87">
        <v>2860</v>
      </c>
      <c r="K45" s="87">
        <v>2668</v>
      </c>
      <c r="L45" s="87">
        <v>2607</v>
      </c>
      <c r="M45" s="88">
        <v>2585</v>
      </c>
    </row>
    <row r="46" spans="2:13" ht="27.75" customHeight="1" x14ac:dyDescent="0.15">
      <c r="B46" s="1206"/>
      <c r="C46" s="1207"/>
      <c r="D46" s="89"/>
      <c r="E46" s="1210" t="s">
        <v>30</v>
      </c>
      <c r="F46" s="1210"/>
      <c r="G46" s="1210"/>
      <c r="H46" s="1211"/>
      <c r="I46" s="86" t="s">
        <v>505</v>
      </c>
      <c r="J46" s="87" t="s">
        <v>505</v>
      </c>
      <c r="K46" s="87" t="s">
        <v>505</v>
      </c>
      <c r="L46" s="87" t="s">
        <v>505</v>
      </c>
      <c r="M46" s="88" t="s">
        <v>505</v>
      </c>
    </row>
    <row r="47" spans="2:13" ht="27.75" customHeight="1" x14ac:dyDescent="0.15">
      <c r="B47" s="1206"/>
      <c r="C47" s="1207"/>
      <c r="D47" s="90"/>
      <c r="E47" s="1220" t="s">
        <v>31</v>
      </c>
      <c r="F47" s="1221"/>
      <c r="G47" s="1221"/>
      <c r="H47" s="1222"/>
      <c r="I47" s="86" t="s">
        <v>505</v>
      </c>
      <c r="J47" s="87" t="s">
        <v>505</v>
      </c>
      <c r="K47" s="87" t="s">
        <v>505</v>
      </c>
      <c r="L47" s="87" t="s">
        <v>505</v>
      </c>
      <c r="M47" s="88" t="s">
        <v>505</v>
      </c>
    </row>
    <row r="48" spans="2:13" ht="27.75" customHeight="1" x14ac:dyDescent="0.15">
      <c r="B48" s="1206"/>
      <c r="C48" s="1207"/>
      <c r="D48" s="85"/>
      <c r="E48" s="1210" t="s">
        <v>32</v>
      </c>
      <c r="F48" s="1210"/>
      <c r="G48" s="1210"/>
      <c r="H48" s="1211"/>
      <c r="I48" s="86" t="s">
        <v>505</v>
      </c>
      <c r="J48" s="87" t="s">
        <v>505</v>
      </c>
      <c r="K48" s="87" t="s">
        <v>505</v>
      </c>
      <c r="L48" s="87" t="s">
        <v>505</v>
      </c>
      <c r="M48" s="88" t="s">
        <v>505</v>
      </c>
    </row>
    <row r="49" spans="2:13" ht="27.75" customHeight="1" x14ac:dyDescent="0.15">
      <c r="B49" s="1208"/>
      <c r="C49" s="1209"/>
      <c r="D49" s="85"/>
      <c r="E49" s="1210" t="s">
        <v>33</v>
      </c>
      <c r="F49" s="1210"/>
      <c r="G49" s="1210"/>
      <c r="H49" s="1211"/>
      <c r="I49" s="86" t="s">
        <v>505</v>
      </c>
      <c r="J49" s="87" t="s">
        <v>505</v>
      </c>
      <c r="K49" s="87" t="s">
        <v>505</v>
      </c>
      <c r="L49" s="87" t="s">
        <v>505</v>
      </c>
      <c r="M49" s="88" t="s">
        <v>505</v>
      </c>
    </row>
    <row r="50" spans="2:13" ht="27.75" customHeight="1" x14ac:dyDescent="0.15">
      <c r="B50" s="1204" t="s">
        <v>34</v>
      </c>
      <c r="C50" s="1205"/>
      <c r="D50" s="91"/>
      <c r="E50" s="1210" t="s">
        <v>35</v>
      </c>
      <c r="F50" s="1210"/>
      <c r="G50" s="1210"/>
      <c r="H50" s="1211"/>
      <c r="I50" s="86">
        <v>8619</v>
      </c>
      <c r="J50" s="87">
        <v>8523</v>
      </c>
      <c r="K50" s="87">
        <v>7565</v>
      </c>
      <c r="L50" s="87">
        <v>6873</v>
      </c>
      <c r="M50" s="88">
        <v>6529</v>
      </c>
    </row>
    <row r="51" spans="2:13" ht="27.75" customHeight="1" x14ac:dyDescent="0.15">
      <c r="B51" s="1206"/>
      <c r="C51" s="1207"/>
      <c r="D51" s="85"/>
      <c r="E51" s="1210" t="s">
        <v>36</v>
      </c>
      <c r="F51" s="1210"/>
      <c r="G51" s="1210"/>
      <c r="H51" s="1211"/>
      <c r="I51" s="86">
        <v>389</v>
      </c>
      <c r="J51" s="87">
        <v>318</v>
      </c>
      <c r="K51" s="87">
        <v>271</v>
      </c>
      <c r="L51" s="87">
        <v>226</v>
      </c>
      <c r="M51" s="88">
        <v>196</v>
      </c>
    </row>
    <row r="52" spans="2:13" ht="27.75" customHeight="1" x14ac:dyDescent="0.15">
      <c r="B52" s="1208"/>
      <c r="C52" s="1209"/>
      <c r="D52" s="85"/>
      <c r="E52" s="1210" t="s">
        <v>37</v>
      </c>
      <c r="F52" s="1210"/>
      <c r="G52" s="1210"/>
      <c r="H52" s="1211"/>
      <c r="I52" s="86">
        <v>19703</v>
      </c>
      <c r="J52" s="87">
        <v>19730</v>
      </c>
      <c r="K52" s="87">
        <v>19149</v>
      </c>
      <c r="L52" s="87">
        <v>18944</v>
      </c>
      <c r="M52" s="88">
        <v>18225</v>
      </c>
    </row>
    <row r="53" spans="2:13" ht="27.75" customHeight="1" thickBot="1" x14ac:dyDescent="0.2">
      <c r="B53" s="1212" t="s">
        <v>38</v>
      </c>
      <c r="C53" s="1213"/>
      <c r="D53" s="92"/>
      <c r="E53" s="1214" t="s">
        <v>39</v>
      </c>
      <c r="F53" s="1214"/>
      <c r="G53" s="1214"/>
      <c r="H53" s="1215"/>
      <c r="I53" s="93">
        <v>1148</v>
      </c>
      <c r="J53" s="94">
        <v>-416</v>
      </c>
      <c r="K53" s="94">
        <v>163</v>
      </c>
      <c r="L53" s="94">
        <v>288</v>
      </c>
      <c r="M53" s="95">
        <v>186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ko4zk+6m4bIh7U3mOoEsTfZNWPSHZAF3hT9R2jNbTCcGrl9PVjJ+iQGi/ae/LDMAXlASrKGh6YLMDdmElZ9KQ==" saltValue="nXZq+kuEdNc7BhUGL6om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1" t="s">
        <v>42</v>
      </c>
      <c r="D55" s="1231"/>
      <c r="E55" s="1232"/>
      <c r="F55" s="107">
        <v>3267</v>
      </c>
      <c r="G55" s="107">
        <v>3658</v>
      </c>
      <c r="H55" s="108">
        <v>3522</v>
      </c>
    </row>
    <row r="56" spans="2:8" ht="52.5" customHeight="1" x14ac:dyDescent="0.15">
      <c r="B56" s="109"/>
      <c r="C56" s="1233" t="s">
        <v>43</v>
      </c>
      <c r="D56" s="1233"/>
      <c r="E56" s="1234"/>
      <c r="F56" s="110">
        <v>1225</v>
      </c>
      <c r="G56" s="110">
        <v>1226</v>
      </c>
      <c r="H56" s="111">
        <v>1227</v>
      </c>
    </row>
    <row r="57" spans="2:8" ht="53.25" customHeight="1" x14ac:dyDescent="0.15">
      <c r="B57" s="109"/>
      <c r="C57" s="1235" t="s">
        <v>44</v>
      </c>
      <c r="D57" s="1235"/>
      <c r="E57" s="1236"/>
      <c r="F57" s="112">
        <v>4573</v>
      </c>
      <c r="G57" s="112">
        <v>4350</v>
      </c>
      <c r="H57" s="113">
        <v>3902</v>
      </c>
    </row>
    <row r="58" spans="2:8" ht="45.75" customHeight="1" x14ac:dyDescent="0.15">
      <c r="B58" s="114"/>
      <c r="C58" s="1223" t="s">
        <v>564</v>
      </c>
      <c r="D58" s="1224"/>
      <c r="E58" s="1225"/>
      <c r="F58" s="115">
        <v>1690</v>
      </c>
      <c r="G58" s="115">
        <v>1496</v>
      </c>
      <c r="H58" s="116">
        <v>1369</v>
      </c>
    </row>
    <row r="59" spans="2:8" ht="45.75" customHeight="1" x14ac:dyDescent="0.15">
      <c r="B59" s="114"/>
      <c r="C59" s="1223" t="s">
        <v>565</v>
      </c>
      <c r="D59" s="1224"/>
      <c r="E59" s="1225"/>
      <c r="F59" s="115">
        <v>552</v>
      </c>
      <c r="G59" s="115">
        <v>1287</v>
      </c>
      <c r="H59" s="116">
        <v>1276</v>
      </c>
    </row>
    <row r="60" spans="2:8" ht="45.75" customHeight="1" x14ac:dyDescent="0.15">
      <c r="B60" s="114"/>
      <c r="C60" s="1223" t="s">
        <v>566</v>
      </c>
      <c r="D60" s="1224"/>
      <c r="E60" s="1225"/>
      <c r="F60" s="115">
        <v>1233</v>
      </c>
      <c r="G60" s="115">
        <v>693</v>
      </c>
      <c r="H60" s="116">
        <v>339</v>
      </c>
    </row>
    <row r="61" spans="2:8" ht="45.75" customHeight="1" x14ac:dyDescent="0.15">
      <c r="B61" s="114"/>
      <c r="C61" s="1223" t="s">
        <v>567</v>
      </c>
      <c r="D61" s="1224"/>
      <c r="E61" s="1225"/>
      <c r="F61" s="115">
        <v>156</v>
      </c>
      <c r="G61" s="115">
        <v>168</v>
      </c>
      <c r="H61" s="116">
        <v>176</v>
      </c>
    </row>
    <row r="62" spans="2:8" ht="45.75" customHeight="1" thickBot="1" x14ac:dyDescent="0.2">
      <c r="B62" s="117"/>
      <c r="C62" s="1226" t="s">
        <v>568</v>
      </c>
      <c r="D62" s="1227"/>
      <c r="E62" s="1228"/>
      <c r="F62" s="118">
        <v>272</v>
      </c>
      <c r="G62" s="118">
        <v>197</v>
      </c>
      <c r="H62" s="119">
        <v>171</v>
      </c>
    </row>
    <row r="63" spans="2:8" ht="52.5" customHeight="1" thickBot="1" x14ac:dyDescent="0.2">
      <c r="B63" s="120"/>
      <c r="C63" s="1229" t="s">
        <v>45</v>
      </c>
      <c r="D63" s="1229"/>
      <c r="E63" s="1230"/>
      <c r="F63" s="121">
        <v>9065</v>
      </c>
      <c r="G63" s="121">
        <v>9233</v>
      </c>
      <c r="H63" s="122">
        <v>8652</v>
      </c>
    </row>
    <row r="64" spans="2:8" ht="15" customHeight="1" x14ac:dyDescent="0.15"/>
    <row r="65" ht="0" hidden="1" customHeight="1" x14ac:dyDescent="0.15"/>
    <row r="66" ht="0" hidden="1" customHeight="1" x14ac:dyDescent="0.15"/>
  </sheetData>
  <sheetProtection algorithmName="SHA-512" hashValue="ml3zfTAz0B5SO6ix0FpeM1863TXzju39ZbZrTtVwteNyR9q/DmTrNsqsQOsjuhw1ehj255emmiJW4MDTg2VLCg==" saltValue="DAZuaJvdPvpO+G9Lqm4h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9A1F-010C-4473-9AF1-9C74D7B02C70}">
  <sheetPr>
    <pageSetUpPr fitToPage="1"/>
  </sheetPr>
  <dimension ref="A1:WZM191"/>
  <sheetViews>
    <sheetView showGridLines="0" zoomScaleNormal="100" zoomScaleSheetLayoutView="55" workbookViewId="0">
      <selection activeCell="AS71" sqref="AS71"/>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573</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548</v>
      </c>
      <c r="BQ50" s="1271"/>
      <c r="BR50" s="1271"/>
      <c r="BS50" s="1271"/>
      <c r="BT50" s="1271"/>
      <c r="BU50" s="1271"/>
      <c r="BV50" s="1271"/>
      <c r="BW50" s="1271"/>
      <c r="BX50" s="1271" t="s">
        <v>549</v>
      </c>
      <c r="BY50" s="1271"/>
      <c r="BZ50" s="1271"/>
      <c r="CA50" s="1271"/>
      <c r="CB50" s="1271"/>
      <c r="CC50" s="1271"/>
      <c r="CD50" s="1271"/>
      <c r="CE50" s="1271"/>
      <c r="CF50" s="1271" t="s">
        <v>550</v>
      </c>
      <c r="CG50" s="1271"/>
      <c r="CH50" s="1271"/>
      <c r="CI50" s="1271"/>
      <c r="CJ50" s="1271"/>
      <c r="CK50" s="1271"/>
      <c r="CL50" s="1271"/>
      <c r="CM50" s="1271"/>
      <c r="CN50" s="1271" t="s">
        <v>551</v>
      </c>
      <c r="CO50" s="1271"/>
      <c r="CP50" s="1271"/>
      <c r="CQ50" s="1271"/>
      <c r="CR50" s="1271"/>
      <c r="CS50" s="1271"/>
      <c r="CT50" s="1271"/>
      <c r="CU50" s="1271"/>
      <c r="CV50" s="1271" t="s">
        <v>552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574</v>
      </c>
      <c r="AO51" s="1275"/>
      <c r="AP51" s="1275"/>
      <c r="AQ51" s="1275"/>
      <c r="AR51" s="1275"/>
      <c r="AS51" s="1275"/>
      <c r="AT51" s="1275"/>
      <c r="AU51" s="1275"/>
      <c r="AV51" s="1275"/>
      <c r="AW51" s="1275"/>
      <c r="AX51" s="1275"/>
      <c r="AY51" s="1275"/>
      <c r="AZ51" s="1275"/>
      <c r="BA51" s="1275"/>
      <c r="BB51" s="1275" t="s">
        <v>575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2.2000000000000002</v>
      </c>
      <c r="CG51" s="1277"/>
      <c r="CH51" s="1277"/>
      <c r="CI51" s="1277"/>
      <c r="CJ51" s="1277"/>
      <c r="CK51" s="1277"/>
      <c r="CL51" s="1277"/>
      <c r="CM51" s="1277"/>
      <c r="CN51" s="1277">
        <v>4</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v>
      </c>
      <c r="CG53" s="1277"/>
      <c r="CH53" s="1277"/>
      <c r="CI53" s="1277"/>
      <c r="CJ53" s="1277"/>
      <c r="CK53" s="1277"/>
      <c r="CL53" s="1277"/>
      <c r="CM53" s="1277"/>
      <c r="CN53" s="1277">
        <v>56.4</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577</v>
      </c>
      <c r="AO55" s="1271"/>
      <c r="AP55" s="1271"/>
      <c r="AQ55" s="1271"/>
      <c r="AR55" s="1271"/>
      <c r="AS55" s="1271"/>
      <c r="AT55" s="1271"/>
      <c r="AU55" s="1271"/>
      <c r="AV55" s="1271"/>
      <c r="AW55" s="1271"/>
      <c r="AX55" s="1271"/>
      <c r="AY55" s="1271"/>
      <c r="AZ55" s="1271"/>
      <c r="BA55" s="1271"/>
      <c r="BB55" s="1275" t="s">
        <v>575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578</v>
      </c>
    </row>
    <row r="64" spans="1:109" x14ac:dyDescent="0.15">
      <c r="B64" s="1246"/>
      <c r="G64" s="1253"/>
      <c r="I64" s="1287"/>
      <c r="J64" s="1287"/>
      <c r="K64" s="1287"/>
      <c r="L64" s="1287"/>
      <c r="M64" s="1287"/>
      <c r="N64" s="1288"/>
      <c r="AM64" s="1253"/>
      <c r="AN64" s="1253" t="s">
        <v>571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579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573</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548</v>
      </c>
      <c r="BQ72" s="1271"/>
      <c r="BR72" s="1271"/>
      <c r="BS72" s="1271"/>
      <c r="BT72" s="1271"/>
      <c r="BU72" s="1271"/>
      <c r="BV72" s="1271"/>
      <c r="BW72" s="1271"/>
      <c r="BX72" s="1271" t="s">
        <v>549</v>
      </c>
      <c r="BY72" s="1271"/>
      <c r="BZ72" s="1271"/>
      <c r="CA72" s="1271"/>
      <c r="CB72" s="1271"/>
      <c r="CC72" s="1271"/>
      <c r="CD72" s="1271"/>
      <c r="CE72" s="1271"/>
      <c r="CF72" s="1271" t="s">
        <v>550</v>
      </c>
      <c r="CG72" s="1271"/>
      <c r="CH72" s="1271"/>
      <c r="CI72" s="1271"/>
      <c r="CJ72" s="1271"/>
      <c r="CK72" s="1271"/>
      <c r="CL72" s="1271"/>
      <c r="CM72" s="1271"/>
      <c r="CN72" s="1271" t="s">
        <v>551</v>
      </c>
      <c r="CO72" s="1271"/>
      <c r="CP72" s="1271"/>
      <c r="CQ72" s="1271"/>
      <c r="CR72" s="1271"/>
      <c r="CS72" s="1271"/>
      <c r="CT72" s="1271"/>
      <c r="CU72" s="1271"/>
      <c r="CV72" s="1271" t="s">
        <v>552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574</v>
      </c>
      <c r="AO73" s="1275"/>
      <c r="AP73" s="1275"/>
      <c r="AQ73" s="1275"/>
      <c r="AR73" s="1275"/>
      <c r="AS73" s="1275"/>
      <c r="AT73" s="1275"/>
      <c r="AU73" s="1275"/>
      <c r="AV73" s="1275"/>
      <c r="AW73" s="1275"/>
      <c r="AX73" s="1275"/>
      <c r="AY73" s="1275"/>
      <c r="AZ73" s="1275"/>
      <c r="BA73" s="1275"/>
      <c r="BB73" s="1275" t="s">
        <v>575</v>
      </c>
      <c r="BC73" s="1275"/>
      <c r="BD73" s="1275"/>
      <c r="BE73" s="1275"/>
      <c r="BF73" s="1275"/>
      <c r="BG73" s="1275"/>
      <c r="BH73" s="1275"/>
      <c r="BI73" s="1275"/>
      <c r="BJ73" s="1275"/>
      <c r="BK73" s="1275"/>
      <c r="BL73" s="1275"/>
      <c r="BM73" s="1275"/>
      <c r="BN73" s="1275"/>
      <c r="BO73" s="1275"/>
      <c r="BP73" s="1277">
        <v>15.7</v>
      </c>
      <c r="BQ73" s="1277"/>
      <c r="BR73" s="1277"/>
      <c r="BS73" s="1277"/>
      <c r="BT73" s="1277"/>
      <c r="BU73" s="1277"/>
      <c r="BV73" s="1277"/>
      <c r="BW73" s="1277"/>
      <c r="BX73" s="1277"/>
      <c r="BY73" s="1277"/>
      <c r="BZ73" s="1277"/>
      <c r="CA73" s="1277"/>
      <c r="CB73" s="1277"/>
      <c r="CC73" s="1277"/>
      <c r="CD73" s="1277"/>
      <c r="CE73" s="1277"/>
      <c r="CF73" s="1277">
        <v>2.2000000000000002</v>
      </c>
      <c r="CG73" s="1277"/>
      <c r="CH73" s="1277"/>
      <c r="CI73" s="1277"/>
      <c r="CJ73" s="1277"/>
      <c r="CK73" s="1277"/>
      <c r="CL73" s="1277"/>
      <c r="CM73" s="1277"/>
      <c r="CN73" s="1277">
        <v>4</v>
      </c>
      <c r="CO73" s="1277"/>
      <c r="CP73" s="1277"/>
      <c r="CQ73" s="1277"/>
      <c r="CR73" s="1277"/>
      <c r="CS73" s="1277"/>
      <c r="CT73" s="1277"/>
      <c r="CU73" s="1277"/>
      <c r="CV73" s="1277">
        <v>2.6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580</v>
      </c>
      <c r="BC75" s="1275"/>
      <c r="BD75" s="1275"/>
      <c r="BE75" s="1275"/>
      <c r="BF75" s="1275"/>
      <c r="BG75" s="1275"/>
      <c r="BH75" s="1275"/>
      <c r="BI75" s="1275"/>
      <c r="BJ75" s="1275"/>
      <c r="BK75" s="1275"/>
      <c r="BL75" s="1275"/>
      <c r="BM75" s="1275"/>
      <c r="BN75" s="1275"/>
      <c r="BO75" s="1275"/>
      <c r="BP75" s="1277">
        <v>14.3</v>
      </c>
      <c r="BQ75" s="1277"/>
      <c r="BR75" s="1277"/>
      <c r="BS75" s="1277"/>
      <c r="BT75" s="1277"/>
      <c r="BU75" s="1277"/>
      <c r="BV75" s="1277"/>
      <c r="BW75" s="1277"/>
      <c r="BX75" s="1277">
        <v>13.9</v>
      </c>
      <c r="BY75" s="1277"/>
      <c r="BZ75" s="1277"/>
      <c r="CA75" s="1277"/>
      <c r="CB75" s="1277"/>
      <c r="CC75" s="1277"/>
      <c r="CD75" s="1277"/>
      <c r="CE75" s="1277"/>
      <c r="CF75" s="1277">
        <v>12.7</v>
      </c>
      <c r="CG75" s="1277"/>
      <c r="CH75" s="1277"/>
      <c r="CI75" s="1277"/>
      <c r="CJ75" s="1277"/>
      <c r="CK75" s="1277"/>
      <c r="CL75" s="1277"/>
      <c r="CM75" s="1277"/>
      <c r="CN75" s="1277">
        <v>11.4</v>
      </c>
      <c r="CO75" s="1277"/>
      <c r="CP75" s="1277"/>
      <c r="CQ75" s="1277"/>
      <c r="CR75" s="1277"/>
      <c r="CS75" s="1277"/>
      <c r="CT75" s="1277"/>
      <c r="CU75" s="1277"/>
      <c r="CV75" s="1277">
        <v>10.6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577</v>
      </c>
      <c r="AO77" s="1271"/>
      <c r="AP77" s="1271"/>
      <c r="AQ77" s="1271"/>
      <c r="AR77" s="1271"/>
      <c r="AS77" s="1271"/>
      <c r="AT77" s="1271"/>
      <c r="AU77" s="1271"/>
      <c r="AV77" s="1271"/>
      <c r="AW77" s="1271"/>
      <c r="AX77" s="1271"/>
      <c r="AY77" s="1271"/>
      <c r="AZ77" s="1271"/>
      <c r="BA77" s="1271"/>
      <c r="BB77" s="1275" t="s">
        <v>575</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580</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e37Rqob5eKo8H6vaHTP20BaqmOgARTpzzoqCkAMlrFo8yDwm9jjsFRnPe7Y58j1hrtCznaIUkfEV2hxubqHBw==" saltValue="HVBODen6JCDWlw0L1yZx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B2C8A-3513-471D-9E06-1A3B0FBA9997}">
  <sheetPr>
    <pageSetUpPr fitToPage="1"/>
  </sheetPr>
  <dimension ref="A1:DR135"/>
  <sheetViews>
    <sheetView showGridLines="0" topLeftCell="A80" zoomScale="80" zoomScaleNormal="80" zoomScaleSheetLayoutView="70" workbookViewId="0">
      <selection activeCell="AS71" sqref="AS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fjkhU0jmQ3T7H0S1+TGHbJKoiWmcYikjDHzQz/tMbkp3GzbdZ0tU5MLZLLiB+jPSNsmJrruxXWlmtdpgQ+0Yg==" saltValue="MXWZiDNH3OWuaa2fjLi1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BC438-14BC-4C1B-A90E-D1AD0A8E318E}">
  <sheetPr>
    <pageSetUpPr fitToPage="1"/>
  </sheetPr>
  <dimension ref="A1:DR135"/>
  <sheetViews>
    <sheetView showGridLines="0" topLeftCell="A100" zoomScale="96" zoomScaleNormal="96" zoomScaleSheetLayoutView="55" workbookViewId="0">
      <selection activeCell="AS71" sqref="AS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Dtu8sivwqcjDXLbr2bSaWUYTKgSJHMZr3d5Nxzw2PivHrszE2dQp9rf920ofr+sJWcFyoa1NhBKru6RBnwoxQ==" saltValue="ivgy+/JGWKEySjKsnZ+c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113829</v>
      </c>
      <c r="E3" s="141"/>
      <c r="F3" s="142">
        <v>53270</v>
      </c>
      <c r="G3" s="143"/>
      <c r="H3" s="144"/>
    </row>
    <row r="4" spans="1:8" x14ac:dyDescent="0.15">
      <c r="A4" s="145"/>
      <c r="B4" s="146"/>
      <c r="C4" s="147"/>
      <c r="D4" s="148">
        <v>57956</v>
      </c>
      <c r="E4" s="149"/>
      <c r="F4" s="150">
        <v>24316</v>
      </c>
      <c r="G4" s="151"/>
      <c r="H4" s="152"/>
    </row>
    <row r="5" spans="1:8" x14ac:dyDescent="0.15">
      <c r="A5" s="133" t="s">
        <v>540</v>
      </c>
      <c r="B5" s="138"/>
      <c r="C5" s="139"/>
      <c r="D5" s="140">
        <v>125816</v>
      </c>
      <c r="E5" s="141"/>
      <c r="F5" s="142">
        <v>53292</v>
      </c>
      <c r="G5" s="143"/>
      <c r="H5" s="144"/>
    </row>
    <row r="6" spans="1:8" x14ac:dyDescent="0.15">
      <c r="A6" s="145"/>
      <c r="B6" s="146"/>
      <c r="C6" s="147"/>
      <c r="D6" s="148">
        <v>76571</v>
      </c>
      <c r="E6" s="149"/>
      <c r="F6" s="150">
        <v>28900</v>
      </c>
      <c r="G6" s="151"/>
      <c r="H6" s="152"/>
    </row>
    <row r="7" spans="1:8" x14ac:dyDescent="0.15">
      <c r="A7" s="133" t="s">
        <v>541</v>
      </c>
      <c r="B7" s="138"/>
      <c r="C7" s="139"/>
      <c r="D7" s="140">
        <v>180655</v>
      </c>
      <c r="E7" s="141"/>
      <c r="F7" s="142">
        <v>56894</v>
      </c>
      <c r="G7" s="143"/>
      <c r="H7" s="144"/>
    </row>
    <row r="8" spans="1:8" x14ac:dyDescent="0.15">
      <c r="A8" s="145"/>
      <c r="B8" s="146"/>
      <c r="C8" s="147"/>
      <c r="D8" s="148">
        <v>95683</v>
      </c>
      <c r="E8" s="149"/>
      <c r="F8" s="150">
        <v>32548</v>
      </c>
      <c r="G8" s="151"/>
      <c r="H8" s="152"/>
    </row>
    <row r="9" spans="1:8" x14ac:dyDescent="0.15">
      <c r="A9" s="133" t="s">
        <v>542</v>
      </c>
      <c r="B9" s="138"/>
      <c r="C9" s="139"/>
      <c r="D9" s="140">
        <v>135372</v>
      </c>
      <c r="E9" s="141"/>
      <c r="F9" s="142">
        <v>57122</v>
      </c>
      <c r="G9" s="143"/>
      <c r="H9" s="144"/>
    </row>
    <row r="10" spans="1:8" x14ac:dyDescent="0.15">
      <c r="A10" s="145"/>
      <c r="B10" s="146"/>
      <c r="C10" s="147"/>
      <c r="D10" s="148">
        <v>75155</v>
      </c>
      <c r="E10" s="149"/>
      <c r="F10" s="150">
        <v>36191</v>
      </c>
      <c r="G10" s="151"/>
      <c r="H10" s="152"/>
    </row>
    <row r="11" spans="1:8" x14ac:dyDescent="0.15">
      <c r="A11" s="133" t="s">
        <v>543</v>
      </c>
      <c r="B11" s="138"/>
      <c r="C11" s="139"/>
      <c r="D11" s="140">
        <v>124012</v>
      </c>
      <c r="E11" s="141"/>
      <c r="F11" s="142">
        <v>53655</v>
      </c>
      <c r="G11" s="143"/>
      <c r="H11" s="144"/>
    </row>
    <row r="12" spans="1:8" x14ac:dyDescent="0.15">
      <c r="A12" s="145"/>
      <c r="B12" s="146"/>
      <c r="C12" s="153"/>
      <c r="D12" s="148">
        <v>71018</v>
      </c>
      <c r="E12" s="149"/>
      <c r="F12" s="150">
        <v>32719</v>
      </c>
      <c r="G12" s="151"/>
      <c r="H12" s="152"/>
    </row>
    <row r="13" spans="1:8" x14ac:dyDescent="0.15">
      <c r="A13" s="133"/>
      <c r="B13" s="138"/>
      <c r="C13" s="154"/>
      <c r="D13" s="155">
        <v>135937</v>
      </c>
      <c r="E13" s="156"/>
      <c r="F13" s="157">
        <v>54847</v>
      </c>
      <c r="G13" s="158"/>
      <c r="H13" s="144"/>
    </row>
    <row r="14" spans="1:8" x14ac:dyDescent="0.15">
      <c r="A14" s="145"/>
      <c r="B14" s="146"/>
      <c r="C14" s="147"/>
      <c r="D14" s="148">
        <v>75277</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1.08</v>
      </c>
      <c r="C19" s="159">
        <f>ROUND(VALUE(SUBSTITUTE(実質収支比率等に係る経年分析!G$48,"▲","-")),2)</f>
        <v>1.31</v>
      </c>
      <c r="D19" s="159">
        <f>ROUND(VALUE(SUBSTITUTE(実質収支比率等に係る経年分析!H$48,"▲","-")),2)</f>
        <v>1</v>
      </c>
      <c r="E19" s="159">
        <f>ROUND(VALUE(SUBSTITUTE(実質収支比率等に係る経年分析!I$48,"▲","-")),2)</f>
        <v>1.07</v>
      </c>
      <c r="F19" s="159">
        <f>ROUND(VALUE(SUBSTITUTE(実質収支比率等に係る経年分析!J$48,"▲","-")),2)</f>
        <v>0.91</v>
      </c>
    </row>
    <row r="20" spans="1:11" x14ac:dyDescent="0.15">
      <c r="A20" s="159" t="s">
        <v>49</v>
      </c>
      <c r="B20" s="159">
        <f>ROUND(VALUE(SUBSTITUTE(実質収支比率等に係る経年分析!F$47,"▲","-")),2)</f>
        <v>25.52</v>
      </c>
      <c r="C20" s="159">
        <f>ROUND(VALUE(SUBSTITUTE(実質収支比率等に係る経年分析!G$47,"▲","-")),2)</f>
        <v>29.61</v>
      </c>
      <c r="D20" s="159">
        <f>ROUND(VALUE(SUBSTITUTE(実質収支比率等に係る経年分析!H$47,"▲","-")),2)</f>
        <v>35.76</v>
      </c>
      <c r="E20" s="159">
        <f>ROUND(VALUE(SUBSTITUTE(実質収支比率等に係る経年分析!I$47,"▲","-")),2)</f>
        <v>39.840000000000003</v>
      </c>
      <c r="F20" s="159">
        <f>ROUND(VALUE(SUBSTITUTE(実質収支比率等に係る経年分析!J$47,"▲","-")),2)</f>
        <v>39.299999999999997</v>
      </c>
    </row>
    <row r="21" spans="1:11" x14ac:dyDescent="0.15">
      <c r="A21" s="159" t="s">
        <v>50</v>
      </c>
      <c r="B21" s="159">
        <f>IF(ISNUMBER(VALUE(SUBSTITUTE(実質収支比率等に係る経年分析!F$49,"▲","-"))),ROUND(VALUE(SUBSTITUTE(実質収支比率等に係る経年分析!F$49,"▲","-")),2),NA())</f>
        <v>1</v>
      </c>
      <c r="C21" s="159">
        <f>IF(ISNUMBER(VALUE(SUBSTITUTE(実質収支比率等に係る経年分析!G$49,"▲","-"))),ROUND(VALUE(SUBSTITUTE(実質収支比率等に係る経年分析!G$49,"▲","-")),2),NA())</f>
        <v>4.01</v>
      </c>
      <c r="D21" s="159">
        <f>IF(ISNUMBER(VALUE(SUBSTITUTE(実質収支比率等に係る経年分析!H$49,"▲","-"))),ROUND(VALUE(SUBSTITUTE(実質収支比率等に係る経年分析!H$49,"▲","-")),2),NA())</f>
        <v>8.18</v>
      </c>
      <c r="E21" s="159">
        <f>IF(ISNUMBER(VALUE(SUBSTITUTE(実質収支比率等に係る経年分析!I$49,"▲","-"))),ROUND(VALUE(SUBSTITUTE(実質収支比率等に係る経年分析!I$49,"▲","-")),2),NA())</f>
        <v>4.33</v>
      </c>
      <c r="F21" s="159">
        <f>IF(ISNUMBER(VALUE(SUBSTITUTE(実質収支比率等に係る経年分析!J$49,"▲","-"))),ROUND(VALUE(SUBSTITUTE(実質収支比率等に係る経年分析!J$49,"▲","-")),2),NA())</f>
        <v>-1.69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志賀町ケーブルテレビ事業特別会計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志賀町後期高齢者医療特別会計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志賀町国民健康保険特別会計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志賀町立診療所事業特別会計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志賀町介護保険特別会計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0.88</v>
      </c>
    </row>
    <row r="35" spans="1:16" x14ac:dyDescent="0.15">
      <c r="A35" s="160" t="str">
        <f>IF(連結実質赤字比率に係る赤字・黒字の構成分析!C$35="",NA(),連結実質赤字比率に係る赤字・黒字の構成分析!C$35)</f>
        <v>志賀町立富来病院事業会計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9.7899999999999991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7.72</v>
      </c>
    </row>
    <row r="36" spans="1:16" x14ac:dyDescent="0.15">
      <c r="A36" s="160" t="str">
        <f>IF(連結実質赤字比率に係る赤字・黒字の構成分析!C$34="",NA(),連結実質赤字比率に係る赤字・黒字の構成分析!C$34)</f>
        <v>志賀町水道事業会計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2132</v>
      </c>
      <c r="E42" s="161"/>
      <c r="F42" s="161"/>
      <c r="G42" s="161">
        <f>'実質公債費比率（分子）の構造'!L$52</f>
        <v>2159</v>
      </c>
      <c r="H42" s="161"/>
      <c r="I42" s="161"/>
      <c r="J42" s="161">
        <f>'実質公債費比率（分子）の構造'!M$52</f>
        <v>2058</v>
      </c>
      <c r="K42" s="161"/>
      <c r="L42" s="161"/>
      <c r="M42" s="161">
        <f>'実質公債費比率（分子）の構造'!N$52</f>
        <v>2110</v>
      </c>
      <c r="N42" s="161"/>
      <c r="O42" s="161"/>
      <c r="P42" s="161">
        <f>'実質公債費比率（分子）の構造'!O$52</f>
        <v>2082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39</v>
      </c>
      <c r="C44" s="161"/>
      <c r="D44" s="161"/>
      <c r="E44" s="161">
        <f>'実質公債費比率（分子）の構造'!L$50</f>
        <v>39</v>
      </c>
      <c r="F44" s="161"/>
      <c r="G44" s="161"/>
      <c r="H44" s="161">
        <f>'実質公債費比率（分子）の構造'!M$50</f>
        <v>39</v>
      </c>
      <c r="I44" s="161"/>
      <c r="J44" s="161"/>
      <c r="K44" s="161">
        <f>'実質公債費比率（分子）の構造'!N$50</f>
        <v>20</v>
      </c>
      <c r="L44" s="161"/>
      <c r="M44" s="161"/>
      <c r="N44" s="161">
        <f>'実質公債費比率（分子）の構造'!O$50</f>
        <v>19</v>
      </c>
      <c r="O44" s="161"/>
      <c r="P44" s="161"/>
    </row>
    <row r="45" spans="1:16" x14ac:dyDescent="0.15">
      <c r="A45" s="161" t="s">
        <v>60</v>
      </c>
      <c r="B45" s="161">
        <f>'実質公債費比率（分子）の構造'!K$49</f>
        <v>203</v>
      </c>
      <c r="C45" s="161"/>
      <c r="D45" s="161"/>
      <c r="E45" s="161">
        <f>'実質公債費比率（分子）の構造'!L$49</f>
        <v>208</v>
      </c>
      <c r="F45" s="161"/>
      <c r="G45" s="161"/>
      <c r="H45" s="161">
        <f>'実質公債費比率（分子）の構造'!M$49</f>
        <v>209</v>
      </c>
      <c r="I45" s="161"/>
      <c r="J45" s="161"/>
      <c r="K45" s="161">
        <f>'実質公債費比率（分子）の構造'!N$49</f>
        <v>221</v>
      </c>
      <c r="L45" s="161"/>
      <c r="M45" s="161"/>
      <c r="N45" s="161">
        <f>'実質公債費比率（分子）の構造'!O$49</f>
        <v>143</v>
      </c>
      <c r="O45" s="161"/>
      <c r="P45" s="161"/>
    </row>
    <row r="46" spans="1:16" x14ac:dyDescent="0.15">
      <c r="A46" s="161" t="s">
        <v>61</v>
      </c>
      <c r="B46" s="161">
        <f>'実質公債費比率（分子）の構造'!K$48</f>
        <v>730</v>
      </c>
      <c r="C46" s="161"/>
      <c r="D46" s="161"/>
      <c r="E46" s="161">
        <f>'実質公債費比率（分子）の構造'!L$48</f>
        <v>763</v>
      </c>
      <c r="F46" s="161"/>
      <c r="G46" s="161"/>
      <c r="H46" s="161">
        <f>'実質公債費比率（分子）の構造'!M$48</f>
        <v>760</v>
      </c>
      <c r="I46" s="161"/>
      <c r="J46" s="161"/>
      <c r="K46" s="161">
        <f>'実質公債費比率（分子）の構造'!N$48</f>
        <v>768</v>
      </c>
      <c r="L46" s="161"/>
      <c r="M46" s="161"/>
      <c r="N46" s="161">
        <f>'実質公債費比率（分子）の構造'!O$48</f>
        <v>824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2186</v>
      </c>
      <c r="C49" s="161"/>
      <c r="D49" s="161"/>
      <c r="E49" s="161">
        <f>'実質公債費比率（分子）の構造'!L$45</f>
        <v>2077</v>
      </c>
      <c r="F49" s="161"/>
      <c r="G49" s="161"/>
      <c r="H49" s="161">
        <f>'実質公債費比率（分子）の構造'!M$45</f>
        <v>1847</v>
      </c>
      <c r="I49" s="161"/>
      <c r="J49" s="161"/>
      <c r="K49" s="161">
        <f>'実質公債費比率（分子）の構造'!N$45</f>
        <v>1828</v>
      </c>
      <c r="L49" s="161"/>
      <c r="M49" s="161"/>
      <c r="N49" s="161">
        <f>'実質公債費比率（分子）の構造'!O$45</f>
        <v>1800</v>
      </c>
      <c r="O49" s="161"/>
      <c r="P49" s="161"/>
    </row>
    <row r="50" spans="1:16" x14ac:dyDescent="0.15">
      <c r="A50" s="161" t="s">
        <v>65</v>
      </c>
      <c r="B50" s="161" t="e">
        <f>NA()</f>
        <v>#N/A</v>
      </c>
      <c r="C50" s="161">
        <f>IF(ISNUMBER('実質公債費比率（分子）の構造'!K$53),'実質公債費比率（分子）の構造'!K$53,NA())</f>
        <v>1026</v>
      </c>
      <c r="D50" s="161" t="e">
        <f>NA()</f>
        <v>#N/A</v>
      </c>
      <c r="E50" s="161" t="e">
        <f>NA()</f>
        <v>#N/A</v>
      </c>
      <c r="F50" s="161">
        <f>IF(ISNUMBER('実質公債費比率（分子）の構造'!L$53),'実質公債費比率（分子）の構造'!L$53,NA())</f>
        <v>928</v>
      </c>
      <c r="G50" s="161" t="e">
        <f>NA()</f>
        <v>#N/A</v>
      </c>
      <c r="H50" s="161" t="e">
        <f>NA()</f>
        <v>#N/A</v>
      </c>
      <c r="I50" s="161">
        <f>IF(ISNUMBER('実質公債費比率（分子）の構造'!M$53),'実質公債費比率（分子）の構造'!M$53,NA())</f>
        <v>797</v>
      </c>
      <c r="J50" s="161" t="e">
        <f>NA()</f>
        <v>#N/A</v>
      </c>
      <c r="K50" s="161" t="e">
        <f>NA()</f>
        <v>#N/A</v>
      </c>
      <c r="L50" s="161">
        <f>IF(ISNUMBER('実質公債費比率（分子）の構造'!N$53),'実質公債費比率（分子）の構造'!N$53,NA())</f>
        <v>727</v>
      </c>
      <c r="M50" s="161" t="e">
        <f>NA()</f>
        <v>#N/A</v>
      </c>
      <c r="N50" s="161" t="e">
        <f>NA()</f>
        <v>#N/A</v>
      </c>
      <c r="O50" s="161">
        <f>IF(ISNUMBER('実質公債費比率（分子）の構造'!O$53),'実質公債費比率（分子）の構造'!O$53,NA())</f>
        <v>704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19703</v>
      </c>
      <c r="E56" s="160"/>
      <c r="F56" s="160"/>
      <c r="G56" s="160">
        <f>'将来負担比率（分子）の構造'!J$52</f>
        <v>19730</v>
      </c>
      <c r="H56" s="160"/>
      <c r="I56" s="160"/>
      <c r="J56" s="160">
        <f>'将来負担比率（分子）の構造'!K$52</f>
        <v>19149</v>
      </c>
      <c r="K56" s="160"/>
      <c r="L56" s="160"/>
      <c r="M56" s="160">
        <f>'将来負担比率（分子）の構造'!L$52</f>
        <v>18944</v>
      </c>
      <c r="N56" s="160"/>
      <c r="O56" s="160"/>
      <c r="P56" s="160">
        <f>'将来負担比率（分子）の構造'!M$52</f>
        <v>18225</v>
      </c>
    </row>
    <row r="57" spans="1:16" x14ac:dyDescent="0.15">
      <c r="A57" s="160" t="s">
        <v>36</v>
      </c>
      <c r="B57" s="160"/>
      <c r="C57" s="160"/>
      <c r="D57" s="160">
        <f>'将来負担比率（分子）の構造'!I$51</f>
        <v>389</v>
      </c>
      <c r="E57" s="160"/>
      <c r="F57" s="160"/>
      <c r="G57" s="160">
        <f>'将来負担比率（分子）の構造'!J$51</f>
        <v>318</v>
      </c>
      <c r="H57" s="160"/>
      <c r="I57" s="160"/>
      <c r="J57" s="160">
        <f>'将来負担比率（分子）の構造'!K$51</f>
        <v>271</v>
      </c>
      <c r="K57" s="160"/>
      <c r="L57" s="160"/>
      <c r="M57" s="160">
        <f>'将来負担比率（分子）の構造'!L$51</f>
        <v>226</v>
      </c>
      <c r="N57" s="160"/>
      <c r="O57" s="160"/>
      <c r="P57" s="160">
        <f>'将来負担比率（分子）の構造'!M$51</f>
        <v>196</v>
      </c>
    </row>
    <row r="58" spans="1:16" x14ac:dyDescent="0.15">
      <c r="A58" s="160" t="s">
        <v>35</v>
      </c>
      <c r="B58" s="160"/>
      <c r="C58" s="160"/>
      <c r="D58" s="160">
        <f>'将来負担比率（分子）の構造'!I$50</f>
        <v>8619</v>
      </c>
      <c r="E58" s="160"/>
      <c r="F58" s="160"/>
      <c r="G58" s="160">
        <f>'将来負担比率（分子）の構造'!J$50</f>
        <v>8523</v>
      </c>
      <c r="H58" s="160"/>
      <c r="I58" s="160"/>
      <c r="J58" s="160">
        <f>'将来負担比率（分子）の構造'!K$50</f>
        <v>7565</v>
      </c>
      <c r="K58" s="160"/>
      <c r="L58" s="160"/>
      <c r="M58" s="160">
        <f>'将来負担比率（分子）の構造'!L$50</f>
        <v>6873</v>
      </c>
      <c r="N58" s="160"/>
      <c r="O58" s="160"/>
      <c r="P58" s="160">
        <f>'将来負担比率（分子）の構造'!M$50</f>
        <v>6529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3097</v>
      </c>
      <c r="C62" s="160"/>
      <c r="D62" s="160"/>
      <c r="E62" s="160">
        <f>'将来負担比率（分子）の構造'!J$45</f>
        <v>2860</v>
      </c>
      <c r="F62" s="160"/>
      <c r="G62" s="160"/>
      <c r="H62" s="160">
        <f>'将来負担比率（分子）の構造'!K$45</f>
        <v>2668</v>
      </c>
      <c r="I62" s="160"/>
      <c r="J62" s="160"/>
      <c r="K62" s="160">
        <f>'将来負担比率（分子）の構造'!L$45</f>
        <v>2607</v>
      </c>
      <c r="L62" s="160"/>
      <c r="M62" s="160"/>
      <c r="N62" s="160">
        <f>'将来負担比率（分子）の構造'!M$45</f>
        <v>2585</v>
      </c>
      <c r="O62" s="160"/>
      <c r="P62" s="160"/>
    </row>
    <row r="63" spans="1:16" x14ac:dyDescent="0.15">
      <c r="A63" s="160" t="s">
        <v>28</v>
      </c>
      <c r="B63" s="160">
        <f>'将来負担比率（分子）の構造'!I$44</f>
        <v>916</v>
      </c>
      <c r="C63" s="160"/>
      <c r="D63" s="160"/>
      <c r="E63" s="160">
        <f>'将来負担比率（分子）の構造'!J$44</f>
        <v>744</v>
      </c>
      <c r="F63" s="160"/>
      <c r="G63" s="160"/>
      <c r="H63" s="160">
        <f>'将来負担比率（分子）の構造'!K$44</f>
        <v>651</v>
      </c>
      <c r="I63" s="160"/>
      <c r="J63" s="160"/>
      <c r="K63" s="160">
        <f>'将来負担比率（分子）の構造'!L$44</f>
        <v>788</v>
      </c>
      <c r="L63" s="160"/>
      <c r="M63" s="160"/>
      <c r="N63" s="160">
        <f>'将来負担比率（分子）の構造'!M$44</f>
        <v>665</v>
      </c>
      <c r="O63" s="160"/>
      <c r="P63" s="160"/>
    </row>
    <row r="64" spans="1:16" x14ac:dyDescent="0.15">
      <c r="A64" s="160" t="s">
        <v>27</v>
      </c>
      <c r="B64" s="160">
        <f>'将来負担比率（分子）の構造'!I$43</f>
        <v>12407</v>
      </c>
      <c r="C64" s="160"/>
      <c r="D64" s="160"/>
      <c r="E64" s="160">
        <f>'将来負担比率（分子）の構造'!J$43</f>
        <v>12345</v>
      </c>
      <c r="F64" s="160"/>
      <c r="G64" s="160"/>
      <c r="H64" s="160">
        <f>'将来負担比率（分子）の構造'!K$43</f>
        <v>12231</v>
      </c>
      <c r="I64" s="160"/>
      <c r="J64" s="160"/>
      <c r="K64" s="160">
        <f>'将来負担比率（分子）の構造'!L$43</f>
        <v>11797</v>
      </c>
      <c r="L64" s="160"/>
      <c r="M64" s="160"/>
      <c r="N64" s="160">
        <f>'将来負担比率（分子）の構造'!M$43</f>
        <v>11720</v>
      </c>
      <c r="O64" s="160"/>
      <c r="P64" s="160"/>
    </row>
    <row r="65" spans="1:16" x14ac:dyDescent="0.15">
      <c r="A65" s="160" t="s">
        <v>26</v>
      </c>
      <c r="B65" s="160">
        <f>'将来負担比率（分子）の構造'!I$42</f>
        <v>129</v>
      </c>
      <c r="C65" s="160"/>
      <c r="D65" s="160"/>
      <c r="E65" s="160">
        <f>'将来負担比率（分子）の構造'!J$42</f>
        <v>92</v>
      </c>
      <c r="F65" s="160"/>
      <c r="G65" s="160"/>
      <c r="H65" s="160">
        <f>'将来負担比率（分子）の構造'!K$42</f>
        <v>55</v>
      </c>
      <c r="I65" s="160"/>
      <c r="J65" s="160"/>
      <c r="K65" s="160">
        <f>'将来負担比率（分子）の構造'!L$42</f>
        <v>36</v>
      </c>
      <c r="L65" s="160"/>
      <c r="M65" s="160"/>
      <c r="N65" s="160">
        <f>'将来負担比率（分子）の構造'!M$42</f>
        <v>18</v>
      </c>
      <c r="O65" s="160"/>
      <c r="P65" s="160"/>
    </row>
    <row r="66" spans="1:16" x14ac:dyDescent="0.15">
      <c r="A66" s="160" t="s">
        <v>25</v>
      </c>
      <c r="B66" s="160">
        <f>'将来負担比率（分子）の構造'!I$41</f>
        <v>13310</v>
      </c>
      <c r="C66" s="160"/>
      <c r="D66" s="160"/>
      <c r="E66" s="160">
        <f>'将来負担比率（分子）の構造'!J$41</f>
        <v>12113</v>
      </c>
      <c r="F66" s="160"/>
      <c r="G66" s="160"/>
      <c r="H66" s="160">
        <f>'将来負担比率（分子）の構造'!K$41</f>
        <v>11542</v>
      </c>
      <c r="I66" s="160"/>
      <c r="J66" s="160"/>
      <c r="K66" s="160">
        <f>'将来負担比率（分子）の構造'!L$41</f>
        <v>11102</v>
      </c>
      <c r="L66" s="160"/>
      <c r="M66" s="160"/>
      <c r="N66" s="160">
        <f>'将来負担比率（分子）の構造'!M$41</f>
        <v>10148</v>
      </c>
      <c r="O66" s="160"/>
      <c r="P66" s="160"/>
    </row>
    <row r="67" spans="1:16" x14ac:dyDescent="0.15">
      <c r="A67" s="160" t="s">
        <v>69</v>
      </c>
      <c r="B67" s="160" t="e">
        <f>NA()</f>
        <v>#N/A</v>
      </c>
      <c r="C67" s="160">
        <f>IF(ISNUMBER('将来負担比率（分子）の構造'!I$53), IF('将来負担比率（分子）の構造'!I$53 &lt; 0, 0, '将来負担比率（分子）の構造'!I$53), NA())</f>
        <v>1148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163</v>
      </c>
      <c r="J67" s="160" t="e">
        <f>NA()</f>
        <v>#N/A</v>
      </c>
      <c r="K67" s="160" t="e">
        <f>NA()</f>
        <v>#N/A</v>
      </c>
      <c r="L67" s="160">
        <f>IF(ISNUMBER('将来負担比率（分子）の構造'!L$53), IF('将来負担比率（分子）の構造'!L$53 &lt; 0, 0, '将来負担比率（分子）の構造'!L$53), NA())</f>
        <v>288</v>
      </c>
      <c r="M67" s="160" t="e">
        <f>NA()</f>
        <v>#N/A</v>
      </c>
      <c r="N67" s="160" t="e">
        <f>NA()</f>
        <v>#N/A</v>
      </c>
      <c r="O67" s="160">
        <f>IF(ISNUMBER('将来負担比率（分子）の構造'!M$53), IF('将来負担比率（分子）の構造'!M$53 &lt; 0, 0, '将来負担比率（分子）の構造'!M$53), NA())</f>
        <v>186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3267</v>
      </c>
      <c r="C72" s="164">
        <f>基金残高に係る経年分析!G55</f>
        <v>3658</v>
      </c>
      <c r="D72" s="164">
        <f>基金残高に係る経年分析!H55</f>
        <v>3522</v>
      </c>
    </row>
    <row r="73" spans="1:16" x14ac:dyDescent="0.15">
      <c r="A73" s="163" t="s">
        <v>72</v>
      </c>
      <c r="B73" s="164">
        <f>基金残高に係る経年分析!F56</f>
        <v>1225</v>
      </c>
      <c r="C73" s="164">
        <f>基金残高に係る経年分析!G56</f>
        <v>1226</v>
      </c>
      <c r="D73" s="164">
        <f>基金残高に係る経年分析!H56</f>
        <v>1227</v>
      </c>
    </row>
    <row r="74" spans="1:16" x14ac:dyDescent="0.15">
      <c r="A74" s="163" t="s">
        <v>73</v>
      </c>
      <c r="B74" s="164">
        <f>基金残高に係る経年分析!F57</f>
        <v>4573</v>
      </c>
      <c r="C74" s="164">
        <f>基金残高に係る経年分析!G57</f>
        <v>4350</v>
      </c>
      <c r="D74" s="164">
        <f>基金残高に係る経年分析!H57</f>
        <v>3902</v>
      </c>
    </row>
  </sheetData>
  <sheetProtection algorithmName="SHA-512" hashValue="xmBD9l7oE2wwAcCIAfil9iqybvQo9NUpS4OE4rtir9v0K717vBcI8u6XvYNfPwopfe6ENYbb2xgtgcO1Y+ih0g==" saltValue="jWGRGjyQ0QMWLcwbA/QP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4989932</v>
      </c>
      <c r="S5" s="669"/>
      <c r="T5" s="669"/>
      <c r="U5" s="669"/>
      <c r="V5" s="669"/>
      <c r="W5" s="669"/>
      <c r="X5" s="669"/>
      <c r="Y5" s="715"/>
      <c r="Z5" s="733">
        <v>35.299999999999997</v>
      </c>
      <c r="AA5" s="733"/>
      <c r="AB5" s="733"/>
      <c r="AC5" s="733"/>
      <c r="AD5" s="734">
        <v>4989932</v>
      </c>
      <c r="AE5" s="734"/>
      <c r="AF5" s="734"/>
      <c r="AG5" s="734"/>
      <c r="AH5" s="734"/>
      <c r="AI5" s="734"/>
      <c r="AJ5" s="734"/>
      <c r="AK5" s="734"/>
      <c r="AL5" s="716">
        <v>59.1</v>
      </c>
      <c r="AM5" s="685"/>
      <c r="AN5" s="685"/>
      <c r="AO5" s="717"/>
      <c r="AP5" s="702" t="s">
        <v>220</v>
      </c>
      <c r="AQ5" s="703"/>
      <c r="AR5" s="703"/>
      <c r="AS5" s="703"/>
      <c r="AT5" s="703"/>
      <c r="AU5" s="703"/>
      <c r="AV5" s="703"/>
      <c r="AW5" s="703"/>
      <c r="AX5" s="703"/>
      <c r="AY5" s="703"/>
      <c r="AZ5" s="703"/>
      <c r="BA5" s="703"/>
      <c r="BB5" s="703"/>
      <c r="BC5" s="703"/>
      <c r="BD5" s="703"/>
      <c r="BE5" s="703"/>
      <c r="BF5" s="704"/>
      <c r="BG5" s="603">
        <v>4956947</v>
      </c>
      <c r="BH5" s="606"/>
      <c r="BI5" s="606"/>
      <c r="BJ5" s="606"/>
      <c r="BK5" s="606"/>
      <c r="BL5" s="606"/>
      <c r="BM5" s="606"/>
      <c r="BN5" s="607"/>
      <c r="BO5" s="665">
        <v>99.3</v>
      </c>
      <c r="BP5" s="665"/>
      <c r="BQ5" s="665"/>
      <c r="BR5" s="665"/>
      <c r="BS5" s="666">
        <v>24755</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160953</v>
      </c>
      <c r="S6" s="606"/>
      <c r="T6" s="606"/>
      <c r="U6" s="606"/>
      <c r="V6" s="606"/>
      <c r="W6" s="606"/>
      <c r="X6" s="606"/>
      <c r="Y6" s="607"/>
      <c r="Z6" s="665">
        <v>1.1000000000000001</v>
      </c>
      <c r="AA6" s="665"/>
      <c r="AB6" s="665"/>
      <c r="AC6" s="665"/>
      <c r="AD6" s="666">
        <v>160953</v>
      </c>
      <c r="AE6" s="666"/>
      <c r="AF6" s="666"/>
      <c r="AG6" s="666"/>
      <c r="AH6" s="666"/>
      <c r="AI6" s="666"/>
      <c r="AJ6" s="666"/>
      <c r="AK6" s="666"/>
      <c r="AL6" s="608">
        <v>1.9</v>
      </c>
      <c r="AM6" s="609"/>
      <c r="AN6" s="609"/>
      <c r="AO6" s="667"/>
      <c r="AP6" s="600" t="s">
        <v>225</v>
      </c>
      <c r="AQ6" s="601"/>
      <c r="AR6" s="601"/>
      <c r="AS6" s="601"/>
      <c r="AT6" s="601"/>
      <c r="AU6" s="601"/>
      <c r="AV6" s="601"/>
      <c r="AW6" s="601"/>
      <c r="AX6" s="601"/>
      <c r="AY6" s="601"/>
      <c r="AZ6" s="601"/>
      <c r="BA6" s="601"/>
      <c r="BB6" s="601"/>
      <c r="BC6" s="601"/>
      <c r="BD6" s="601"/>
      <c r="BE6" s="601"/>
      <c r="BF6" s="602"/>
      <c r="BG6" s="603">
        <v>4956947</v>
      </c>
      <c r="BH6" s="606"/>
      <c r="BI6" s="606"/>
      <c r="BJ6" s="606"/>
      <c r="BK6" s="606"/>
      <c r="BL6" s="606"/>
      <c r="BM6" s="606"/>
      <c r="BN6" s="607"/>
      <c r="BO6" s="665">
        <v>99.3</v>
      </c>
      <c r="BP6" s="665"/>
      <c r="BQ6" s="665"/>
      <c r="BR6" s="665"/>
      <c r="BS6" s="666">
        <v>24755</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126914</v>
      </c>
      <c r="CS6" s="606"/>
      <c r="CT6" s="606"/>
      <c r="CU6" s="606"/>
      <c r="CV6" s="606"/>
      <c r="CW6" s="606"/>
      <c r="CX6" s="606"/>
      <c r="CY6" s="607"/>
      <c r="CZ6" s="716">
        <v>0.9</v>
      </c>
      <c r="DA6" s="685"/>
      <c r="DB6" s="685"/>
      <c r="DC6" s="719"/>
      <c r="DD6" s="611" t="s">
        <v>227</v>
      </c>
      <c r="DE6" s="606"/>
      <c r="DF6" s="606"/>
      <c r="DG6" s="606"/>
      <c r="DH6" s="606"/>
      <c r="DI6" s="606"/>
      <c r="DJ6" s="606"/>
      <c r="DK6" s="606"/>
      <c r="DL6" s="606"/>
      <c r="DM6" s="606"/>
      <c r="DN6" s="606"/>
      <c r="DO6" s="606"/>
      <c r="DP6" s="607"/>
      <c r="DQ6" s="611">
        <v>126914</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4149</v>
      </c>
      <c r="S7" s="606"/>
      <c r="T7" s="606"/>
      <c r="U7" s="606"/>
      <c r="V7" s="606"/>
      <c r="W7" s="606"/>
      <c r="X7" s="606"/>
      <c r="Y7" s="607"/>
      <c r="Z7" s="665">
        <v>0</v>
      </c>
      <c r="AA7" s="665"/>
      <c r="AB7" s="665"/>
      <c r="AC7" s="665"/>
      <c r="AD7" s="666">
        <v>4149</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995868</v>
      </c>
      <c r="BH7" s="606"/>
      <c r="BI7" s="606"/>
      <c r="BJ7" s="606"/>
      <c r="BK7" s="606"/>
      <c r="BL7" s="606"/>
      <c r="BM7" s="606"/>
      <c r="BN7" s="607"/>
      <c r="BO7" s="665">
        <v>20</v>
      </c>
      <c r="BP7" s="665"/>
      <c r="BQ7" s="665"/>
      <c r="BR7" s="665"/>
      <c r="BS7" s="666">
        <v>24755</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1690973</v>
      </c>
      <c r="CS7" s="606"/>
      <c r="CT7" s="606"/>
      <c r="CU7" s="606"/>
      <c r="CV7" s="606"/>
      <c r="CW7" s="606"/>
      <c r="CX7" s="606"/>
      <c r="CY7" s="607"/>
      <c r="CZ7" s="665">
        <v>12.2</v>
      </c>
      <c r="DA7" s="665"/>
      <c r="DB7" s="665"/>
      <c r="DC7" s="665"/>
      <c r="DD7" s="611">
        <v>145296</v>
      </c>
      <c r="DE7" s="606"/>
      <c r="DF7" s="606"/>
      <c r="DG7" s="606"/>
      <c r="DH7" s="606"/>
      <c r="DI7" s="606"/>
      <c r="DJ7" s="606"/>
      <c r="DK7" s="606"/>
      <c r="DL7" s="606"/>
      <c r="DM7" s="606"/>
      <c r="DN7" s="606"/>
      <c r="DO7" s="606"/>
      <c r="DP7" s="607"/>
      <c r="DQ7" s="611">
        <v>1373540</v>
      </c>
      <c r="DR7" s="606"/>
      <c r="DS7" s="606"/>
      <c r="DT7" s="606"/>
      <c r="DU7" s="606"/>
      <c r="DV7" s="606"/>
      <c r="DW7" s="606"/>
      <c r="DX7" s="606"/>
      <c r="DY7" s="606"/>
      <c r="DZ7" s="606"/>
      <c r="EA7" s="606"/>
      <c r="EB7" s="606"/>
      <c r="EC7" s="646"/>
    </row>
    <row r="8" spans="2:143" ht="11.25" customHeight="1" x14ac:dyDescent="0.15">
      <c r="B8" s="600" t="s">
        <v>231</v>
      </c>
      <c r="C8" s="601"/>
      <c r="D8" s="601"/>
      <c r="E8" s="601"/>
      <c r="F8" s="601"/>
      <c r="G8" s="601"/>
      <c r="H8" s="601"/>
      <c r="I8" s="601"/>
      <c r="J8" s="601"/>
      <c r="K8" s="601"/>
      <c r="L8" s="601"/>
      <c r="M8" s="601"/>
      <c r="N8" s="601"/>
      <c r="O8" s="601"/>
      <c r="P8" s="601"/>
      <c r="Q8" s="602"/>
      <c r="R8" s="603">
        <v>8795</v>
      </c>
      <c r="S8" s="606"/>
      <c r="T8" s="606"/>
      <c r="U8" s="606"/>
      <c r="V8" s="606"/>
      <c r="W8" s="606"/>
      <c r="X8" s="606"/>
      <c r="Y8" s="607"/>
      <c r="Z8" s="665">
        <v>0.1</v>
      </c>
      <c r="AA8" s="665"/>
      <c r="AB8" s="665"/>
      <c r="AC8" s="665"/>
      <c r="AD8" s="666">
        <v>8795</v>
      </c>
      <c r="AE8" s="666"/>
      <c r="AF8" s="666"/>
      <c r="AG8" s="666"/>
      <c r="AH8" s="666"/>
      <c r="AI8" s="666"/>
      <c r="AJ8" s="666"/>
      <c r="AK8" s="666"/>
      <c r="AL8" s="608">
        <v>0.1</v>
      </c>
      <c r="AM8" s="609"/>
      <c r="AN8" s="609"/>
      <c r="AO8" s="667"/>
      <c r="AP8" s="600" t="s">
        <v>232</v>
      </c>
      <c r="AQ8" s="601"/>
      <c r="AR8" s="601"/>
      <c r="AS8" s="601"/>
      <c r="AT8" s="601"/>
      <c r="AU8" s="601"/>
      <c r="AV8" s="601"/>
      <c r="AW8" s="601"/>
      <c r="AX8" s="601"/>
      <c r="AY8" s="601"/>
      <c r="AZ8" s="601"/>
      <c r="BA8" s="601"/>
      <c r="BB8" s="601"/>
      <c r="BC8" s="601"/>
      <c r="BD8" s="601"/>
      <c r="BE8" s="601"/>
      <c r="BF8" s="602"/>
      <c r="BG8" s="603">
        <v>37437</v>
      </c>
      <c r="BH8" s="606"/>
      <c r="BI8" s="606"/>
      <c r="BJ8" s="606"/>
      <c r="BK8" s="606"/>
      <c r="BL8" s="606"/>
      <c r="BM8" s="606"/>
      <c r="BN8" s="607"/>
      <c r="BO8" s="665">
        <v>0.8</v>
      </c>
      <c r="BP8" s="665"/>
      <c r="BQ8" s="665"/>
      <c r="BR8" s="665"/>
      <c r="BS8" s="611" t="s">
        <v>167</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3416648</v>
      </c>
      <c r="CS8" s="606"/>
      <c r="CT8" s="606"/>
      <c r="CU8" s="606"/>
      <c r="CV8" s="606"/>
      <c r="CW8" s="606"/>
      <c r="CX8" s="606"/>
      <c r="CY8" s="607"/>
      <c r="CZ8" s="665">
        <v>24.7</v>
      </c>
      <c r="DA8" s="665"/>
      <c r="DB8" s="665"/>
      <c r="DC8" s="665"/>
      <c r="DD8" s="611">
        <v>244476</v>
      </c>
      <c r="DE8" s="606"/>
      <c r="DF8" s="606"/>
      <c r="DG8" s="606"/>
      <c r="DH8" s="606"/>
      <c r="DI8" s="606"/>
      <c r="DJ8" s="606"/>
      <c r="DK8" s="606"/>
      <c r="DL8" s="606"/>
      <c r="DM8" s="606"/>
      <c r="DN8" s="606"/>
      <c r="DO8" s="606"/>
      <c r="DP8" s="607"/>
      <c r="DQ8" s="611">
        <v>2031895</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12548</v>
      </c>
      <c r="S9" s="606"/>
      <c r="T9" s="606"/>
      <c r="U9" s="606"/>
      <c r="V9" s="606"/>
      <c r="W9" s="606"/>
      <c r="X9" s="606"/>
      <c r="Y9" s="607"/>
      <c r="Z9" s="665">
        <v>0.1</v>
      </c>
      <c r="AA9" s="665"/>
      <c r="AB9" s="665"/>
      <c r="AC9" s="665"/>
      <c r="AD9" s="666">
        <v>12548</v>
      </c>
      <c r="AE9" s="666"/>
      <c r="AF9" s="666"/>
      <c r="AG9" s="666"/>
      <c r="AH9" s="666"/>
      <c r="AI9" s="666"/>
      <c r="AJ9" s="666"/>
      <c r="AK9" s="666"/>
      <c r="AL9" s="608">
        <v>0.1</v>
      </c>
      <c r="AM9" s="609"/>
      <c r="AN9" s="609"/>
      <c r="AO9" s="667"/>
      <c r="AP9" s="600" t="s">
        <v>235</v>
      </c>
      <c r="AQ9" s="601"/>
      <c r="AR9" s="601"/>
      <c r="AS9" s="601"/>
      <c r="AT9" s="601"/>
      <c r="AU9" s="601"/>
      <c r="AV9" s="601"/>
      <c r="AW9" s="601"/>
      <c r="AX9" s="601"/>
      <c r="AY9" s="601"/>
      <c r="AZ9" s="601"/>
      <c r="BA9" s="601"/>
      <c r="BB9" s="601"/>
      <c r="BC9" s="601"/>
      <c r="BD9" s="601"/>
      <c r="BE9" s="601"/>
      <c r="BF9" s="602"/>
      <c r="BG9" s="603">
        <v>770442</v>
      </c>
      <c r="BH9" s="606"/>
      <c r="BI9" s="606"/>
      <c r="BJ9" s="606"/>
      <c r="BK9" s="606"/>
      <c r="BL9" s="606"/>
      <c r="BM9" s="606"/>
      <c r="BN9" s="607"/>
      <c r="BO9" s="665">
        <v>15.4</v>
      </c>
      <c r="BP9" s="665"/>
      <c r="BQ9" s="665"/>
      <c r="BR9" s="665"/>
      <c r="BS9" s="611" t="s">
        <v>236</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1479481</v>
      </c>
      <c r="CS9" s="606"/>
      <c r="CT9" s="606"/>
      <c r="CU9" s="606"/>
      <c r="CV9" s="606"/>
      <c r="CW9" s="606"/>
      <c r="CX9" s="606"/>
      <c r="CY9" s="607"/>
      <c r="CZ9" s="665">
        <v>10.7</v>
      </c>
      <c r="DA9" s="665"/>
      <c r="DB9" s="665"/>
      <c r="DC9" s="665"/>
      <c r="DD9" s="611">
        <v>30487</v>
      </c>
      <c r="DE9" s="606"/>
      <c r="DF9" s="606"/>
      <c r="DG9" s="606"/>
      <c r="DH9" s="606"/>
      <c r="DI9" s="606"/>
      <c r="DJ9" s="606"/>
      <c r="DK9" s="606"/>
      <c r="DL9" s="606"/>
      <c r="DM9" s="606"/>
      <c r="DN9" s="606"/>
      <c r="DO9" s="606"/>
      <c r="DP9" s="607"/>
      <c r="DQ9" s="611">
        <v>1222783</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167</v>
      </c>
      <c r="AA10" s="665"/>
      <c r="AB10" s="665"/>
      <c r="AC10" s="665"/>
      <c r="AD10" s="666" t="s">
        <v>227</v>
      </c>
      <c r="AE10" s="666"/>
      <c r="AF10" s="666"/>
      <c r="AG10" s="666"/>
      <c r="AH10" s="666"/>
      <c r="AI10" s="666"/>
      <c r="AJ10" s="666"/>
      <c r="AK10" s="666"/>
      <c r="AL10" s="608" t="s">
        <v>167</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63156</v>
      </c>
      <c r="BH10" s="606"/>
      <c r="BI10" s="606"/>
      <c r="BJ10" s="606"/>
      <c r="BK10" s="606"/>
      <c r="BL10" s="606"/>
      <c r="BM10" s="606"/>
      <c r="BN10" s="607"/>
      <c r="BO10" s="665">
        <v>1.3</v>
      </c>
      <c r="BP10" s="665"/>
      <c r="BQ10" s="665"/>
      <c r="BR10" s="665"/>
      <c r="BS10" s="611" t="s">
        <v>123</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103035</v>
      </c>
      <c r="CS10" s="606"/>
      <c r="CT10" s="606"/>
      <c r="CU10" s="606"/>
      <c r="CV10" s="606"/>
      <c r="CW10" s="606"/>
      <c r="CX10" s="606"/>
      <c r="CY10" s="607"/>
      <c r="CZ10" s="665">
        <v>0.7</v>
      </c>
      <c r="DA10" s="665"/>
      <c r="DB10" s="665"/>
      <c r="DC10" s="665"/>
      <c r="DD10" s="611">
        <v>46665</v>
      </c>
      <c r="DE10" s="606"/>
      <c r="DF10" s="606"/>
      <c r="DG10" s="606"/>
      <c r="DH10" s="606"/>
      <c r="DI10" s="606"/>
      <c r="DJ10" s="606"/>
      <c r="DK10" s="606"/>
      <c r="DL10" s="606"/>
      <c r="DM10" s="606"/>
      <c r="DN10" s="606"/>
      <c r="DO10" s="606"/>
      <c r="DP10" s="607"/>
      <c r="DQ10" s="611">
        <v>37012</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167</v>
      </c>
      <c r="AE11" s="666"/>
      <c r="AF11" s="666"/>
      <c r="AG11" s="666"/>
      <c r="AH11" s="666"/>
      <c r="AI11" s="666"/>
      <c r="AJ11" s="666"/>
      <c r="AK11" s="666"/>
      <c r="AL11" s="608" t="s">
        <v>236</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124833</v>
      </c>
      <c r="BH11" s="606"/>
      <c r="BI11" s="606"/>
      <c r="BJ11" s="606"/>
      <c r="BK11" s="606"/>
      <c r="BL11" s="606"/>
      <c r="BM11" s="606"/>
      <c r="BN11" s="607"/>
      <c r="BO11" s="665">
        <v>2.5</v>
      </c>
      <c r="BP11" s="665"/>
      <c r="BQ11" s="665"/>
      <c r="BR11" s="665"/>
      <c r="BS11" s="611">
        <v>24755</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940170</v>
      </c>
      <c r="CS11" s="606"/>
      <c r="CT11" s="606"/>
      <c r="CU11" s="606"/>
      <c r="CV11" s="606"/>
      <c r="CW11" s="606"/>
      <c r="CX11" s="606"/>
      <c r="CY11" s="607"/>
      <c r="CZ11" s="665">
        <v>6.8</v>
      </c>
      <c r="DA11" s="665"/>
      <c r="DB11" s="665"/>
      <c r="DC11" s="665"/>
      <c r="DD11" s="611">
        <v>307949</v>
      </c>
      <c r="DE11" s="606"/>
      <c r="DF11" s="606"/>
      <c r="DG11" s="606"/>
      <c r="DH11" s="606"/>
      <c r="DI11" s="606"/>
      <c r="DJ11" s="606"/>
      <c r="DK11" s="606"/>
      <c r="DL11" s="606"/>
      <c r="DM11" s="606"/>
      <c r="DN11" s="606"/>
      <c r="DO11" s="606"/>
      <c r="DP11" s="607"/>
      <c r="DQ11" s="611">
        <v>537100</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376862</v>
      </c>
      <c r="S12" s="606"/>
      <c r="T12" s="606"/>
      <c r="U12" s="606"/>
      <c r="V12" s="606"/>
      <c r="W12" s="606"/>
      <c r="X12" s="606"/>
      <c r="Y12" s="607"/>
      <c r="Z12" s="665">
        <v>2.7</v>
      </c>
      <c r="AA12" s="665"/>
      <c r="AB12" s="665"/>
      <c r="AC12" s="665"/>
      <c r="AD12" s="666">
        <v>376862</v>
      </c>
      <c r="AE12" s="666"/>
      <c r="AF12" s="666"/>
      <c r="AG12" s="666"/>
      <c r="AH12" s="666"/>
      <c r="AI12" s="666"/>
      <c r="AJ12" s="666"/>
      <c r="AK12" s="666"/>
      <c r="AL12" s="608">
        <v>4.5</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3741586</v>
      </c>
      <c r="BH12" s="606"/>
      <c r="BI12" s="606"/>
      <c r="BJ12" s="606"/>
      <c r="BK12" s="606"/>
      <c r="BL12" s="606"/>
      <c r="BM12" s="606"/>
      <c r="BN12" s="607"/>
      <c r="BO12" s="665">
        <v>75</v>
      </c>
      <c r="BP12" s="665"/>
      <c r="BQ12" s="665"/>
      <c r="BR12" s="665"/>
      <c r="BS12" s="611" t="s">
        <v>123</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501572</v>
      </c>
      <c r="CS12" s="606"/>
      <c r="CT12" s="606"/>
      <c r="CU12" s="606"/>
      <c r="CV12" s="606"/>
      <c r="CW12" s="606"/>
      <c r="CX12" s="606"/>
      <c r="CY12" s="607"/>
      <c r="CZ12" s="665">
        <v>3.6</v>
      </c>
      <c r="DA12" s="665"/>
      <c r="DB12" s="665"/>
      <c r="DC12" s="665"/>
      <c r="DD12" s="611">
        <v>61219</v>
      </c>
      <c r="DE12" s="606"/>
      <c r="DF12" s="606"/>
      <c r="DG12" s="606"/>
      <c r="DH12" s="606"/>
      <c r="DI12" s="606"/>
      <c r="DJ12" s="606"/>
      <c r="DK12" s="606"/>
      <c r="DL12" s="606"/>
      <c r="DM12" s="606"/>
      <c r="DN12" s="606"/>
      <c r="DO12" s="606"/>
      <c r="DP12" s="607"/>
      <c r="DQ12" s="611">
        <v>406684</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25456</v>
      </c>
      <c r="S13" s="606"/>
      <c r="T13" s="606"/>
      <c r="U13" s="606"/>
      <c r="V13" s="606"/>
      <c r="W13" s="606"/>
      <c r="X13" s="606"/>
      <c r="Y13" s="607"/>
      <c r="Z13" s="665">
        <v>0.2</v>
      </c>
      <c r="AA13" s="665"/>
      <c r="AB13" s="665"/>
      <c r="AC13" s="665"/>
      <c r="AD13" s="666">
        <v>25456</v>
      </c>
      <c r="AE13" s="666"/>
      <c r="AF13" s="666"/>
      <c r="AG13" s="666"/>
      <c r="AH13" s="666"/>
      <c r="AI13" s="666"/>
      <c r="AJ13" s="666"/>
      <c r="AK13" s="666"/>
      <c r="AL13" s="608">
        <v>0.3</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3732710</v>
      </c>
      <c r="BH13" s="606"/>
      <c r="BI13" s="606"/>
      <c r="BJ13" s="606"/>
      <c r="BK13" s="606"/>
      <c r="BL13" s="606"/>
      <c r="BM13" s="606"/>
      <c r="BN13" s="607"/>
      <c r="BO13" s="665">
        <v>74.8</v>
      </c>
      <c r="BP13" s="665"/>
      <c r="BQ13" s="665"/>
      <c r="BR13" s="665"/>
      <c r="BS13" s="611" t="s">
        <v>123</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1404719</v>
      </c>
      <c r="CS13" s="606"/>
      <c r="CT13" s="606"/>
      <c r="CU13" s="606"/>
      <c r="CV13" s="606"/>
      <c r="CW13" s="606"/>
      <c r="CX13" s="606"/>
      <c r="CY13" s="607"/>
      <c r="CZ13" s="665">
        <v>10.199999999999999</v>
      </c>
      <c r="DA13" s="665"/>
      <c r="DB13" s="665"/>
      <c r="DC13" s="665"/>
      <c r="DD13" s="611">
        <v>708327</v>
      </c>
      <c r="DE13" s="606"/>
      <c r="DF13" s="606"/>
      <c r="DG13" s="606"/>
      <c r="DH13" s="606"/>
      <c r="DI13" s="606"/>
      <c r="DJ13" s="606"/>
      <c r="DK13" s="606"/>
      <c r="DL13" s="606"/>
      <c r="DM13" s="606"/>
      <c r="DN13" s="606"/>
      <c r="DO13" s="606"/>
      <c r="DP13" s="607"/>
      <c r="DQ13" s="611">
        <v>790845</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167</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227</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62600</v>
      </c>
      <c r="BH14" s="606"/>
      <c r="BI14" s="606"/>
      <c r="BJ14" s="606"/>
      <c r="BK14" s="606"/>
      <c r="BL14" s="606"/>
      <c r="BM14" s="606"/>
      <c r="BN14" s="607"/>
      <c r="BO14" s="665">
        <v>1.3</v>
      </c>
      <c r="BP14" s="665"/>
      <c r="BQ14" s="665"/>
      <c r="BR14" s="665"/>
      <c r="BS14" s="611" t="s">
        <v>167</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855303</v>
      </c>
      <c r="CS14" s="606"/>
      <c r="CT14" s="606"/>
      <c r="CU14" s="606"/>
      <c r="CV14" s="606"/>
      <c r="CW14" s="606"/>
      <c r="CX14" s="606"/>
      <c r="CY14" s="607"/>
      <c r="CZ14" s="665">
        <v>6.2</v>
      </c>
      <c r="DA14" s="665"/>
      <c r="DB14" s="665"/>
      <c r="DC14" s="665"/>
      <c r="DD14" s="611">
        <v>435268</v>
      </c>
      <c r="DE14" s="606"/>
      <c r="DF14" s="606"/>
      <c r="DG14" s="606"/>
      <c r="DH14" s="606"/>
      <c r="DI14" s="606"/>
      <c r="DJ14" s="606"/>
      <c r="DK14" s="606"/>
      <c r="DL14" s="606"/>
      <c r="DM14" s="606"/>
      <c r="DN14" s="606"/>
      <c r="DO14" s="606"/>
      <c r="DP14" s="607"/>
      <c r="DQ14" s="611">
        <v>426495</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53777</v>
      </c>
      <c r="S15" s="606"/>
      <c r="T15" s="606"/>
      <c r="U15" s="606"/>
      <c r="V15" s="606"/>
      <c r="W15" s="606"/>
      <c r="X15" s="606"/>
      <c r="Y15" s="607"/>
      <c r="Z15" s="665">
        <v>0.4</v>
      </c>
      <c r="AA15" s="665"/>
      <c r="AB15" s="665"/>
      <c r="AC15" s="665"/>
      <c r="AD15" s="666">
        <v>53777</v>
      </c>
      <c r="AE15" s="666"/>
      <c r="AF15" s="666"/>
      <c r="AG15" s="666"/>
      <c r="AH15" s="666"/>
      <c r="AI15" s="666"/>
      <c r="AJ15" s="666"/>
      <c r="AK15" s="666"/>
      <c r="AL15" s="608">
        <v>0.6</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156893</v>
      </c>
      <c r="BH15" s="606"/>
      <c r="BI15" s="606"/>
      <c r="BJ15" s="606"/>
      <c r="BK15" s="606"/>
      <c r="BL15" s="606"/>
      <c r="BM15" s="606"/>
      <c r="BN15" s="607"/>
      <c r="BO15" s="665">
        <v>3.1</v>
      </c>
      <c r="BP15" s="665"/>
      <c r="BQ15" s="665"/>
      <c r="BR15" s="665"/>
      <c r="BS15" s="611" t="s">
        <v>167</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1536190</v>
      </c>
      <c r="CS15" s="606"/>
      <c r="CT15" s="606"/>
      <c r="CU15" s="606"/>
      <c r="CV15" s="606"/>
      <c r="CW15" s="606"/>
      <c r="CX15" s="606"/>
      <c r="CY15" s="607"/>
      <c r="CZ15" s="665">
        <v>11.1</v>
      </c>
      <c r="DA15" s="665"/>
      <c r="DB15" s="665"/>
      <c r="DC15" s="665"/>
      <c r="DD15" s="611">
        <v>611156</v>
      </c>
      <c r="DE15" s="606"/>
      <c r="DF15" s="606"/>
      <c r="DG15" s="606"/>
      <c r="DH15" s="606"/>
      <c r="DI15" s="606"/>
      <c r="DJ15" s="606"/>
      <c r="DK15" s="606"/>
      <c r="DL15" s="606"/>
      <c r="DM15" s="606"/>
      <c r="DN15" s="606"/>
      <c r="DO15" s="606"/>
      <c r="DP15" s="607"/>
      <c r="DQ15" s="611">
        <v>882060</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236</v>
      </c>
      <c r="AA16" s="665"/>
      <c r="AB16" s="665"/>
      <c r="AC16" s="665"/>
      <c r="AD16" s="666" t="s">
        <v>123</v>
      </c>
      <c r="AE16" s="666"/>
      <c r="AF16" s="666"/>
      <c r="AG16" s="666"/>
      <c r="AH16" s="666"/>
      <c r="AI16" s="666"/>
      <c r="AJ16" s="666"/>
      <c r="AK16" s="666"/>
      <c r="AL16" s="608" t="s">
        <v>167</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227</v>
      </c>
      <c r="BH16" s="606"/>
      <c r="BI16" s="606"/>
      <c r="BJ16" s="606"/>
      <c r="BK16" s="606"/>
      <c r="BL16" s="606"/>
      <c r="BM16" s="606"/>
      <c r="BN16" s="607"/>
      <c r="BO16" s="665" t="s">
        <v>167</v>
      </c>
      <c r="BP16" s="665"/>
      <c r="BQ16" s="665"/>
      <c r="BR16" s="665"/>
      <c r="BS16" s="611" t="s">
        <v>123</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32877</v>
      </c>
      <c r="CS16" s="606"/>
      <c r="CT16" s="606"/>
      <c r="CU16" s="606"/>
      <c r="CV16" s="606"/>
      <c r="CW16" s="606"/>
      <c r="CX16" s="606"/>
      <c r="CY16" s="607"/>
      <c r="CZ16" s="665">
        <v>0.2</v>
      </c>
      <c r="DA16" s="665"/>
      <c r="DB16" s="665"/>
      <c r="DC16" s="665"/>
      <c r="DD16" s="611" t="s">
        <v>236</v>
      </c>
      <c r="DE16" s="606"/>
      <c r="DF16" s="606"/>
      <c r="DG16" s="606"/>
      <c r="DH16" s="606"/>
      <c r="DI16" s="606"/>
      <c r="DJ16" s="606"/>
      <c r="DK16" s="606"/>
      <c r="DL16" s="606"/>
      <c r="DM16" s="606"/>
      <c r="DN16" s="606"/>
      <c r="DO16" s="606"/>
      <c r="DP16" s="607"/>
      <c r="DQ16" s="611">
        <v>14224</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5570</v>
      </c>
      <c r="S17" s="606"/>
      <c r="T17" s="606"/>
      <c r="U17" s="606"/>
      <c r="V17" s="606"/>
      <c r="W17" s="606"/>
      <c r="X17" s="606"/>
      <c r="Y17" s="607"/>
      <c r="Z17" s="665">
        <v>0</v>
      </c>
      <c r="AA17" s="665"/>
      <c r="AB17" s="665"/>
      <c r="AC17" s="665"/>
      <c r="AD17" s="666">
        <v>5570</v>
      </c>
      <c r="AE17" s="666"/>
      <c r="AF17" s="666"/>
      <c r="AG17" s="666"/>
      <c r="AH17" s="666"/>
      <c r="AI17" s="666"/>
      <c r="AJ17" s="666"/>
      <c r="AK17" s="666"/>
      <c r="AL17" s="608">
        <v>0.1</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236</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1744814</v>
      </c>
      <c r="CS17" s="606"/>
      <c r="CT17" s="606"/>
      <c r="CU17" s="606"/>
      <c r="CV17" s="606"/>
      <c r="CW17" s="606"/>
      <c r="CX17" s="606"/>
      <c r="CY17" s="607"/>
      <c r="CZ17" s="665">
        <v>12.6</v>
      </c>
      <c r="DA17" s="665"/>
      <c r="DB17" s="665"/>
      <c r="DC17" s="665"/>
      <c r="DD17" s="611" t="s">
        <v>123</v>
      </c>
      <c r="DE17" s="606"/>
      <c r="DF17" s="606"/>
      <c r="DG17" s="606"/>
      <c r="DH17" s="606"/>
      <c r="DI17" s="606"/>
      <c r="DJ17" s="606"/>
      <c r="DK17" s="606"/>
      <c r="DL17" s="606"/>
      <c r="DM17" s="606"/>
      <c r="DN17" s="606"/>
      <c r="DO17" s="606"/>
      <c r="DP17" s="607"/>
      <c r="DQ17" s="611">
        <v>1713121</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3187549</v>
      </c>
      <c r="S18" s="606"/>
      <c r="T18" s="606"/>
      <c r="U18" s="606"/>
      <c r="V18" s="606"/>
      <c r="W18" s="606"/>
      <c r="X18" s="606"/>
      <c r="Y18" s="607"/>
      <c r="Z18" s="665">
        <v>22.5</v>
      </c>
      <c r="AA18" s="665"/>
      <c r="AB18" s="665"/>
      <c r="AC18" s="665"/>
      <c r="AD18" s="666">
        <v>2781119</v>
      </c>
      <c r="AE18" s="666"/>
      <c r="AF18" s="666"/>
      <c r="AG18" s="666"/>
      <c r="AH18" s="666"/>
      <c r="AI18" s="666"/>
      <c r="AJ18" s="666"/>
      <c r="AK18" s="666"/>
      <c r="AL18" s="608">
        <v>32.9</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236</v>
      </c>
      <c r="BH18" s="606"/>
      <c r="BI18" s="606"/>
      <c r="BJ18" s="606"/>
      <c r="BK18" s="606"/>
      <c r="BL18" s="606"/>
      <c r="BM18" s="606"/>
      <c r="BN18" s="607"/>
      <c r="BO18" s="665" t="s">
        <v>236</v>
      </c>
      <c r="BP18" s="665"/>
      <c r="BQ18" s="665"/>
      <c r="BR18" s="665"/>
      <c r="BS18" s="611" t="s">
        <v>167</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v>2242</v>
      </c>
      <c r="CS18" s="606"/>
      <c r="CT18" s="606"/>
      <c r="CU18" s="606"/>
      <c r="CV18" s="606"/>
      <c r="CW18" s="606"/>
      <c r="CX18" s="606"/>
      <c r="CY18" s="607"/>
      <c r="CZ18" s="665">
        <v>0</v>
      </c>
      <c r="DA18" s="665"/>
      <c r="DB18" s="665"/>
      <c r="DC18" s="665"/>
      <c r="DD18" s="611">
        <v>2242</v>
      </c>
      <c r="DE18" s="606"/>
      <c r="DF18" s="606"/>
      <c r="DG18" s="606"/>
      <c r="DH18" s="606"/>
      <c r="DI18" s="606"/>
      <c r="DJ18" s="606"/>
      <c r="DK18" s="606"/>
      <c r="DL18" s="606"/>
      <c r="DM18" s="606"/>
      <c r="DN18" s="606"/>
      <c r="DO18" s="606"/>
      <c r="DP18" s="607"/>
      <c r="DQ18" s="611">
        <v>2242</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2781119</v>
      </c>
      <c r="S19" s="606"/>
      <c r="T19" s="606"/>
      <c r="U19" s="606"/>
      <c r="V19" s="606"/>
      <c r="W19" s="606"/>
      <c r="X19" s="606"/>
      <c r="Y19" s="607"/>
      <c r="Z19" s="665">
        <v>19.7</v>
      </c>
      <c r="AA19" s="665"/>
      <c r="AB19" s="665"/>
      <c r="AC19" s="665"/>
      <c r="AD19" s="666">
        <v>2781119</v>
      </c>
      <c r="AE19" s="666"/>
      <c r="AF19" s="666"/>
      <c r="AG19" s="666"/>
      <c r="AH19" s="666"/>
      <c r="AI19" s="666"/>
      <c r="AJ19" s="666"/>
      <c r="AK19" s="666"/>
      <c r="AL19" s="608">
        <v>32.9</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32985</v>
      </c>
      <c r="BH19" s="606"/>
      <c r="BI19" s="606"/>
      <c r="BJ19" s="606"/>
      <c r="BK19" s="606"/>
      <c r="BL19" s="606"/>
      <c r="BM19" s="606"/>
      <c r="BN19" s="607"/>
      <c r="BO19" s="665">
        <v>0.7</v>
      </c>
      <c r="BP19" s="665"/>
      <c r="BQ19" s="665"/>
      <c r="BR19" s="665"/>
      <c r="BS19" s="611" t="s">
        <v>167</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167</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406430</v>
      </c>
      <c r="S20" s="606"/>
      <c r="T20" s="606"/>
      <c r="U20" s="606"/>
      <c r="V20" s="606"/>
      <c r="W20" s="606"/>
      <c r="X20" s="606"/>
      <c r="Y20" s="607"/>
      <c r="Z20" s="665">
        <v>2.9</v>
      </c>
      <c r="AA20" s="665"/>
      <c r="AB20" s="665"/>
      <c r="AC20" s="665"/>
      <c r="AD20" s="666" t="s">
        <v>167</v>
      </c>
      <c r="AE20" s="666"/>
      <c r="AF20" s="666"/>
      <c r="AG20" s="666"/>
      <c r="AH20" s="666"/>
      <c r="AI20" s="666"/>
      <c r="AJ20" s="666"/>
      <c r="AK20" s="666"/>
      <c r="AL20" s="608" t="s">
        <v>123</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32985</v>
      </c>
      <c r="BH20" s="606"/>
      <c r="BI20" s="606"/>
      <c r="BJ20" s="606"/>
      <c r="BK20" s="606"/>
      <c r="BL20" s="606"/>
      <c r="BM20" s="606"/>
      <c r="BN20" s="607"/>
      <c r="BO20" s="665">
        <v>0.7</v>
      </c>
      <c r="BP20" s="665"/>
      <c r="BQ20" s="665"/>
      <c r="BR20" s="665"/>
      <c r="BS20" s="611" t="s">
        <v>167</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13834938</v>
      </c>
      <c r="CS20" s="606"/>
      <c r="CT20" s="606"/>
      <c r="CU20" s="606"/>
      <c r="CV20" s="606"/>
      <c r="CW20" s="606"/>
      <c r="CX20" s="606"/>
      <c r="CY20" s="607"/>
      <c r="CZ20" s="665">
        <v>100</v>
      </c>
      <c r="DA20" s="665"/>
      <c r="DB20" s="665"/>
      <c r="DC20" s="665"/>
      <c r="DD20" s="611">
        <v>2593085</v>
      </c>
      <c r="DE20" s="606"/>
      <c r="DF20" s="606"/>
      <c r="DG20" s="606"/>
      <c r="DH20" s="606"/>
      <c r="DI20" s="606"/>
      <c r="DJ20" s="606"/>
      <c r="DK20" s="606"/>
      <c r="DL20" s="606"/>
      <c r="DM20" s="606"/>
      <c r="DN20" s="606"/>
      <c r="DO20" s="606"/>
      <c r="DP20" s="607"/>
      <c r="DQ20" s="611">
        <v>9564915</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167</v>
      </c>
      <c r="AA21" s="665"/>
      <c r="AB21" s="665"/>
      <c r="AC21" s="665"/>
      <c r="AD21" s="666" t="s">
        <v>227</v>
      </c>
      <c r="AE21" s="666"/>
      <c r="AF21" s="666"/>
      <c r="AG21" s="666"/>
      <c r="AH21" s="666"/>
      <c r="AI21" s="666"/>
      <c r="AJ21" s="666"/>
      <c r="AK21" s="666"/>
      <c r="AL21" s="608" t="s">
        <v>167</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32985</v>
      </c>
      <c r="BH21" s="606"/>
      <c r="BI21" s="606"/>
      <c r="BJ21" s="606"/>
      <c r="BK21" s="606"/>
      <c r="BL21" s="606"/>
      <c r="BM21" s="606"/>
      <c r="BN21" s="607"/>
      <c r="BO21" s="665">
        <v>0.7</v>
      </c>
      <c r="BP21" s="665"/>
      <c r="BQ21" s="665"/>
      <c r="BR21" s="665"/>
      <c r="BS21" s="611" t="s">
        <v>236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8825591</v>
      </c>
      <c r="S22" s="606"/>
      <c r="T22" s="606"/>
      <c r="U22" s="606"/>
      <c r="V22" s="606"/>
      <c r="W22" s="606"/>
      <c r="X22" s="606"/>
      <c r="Y22" s="607"/>
      <c r="Z22" s="665">
        <v>62.4</v>
      </c>
      <c r="AA22" s="665"/>
      <c r="AB22" s="665"/>
      <c r="AC22" s="665"/>
      <c r="AD22" s="666">
        <v>8419161</v>
      </c>
      <c r="AE22" s="666"/>
      <c r="AF22" s="666"/>
      <c r="AG22" s="666"/>
      <c r="AH22" s="666"/>
      <c r="AI22" s="666"/>
      <c r="AJ22" s="666"/>
      <c r="AK22" s="666"/>
      <c r="AL22" s="608">
        <v>99.7</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236</v>
      </c>
      <c r="BP22" s="665"/>
      <c r="BQ22" s="665"/>
      <c r="BR22" s="665"/>
      <c r="BS22" s="611" t="s">
        <v>123</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2084</v>
      </c>
      <c r="S23" s="606"/>
      <c r="T23" s="606"/>
      <c r="U23" s="606"/>
      <c r="V23" s="606"/>
      <c r="W23" s="606"/>
      <c r="X23" s="606"/>
      <c r="Y23" s="607"/>
      <c r="Z23" s="665">
        <v>0</v>
      </c>
      <c r="AA23" s="665"/>
      <c r="AB23" s="665"/>
      <c r="AC23" s="665"/>
      <c r="AD23" s="666">
        <v>2084</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236</v>
      </c>
      <c r="BP23" s="665"/>
      <c r="BQ23" s="665"/>
      <c r="BR23" s="665"/>
      <c r="BS23" s="611" t="s">
        <v>123</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121180</v>
      </c>
      <c r="S24" s="606"/>
      <c r="T24" s="606"/>
      <c r="U24" s="606"/>
      <c r="V24" s="606"/>
      <c r="W24" s="606"/>
      <c r="X24" s="606"/>
      <c r="Y24" s="607"/>
      <c r="Z24" s="665">
        <v>0.9</v>
      </c>
      <c r="AA24" s="665"/>
      <c r="AB24" s="665"/>
      <c r="AC24" s="665"/>
      <c r="AD24" s="666" t="s">
        <v>123</v>
      </c>
      <c r="AE24" s="666"/>
      <c r="AF24" s="666"/>
      <c r="AG24" s="666"/>
      <c r="AH24" s="666"/>
      <c r="AI24" s="666"/>
      <c r="AJ24" s="666"/>
      <c r="AK24" s="666"/>
      <c r="AL24" s="608" t="s">
        <v>123</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167</v>
      </c>
      <c r="BP24" s="665"/>
      <c r="BQ24" s="665"/>
      <c r="BR24" s="665"/>
      <c r="BS24" s="611" t="s">
        <v>123</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4856397</v>
      </c>
      <c r="CS24" s="669"/>
      <c r="CT24" s="669"/>
      <c r="CU24" s="669"/>
      <c r="CV24" s="669"/>
      <c r="CW24" s="669"/>
      <c r="CX24" s="669"/>
      <c r="CY24" s="715"/>
      <c r="CZ24" s="716">
        <v>35.1</v>
      </c>
      <c r="DA24" s="685"/>
      <c r="DB24" s="685"/>
      <c r="DC24" s="719"/>
      <c r="DD24" s="714">
        <v>3778948</v>
      </c>
      <c r="DE24" s="669"/>
      <c r="DF24" s="669"/>
      <c r="DG24" s="669"/>
      <c r="DH24" s="669"/>
      <c r="DI24" s="669"/>
      <c r="DJ24" s="669"/>
      <c r="DK24" s="715"/>
      <c r="DL24" s="714">
        <v>3769319</v>
      </c>
      <c r="DM24" s="669"/>
      <c r="DN24" s="669"/>
      <c r="DO24" s="669"/>
      <c r="DP24" s="669"/>
      <c r="DQ24" s="669"/>
      <c r="DR24" s="669"/>
      <c r="DS24" s="669"/>
      <c r="DT24" s="669"/>
      <c r="DU24" s="669"/>
      <c r="DV24" s="715"/>
      <c r="DW24" s="716">
        <v>44.6</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206453</v>
      </c>
      <c r="S25" s="606"/>
      <c r="T25" s="606"/>
      <c r="U25" s="606"/>
      <c r="V25" s="606"/>
      <c r="W25" s="606"/>
      <c r="X25" s="606"/>
      <c r="Y25" s="607"/>
      <c r="Z25" s="665">
        <v>1.5</v>
      </c>
      <c r="AA25" s="665"/>
      <c r="AB25" s="665"/>
      <c r="AC25" s="665"/>
      <c r="AD25" s="666">
        <v>7915</v>
      </c>
      <c r="AE25" s="666"/>
      <c r="AF25" s="666"/>
      <c r="AG25" s="666"/>
      <c r="AH25" s="666"/>
      <c r="AI25" s="666"/>
      <c r="AJ25" s="666"/>
      <c r="AK25" s="666"/>
      <c r="AL25" s="608">
        <v>0.1</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236</v>
      </c>
      <c r="BP25" s="665"/>
      <c r="BQ25" s="665"/>
      <c r="BR25" s="665"/>
      <c r="BS25" s="611" t="s">
        <v>123</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1856417</v>
      </c>
      <c r="CS25" s="604"/>
      <c r="CT25" s="604"/>
      <c r="CU25" s="604"/>
      <c r="CV25" s="604"/>
      <c r="CW25" s="604"/>
      <c r="CX25" s="604"/>
      <c r="CY25" s="605"/>
      <c r="CZ25" s="608">
        <v>13.4</v>
      </c>
      <c r="DA25" s="637"/>
      <c r="DB25" s="637"/>
      <c r="DC25" s="638"/>
      <c r="DD25" s="611">
        <v>1621736</v>
      </c>
      <c r="DE25" s="604"/>
      <c r="DF25" s="604"/>
      <c r="DG25" s="604"/>
      <c r="DH25" s="604"/>
      <c r="DI25" s="604"/>
      <c r="DJ25" s="604"/>
      <c r="DK25" s="605"/>
      <c r="DL25" s="611">
        <v>1615587</v>
      </c>
      <c r="DM25" s="604"/>
      <c r="DN25" s="604"/>
      <c r="DO25" s="604"/>
      <c r="DP25" s="604"/>
      <c r="DQ25" s="604"/>
      <c r="DR25" s="604"/>
      <c r="DS25" s="604"/>
      <c r="DT25" s="604"/>
      <c r="DU25" s="604"/>
      <c r="DV25" s="605"/>
      <c r="DW25" s="608">
        <v>19.100000000000001</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36627</v>
      </c>
      <c r="S26" s="606"/>
      <c r="T26" s="606"/>
      <c r="U26" s="606"/>
      <c r="V26" s="606"/>
      <c r="W26" s="606"/>
      <c r="X26" s="606"/>
      <c r="Y26" s="607"/>
      <c r="Z26" s="665">
        <v>0.3</v>
      </c>
      <c r="AA26" s="665"/>
      <c r="AB26" s="665"/>
      <c r="AC26" s="665"/>
      <c r="AD26" s="666">
        <v>84</v>
      </c>
      <c r="AE26" s="666"/>
      <c r="AF26" s="666"/>
      <c r="AG26" s="666"/>
      <c r="AH26" s="666"/>
      <c r="AI26" s="666"/>
      <c r="AJ26" s="666"/>
      <c r="AK26" s="666"/>
      <c r="AL26" s="608">
        <v>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167</v>
      </c>
      <c r="BP26" s="665"/>
      <c r="BQ26" s="665"/>
      <c r="BR26" s="665"/>
      <c r="BS26" s="611" t="s">
        <v>123</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1280036</v>
      </c>
      <c r="CS26" s="606"/>
      <c r="CT26" s="606"/>
      <c r="CU26" s="606"/>
      <c r="CV26" s="606"/>
      <c r="CW26" s="606"/>
      <c r="CX26" s="606"/>
      <c r="CY26" s="607"/>
      <c r="CZ26" s="608">
        <v>9.3000000000000007</v>
      </c>
      <c r="DA26" s="637"/>
      <c r="DB26" s="637"/>
      <c r="DC26" s="638"/>
      <c r="DD26" s="611">
        <v>1071719</v>
      </c>
      <c r="DE26" s="606"/>
      <c r="DF26" s="606"/>
      <c r="DG26" s="606"/>
      <c r="DH26" s="606"/>
      <c r="DI26" s="606"/>
      <c r="DJ26" s="606"/>
      <c r="DK26" s="607"/>
      <c r="DL26" s="611" t="s">
        <v>236</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1581263</v>
      </c>
      <c r="S27" s="606"/>
      <c r="T27" s="606"/>
      <c r="U27" s="606"/>
      <c r="V27" s="606"/>
      <c r="W27" s="606"/>
      <c r="X27" s="606"/>
      <c r="Y27" s="607"/>
      <c r="Z27" s="665">
        <v>11.2</v>
      </c>
      <c r="AA27" s="665"/>
      <c r="AB27" s="665"/>
      <c r="AC27" s="665"/>
      <c r="AD27" s="666" t="s">
        <v>123</v>
      </c>
      <c r="AE27" s="666"/>
      <c r="AF27" s="666"/>
      <c r="AG27" s="666"/>
      <c r="AH27" s="666"/>
      <c r="AI27" s="666"/>
      <c r="AJ27" s="666"/>
      <c r="AK27" s="666"/>
      <c r="AL27" s="608" t="s">
        <v>236</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4989932</v>
      </c>
      <c r="BH27" s="606"/>
      <c r="BI27" s="606"/>
      <c r="BJ27" s="606"/>
      <c r="BK27" s="606"/>
      <c r="BL27" s="606"/>
      <c r="BM27" s="606"/>
      <c r="BN27" s="607"/>
      <c r="BO27" s="665">
        <v>100</v>
      </c>
      <c r="BP27" s="665"/>
      <c r="BQ27" s="665"/>
      <c r="BR27" s="665"/>
      <c r="BS27" s="611">
        <v>24755</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1255166</v>
      </c>
      <c r="CS27" s="604"/>
      <c r="CT27" s="604"/>
      <c r="CU27" s="604"/>
      <c r="CV27" s="604"/>
      <c r="CW27" s="604"/>
      <c r="CX27" s="604"/>
      <c r="CY27" s="605"/>
      <c r="CZ27" s="608">
        <v>9.1</v>
      </c>
      <c r="DA27" s="637"/>
      <c r="DB27" s="637"/>
      <c r="DC27" s="638"/>
      <c r="DD27" s="611">
        <v>444091</v>
      </c>
      <c r="DE27" s="604"/>
      <c r="DF27" s="604"/>
      <c r="DG27" s="604"/>
      <c r="DH27" s="604"/>
      <c r="DI27" s="604"/>
      <c r="DJ27" s="604"/>
      <c r="DK27" s="605"/>
      <c r="DL27" s="611">
        <v>440611</v>
      </c>
      <c r="DM27" s="604"/>
      <c r="DN27" s="604"/>
      <c r="DO27" s="604"/>
      <c r="DP27" s="604"/>
      <c r="DQ27" s="604"/>
      <c r="DR27" s="604"/>
      <c r="DS27" s="604"/>
      <c r="DT27" s="604"/>
      <c r="DU27" s="604"/>
      <c r="DV27" s="605"/>
      <c r="DW27" s="608">
        <v>5.2</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236</v>
      </c>
      <c r="AA28" s="665"/>
      <c r="AB28" s="665"/>
      <c r="AC28" s="665"/>
      <c r="AD28" s="666" t="s">
        <v>123</v>
      </c>
      <c r="AE28" s="666"/>
      <c r="AF28" s="666"/>
      <c r="AG28" s="666"/>
      <c r="AH28" s="666"/>
      <c r="AI28" s="666"/>
      <c r="AJ28" s="666"/>
      <c r="AK28" s="666"/>
      <c r="AL28" s="608" t="s">
        <v>236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1744814</v>
      </c>
      <c r="CS28" s="606"/>
      <c r="CT28" s="606"/>
      <c r="CU28" s="606"/>
      <c r="CV28" s="606"/>
      <c r="CW28" s="606"/>
      <c r="CX28" s="606"/>
      <c r="CY28" s="607"/>
      <c r="CZ28" s="608">
        <v>12.6</v>
      </c>
      <c r="DA28" s="637"/>
      <c r="DB28" s="637"/>
      <c r="DC28" s="638"/>
      <c r="DD28" s="611">
        <v>1713121</v>
      </c>
      <c r="DE28" s="606"/>
      <c r="DF28" s="606"/>
      <c r="DG28" s="606"/>
      <c r="DH28" s="606"/>
      <c r="DI28" s="606"/>
      <c r="DJ28" s="606"/>
      <c r="DK28" s="607"/>
      <c r="DL28" s="611">
        <v>1713121</v>
      </c>
      <c r="DM28" s="606"/>
      <c r="DN28" s="606"/>
      <c r="DO28" s="606"/>
      <c r="DP28" s="606"/>
      <c r="DQ28" s="606"/>
      <c r="DR28" s="606"/>
      <c r="DS28" s="606"/>
      <c r="DT28" s="606"/>
      <c r="DU28" s="606"/>
      <c r="DV28" s="607"/>
      <c r="DW28" s="608">
        <v>20.3</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1206465</v>
      </c>
      <c r="S29" s="606"/>
      <c r="T29" s="606"/>
      <c r="U29" s="606"/>
      <c r="V29" s="606"/>
      <c r="W29" s="606"/>
      <c r="X29" s="606"/>
      <c r="Y29" s="607"/>
      <c r="Z29" s="665">
        <v>8.5</v>
      </c>
      <c r="AA29" s="665"/>
      <c r="AB29" s="665"/>
      <c r="AC29" s="665"/>
      <c r="AD29" s="666" t="s">
        <v>123</v>
      </c>
      <c r="AE29" s="666"/>
      <c r="AF29" s="666"/>
      <c r="AG29" s="666"/>
      <c r="AH29" s="666"/>
      <c r="AI29" s="666"/>
      <c r="AJ29" s="666"/>
      <c r="AK29" s="666"/>
      <c r="AL29" s="608" t="s">
        <v>123</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1744814</v>
      </c>
      <c r="CS29" s="604"/>
      <c r="CT29" s="604"/>
      <c r="CU29" s="604"/>
      <c r="CV29" s="604"/>
      <c r="CW29" s="604"/>
      <c r="CX29" s="604"/>
      <c r="CY29" s="605"/>
      <c r="CZ29" s="608">
        <v>12.6</v>
      </c>
      <c r="DA29" s="637"/>
      <c r="DB29" s="637"/>
      <c r="DC29" s="638"/>
      <c r="DD29" s="611">
        <v>1713121</v>
      </c>
      <c r="DE29" s="604"/>
      <c r="DF29" s="604"/>
      <c r="DG29" s="604"/>
      <c r="DH29" s="604"/>
      <c r="DI29" s="604"/>
      <c r="DJ29" s="604"/>
      <c r="DK29" s="605"/>
      <c r="DL29" s="611">
        <v>1713121</v>
      </c>
      <c r="DM29" s="604"/>
      <c r="DN29" s="604"/>
      <c r="DO29" s="604"/>
      <c r="DP29" s="604"/>
      <c r="DQ29" s="604"/>
      <c r="DR29" s="604"/>
      <c r="DS29" s="604"/>
      <c r="DT29" s="604"/>
      <c r="DU29" s="604"/>
      <c r="DV29" s="605"/>
      <c r="DW29" s="608">
        <v>20.3</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66471</v>
      </c>
      <c r="S30" s="606"/>
      <c r="T30" s="606"/>
      <c r="U30" s="606"/>
      <c r="V30" s="606"/>
      <c r="W30" s="606"/>
      <c r="X30" s="606"/>
      <c r="Y30" s="607"/>
      <c r="Z30" s="665">
        <v>0.5</v>
      </c>
      <c r="AA30" s="665"/>
      <c r="AB30" s="665"/>
      <c r="AC30" s="665"/>
      <c r="AD30" s="666">
        <v>19155</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179</v>
      </c>
      <c r="AY30" s="703"/>
      <c r="AZ30" s="703"/>
      <c r="BA30" s="703"/>
      <c r="BB30" s="703"/>
      <c r="BC30" s="703"/>
      <c r="BD30" s="703"/>
      <c r="BE30" s="703"/>
      <c r="BF30" s="704"/>
      <c r="BG30" s="683">
        <v>99.4</v>
      </c>
      <c r="BH30" s="684"/>
      <c r="BI30" s="684"/>
      <c r="BJ30" s="684"/>
      <c r="BK30" s="684"/>
      <c r="BL30" s="684"/>
      <c r="BM30" s="685">
        <v>96.4</v>
      </c>
      <c r="BN30" s="684"/>
      <c r="BO30" s="684"/>
      <c r="BP30" s="684"/>
      <c r="BQ30" s="686"/>
      <c r="BR30" s="683">
        <v>99.3</v>
      </c>
      <c r="BS30" s="684"/>
      <c r="BT30" s="684"/>
      <c r="BU30" s="684"/>
      <c r="BV30" s="684"/>
      <c r="BW30" s="684"/>
      <c r="BX30" s="685">
        <v>96.6</v>
      </c>
      <c r="BY30" s="684"/>
      <c r="BZ30" s="684"/>
      <c r="CA30" s="684"/>
      <c r="CB30" s="686"/>
      <c r="CD30" s="689"/>
      <c r="CE30" s="690"/>
      <c r="CF30" s="647" t="s">
        <v>305</v>
      </c>
      <c r="CG30" s="644"/>
      <c r="CH30" s="644"/>
      <c r="CI30" s="644"/>
      <c r="CJ30" s="644"/>
      <c r="CK30" s="644"/>
      <c r="CL30" s="644"/>
      <c r="CM30" s="644"/>
      <c r="CN30" s="644"/>
      <c r="CO30" s="644"/>
      <c r="CP30" s="644"/>
      <c r="CQ30" s="645"/>
      <c r="CR30" s="603">
        <v>1646099</v>
      </c>
      <c r="CS30" s="606"/>
      <c r="CT30" s="606"/>
      <c r="CU30" s="606"/>
      <c r="CV30" s="606"/>
      <c r="CW30" s="606"/>
      <c r="CX30" s="606"/>
      <c r="CY30" s="607"/>
      <c r="CZ30" s="608">
        <v>11.9</v>
      </c>
      <c r="DA30" s="637"/>
      <c r="DB30" s="637"/>
      <c r="DC30" s="638"/>
      <c r="DD30" s="611">
        <v>1614406</v>
      </c>
      <c r="DE30" s="606"/>
      <c r="DF30" s="606"/>
      <c r="DG30" s="606"/>
      <c r="DH30" s="606"/>
      <c r="DI30" s="606"/>
      <c r="DJ30" s="606"/>
      <c r="DK30" s="607"/>
      <c r="DL30" s="611">
        <v>1614406</v>
      </c>
      <c r="DM30" s="606"/>
      <c r="DN30" s="606"/>
      <c r="DO30" s="606"/>
      <c r="DP30" s="606"/>
      <c r="DQ30" s="606"/>
      <c r="DR30" s="606"/>
      <c r="DS30" s="606"/>
      <c r="DT30" s="606"/>
      <c r="DU30" s="606"/>
      <c r="DV30" s="607"/>
      <c r="DW30" s="608">
        <v>19.100000000000001</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37019</v>
      </c>
      <c r="S31" s="606"/>
      <c r="T31" s="606"/>
      <c r="U31" s="606"/>
      <c r="V31" s="606"/>
      <c r="W31" s="606"/>
      <c r="X31" s="606"/>
      <c r="Y31" s="607"/>
      <c r="Z31" s="665">
        <v>0.3</v>
      </c>
      <c r="AA31" s="665"/>
      <c r="AB31" s="665"/>
      <c r="AC31" s="665"/>
      <c r="AD31" s="666" t="s">
        <v>236</v>
      </c>
      <c r="AE31" s="666"/>
      <c r="AF31" s="666"/>
      <c r="AG31" s="666"/>
      <c r="AH31" s="666"/>
      <c r="AI31" s="666"/>
      <c r="AJ31" s="666"/>
      <c r="AK31" s="666"/>
      <c r="AL31" s="608" t="s">
        <v>123</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98.9</v>
      </c>
      <c r="BH31" s="604"/>
      <c r="BI31" s="604"/>
      <c r="BJ31" s="604"/>
      <c r="BK31" s="604"/>
      <c r="BL31" s="604"/>
      <c r="BM31" s="609">
        <v>96</v>
      </c>
      <c r="BN31" s="682"/>
      <c r="BO31" s="682"/>
      <c r="BP31" s="682"/>
      <c r="BQ31" s="643"/>
      <c r="BR31" s="681">
        <v>99</v>
      </c>
      <c r="BS31" s="604"/>
      <c r="BT31" s="604"/>
      <c r="BU31" s="604"/>
      <c r="BV31" s="604"/>
      <c r="BW31" s="604"/>
      <c r="BX31" s="609">
        <v>96.4</v>
      </c>
      <c r="BY31" s="682"/>
      <c r="BZ31" s="682"/>
      <c r="CA31" s="682"/>
      <c r="CB31" s="643"/>
      <c r="CD31" s="689"/>
      <c r="CE31" s="690"/>
      <c r="CF31" s="647" t="s">
        <v>309</v>
      </c>
      <c r="CG31" s="644"/>
      <c r="CH31" s="644"/>
      <c r="CI31" s="644"/>
      <c r="CJ31" s="644"/>
      <c r="CK31" s="644"/>
      <c r="CL31" s="644"/>
      <c r="CM31" s="644"/>
      <c r="CN31" s="644"/>
      <c r="CO31" s="644"/>
      <c r="CP31" s="644"/>
      <c r="CQ31" s="645"/>
      <c r="CR31" s="603">
        <v>98715</v>
      </c>
      <c r="CS31" s="604"/>
      <c r="CT31" s="604"/>
      <c r="CU31" s="604"/>
      <c r="CV31" s="604"/>
      <c r="CW31" s="604"/>
      <c r="CX31" s="604"/>
      <c r="CY31" s="605"/>
      <c r="CZ31" s="608">
        <v>0.7</v>
      </c>
      <c r="DA31" s="637"/>
      <c r="DB31" s="637"/>
      <c r="DC31" s="638"/>
      <c r="DD31" s="611">
        <v>98715</v>
      </c>
      <c r="DE31" s="604"/>
      <c r="DF31" s="604"/>
      <c r="DG31" s="604"/>
      <c r="DH31" s="604"/>
      <c r="DI31" s="604"/>
      <c r="DJ31" s="604"/>
      <c r="DK31" s="605"/>
      <c r="DL31" s="611">
        <v>98715</v>
      </c>
      <c r="DM31" s="604"/>
      <c r="DN31" s="604"/>
      <c r="DO31" s="604"/>
      <c r="DP31" s="604"/>
      <c r="DQ31" s="604"/>
      <c r="DR31" s="604"/>
      <c r="DS31" s="604"/>
      <c r="DT31" s="604"/>
      <c r="DU31" s="604"/>
      <c r="DV31" s="605"/>
      <c r="DW31" s="608">
        <v>1.2</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797098</v>
      </c>
      <c r="S32" s="606"/>
      <c r="T32" s="606"/>
      <c r="U32" s="606"/>
      <c r="V32" s="606"/>
      <c r="W32" s="606"/>
      <c r="X32" s="606"/>
      <c r="Y32" s="607"/>
      <c r="Z32" s="665">
        <v>5.6</v>
      </c>
      <c r="AA32" s="665"/>
      <c r="AB32" s="665"/>
      <c r="AC32" s="665"/>
      <c r="AD32" s="666" t="s">
        <v>123</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99.5</v>
      </c>
      <c r="BH32" s="619"/>
      <c r="BI32" s="619"/>
      <c r="BJ32" s="619"/>
      <c r="BK32" s="619"/>
      <c r="BL32" s="619"/>
      <c r="BM32" s="663">
        <v>96.4</v>
      </c>
      <c r="BN32" s="619"/>
      <c r="BO32" s="619"/>
      <c r="BP32" s="619"/>
      <c r="BQ32" s="656"/>
      <c r="BR32" s="680">
        <v>99.4</v>
      </c>
      <c r="BS32" s="619"/>
      <c r="BT32" s="619"/>
      <c r="BU32" s="619"/>
      <c r="BV32" s="619"/>
      <c r="BW32" s="619"/>
      <c r="BX32" s="663">
        <v>96.6</v>
      </c>
      <c r="BY32" s="619"/>
      <c r="BZ32" s="619"/>
      <c r="CA32" s="619"/>
      <c r="CB32" s="656"/>
      <c r="CD32" s="691"/>
      <c r="CE32" s="692"/>
      <c r="CF32" s="647" t="s">
        <v>312</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123</v>
      </c>
      <c r="DM32" s="606"/>
      <c r="DN32" s="606"/>
      <c r="DO32" s="606"/>
      <c r="DP32" s="606"/>
      <c r="DQ32" s="606"/>
      <c r="DR32" s="606"/>
      <c r="DS32" s="606"/>
      <c r="DT32" s="606"/>
      <c r="DU32" s="606"/>
      <c r="DV32" s="607"/>
      <c r="DW32" s="608" t="s">
        <v>123</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221193</v>
      </c>
      <c r="S33" s="606"/>
      <c r="T33" s="606"/>
      <c r="U33" s="606"/>
      <c r="V33" s="606"/>
      <c r="W33" s="606"/>
      <c r="X33" s="606"/>
      <c r="Y33" s="607"/>
      <c r="Z33" s="665">
        <v>1.6</v>
      </c>
      <c r="AA33" s="665"/>
      <c r="AB33" s="665"/>
      <c r="AC33" s="665"/>
      <c r="AD33" s="666" t="s">
        <v>167</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6352579</v>
      </c>
      <c r="CS33" s="604"/>
      <c r="CT33" s="604"/>
      <c r="CU33" s="604"/>
      <c r="CV33" s="604"/>
      <c r="CW33" s="604"/>
      <c r="CX33" s="604"/>
      <c r="CY33" s="605"/>
      <c r="CZ33" s="608">
        <v>45.9</v>
      </c>
      <c r="DA33" s="637"/>
      <c r="DB33" s="637"/>
      <c r="DC33" s="638"/>
      <c r="DD33" s="611">
        <v>5296213</v>
      </c>
      <c r="DE33" s="604"/>
      <c r="DF33" s="604"/>
      <c r="DG33" s="604"/>
      <c r="DH33" s="604"/>
      <c r="DI33" s="604"/>
      <c r="DJ33" s="604"/>
      <c r="DK33" s="605"/>
      <c r="DL33" s="611">
        <v>4183898</v>
      </c>
      <c r="DM33" s="604"/>
      <c r="DN33" s="604"/>
      <c r="DO33" s="604"/>
      <c r="DP33" s="604"/>
      <c r="DQ33" s="604"/>
      <c r="DR33" s="604"/>
      <c r="DS33" s="604"/>
      <c r="DT33" s="604"/>
      <c r="DU33" s="604"/>
      <c r="DV33" s="605"/>
      <c r="DW33" s="608">
        <v>49.5</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302071</v>
      </c>
      <c r="S34" s="606"/>
      <c r="T34" s="606"/>
      <c r="U34" s="606"/>
      <c r="V34" s="606"/>
      <c r="W34" s="606"/>
      <c r="X34" s="606"/>
      <c r="Y34" s="607"/>
      <c r="Z34" s="665">
        <v>2.1</v>
      </c>
      <c r="AA34" s="665"/>
      <c r="AB34" s="665"/>
      <c r="AC34" s="665"/>
      <c r="AD34" s="666">
        <v>11</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2022354</v>
      </c>
      <c r="CS34" s="606"/>
      <c r="CT34" s="606"/>
      <c r="CU34" s="606"/>
      <c r="CV34" s="606"/>
      <c r="CW34" s="606"/>
      <c r="CX34" s="606"/>
      <c r="CY34" s="607"/>
      <c r="CZ34" s="608">
        <v>14.6</v>
      </c>
      <c r="DA34" s="637"/>
      <c r="DB34" s="637"/>
      <c r="DC34" s="638"/>
      <c r="DD34" s="611">
        <v>1424370</v>
      </c>
      <c r="DE34" s="606"/>
      <c r="DF34" s="606"/>
      <c r="DG34" s="606"/>
      <c r="DH34" s="606"/>
      <c r="DI34" s="606"/>
      <c r="DJ34" s="606"/>
      <c r="DK34" s="607"/>
      <c r="DL34" s="611">
        <v>1143622</v>
      </c>
      <c r="DM34" s="606"/>
      <c r="DN34" s="606"/>
      <c r="DO34" s="606"/>
      <c r="DP34" s="606"/>
      <c r="DQ34" s="606"/>
      <c r="DR34" s="606"/>
      <c r="DS34" s="606"/>
      <c r="DT34" s="606"/>
      <c r="DU34" s="606"/>
      <c r="DV34" s="607"/>
      <c r="DW34" s="608">
        <v>13.5</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740800</v>
      </c>
      <c r="S35" s="606"/>
      <c r="T35" s="606"/>
      <c r="U35" s="606"/>
      <c r="V35" s="606"/>
      <c r="W35" s="606"/>
      <c r="X35" s="606"/>
      <c r="Y35" s="607"/>
      <c r="Z35" s="665">
        <v>5.2</v>
      </c>
      <c r="AA35" s="665"/>
      <c r="AB35" s="665"/>
      <c r="AC35" s="665"/>
      <c r="AD35" s="666" t="s">
        <v>123</v>
      </c>
      <c r="AE35" s="666"/>
      <c r="AF35" s="666"/>
      <c r="AG35" s="666"/>
      <c r="AH35" s="666"/>
      <c r="AI35" s="666"/>
      <c r="AJ35" s="666"/>
      <c r="AK35" s="666"/>
      <c r="AL35" s="608" t="s">
        <v>236</v>
      </c>
      <c r="AM35" s="609"/>
      <c r="AN35" s="609"/>
      <c r="AO35" s="667"/>
      <c r="AP35" s="214"/>
      <c r="AQ35" s="671" t="s">
        <v>320</v>
      </c>
      <c r="AR35" s="672"/>
      <c r="AS35" s="672"/>
      <c r="AT35" s="672"/>
      <c r="AU35" s="672"/>
      <c r="AV35" s="672"/>
      <c r="AW35" s="672"/>
      <c r="AX35" s="672"/>
      <c r="AY35" s="673"/>
      <c r="AZ35" s="668">
        <v>2124392</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2226</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195998</v>
      </c>
      <c r="CS35" s="604"/>
      <c r="CT35" s="604"/>
      <c r="CU35" s="604"/>
      <c r="CV35" s="604"/>
      <c r="CW35" s="604"/>
      <c r="CX35" s="604"/>
      <c r="CY35" s="605"/>
      <c r="CZ35" s="608">
        <v>1.4</v>
      </c>
      <c r="DA35" s="637"/>
      <c r="DB35" s="637"/>
      <c r="DC35" s="638"/>
      <c r="DD35" s="611">
        <v>156297</v>
      </c>
      <c r="DE35" s="604"/>
      <c r="DF35" s="604"/>
      <c r="DG35" s="604"/>
      <c r="DH35" s="604"/>
      <c r="DI35" s="604"/>
      <c r="DJ35" s="604"/>
      <c r="DK35" s="605"/>
      <c r="DL35" s="611">
        <v>147078</v>
      </c>
      <c r="DM35" s="604"/>
      <c r="DN35" s="604"/>
      <c r="DO35" s="604"/>
      <c r="DP35" s="604"/>
      <c r="DQ35" s="604"/>
      <c r="DR35" s="604"/>
      <c r="DS35" s="604"/>
      <c r="DT35" s="604"/>
      <c r="DU35" s="604"/>
      <c r="DV35" s="605"/>
      <c r="DW35" s="608">
        <v>1.7</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236</v>
      </c>
      <c r="S36" s="606"/>
      <c r="T36" s="606"/>
      <c r="U36" s="606"/>
      <c r="V36" s="606"/>
      <c r="W36" s="606"/>
      <c r="X36" s="606"/>
      <c r="Y36" s="607"/>
      <c r="Z36" s="665" t="s">
        <v>236</v>
      </c>
      <c r="AA36" s="665"/>
      <c r="AB36" s="665"/>
      <c r="AC36" s="665"/>
      <c r="AD36" s="666" t="s">
        <v>236</v>
      </c>
      <c r="AE36" s="666"/>
      <c r="AF36" s="666"/>
      <c r="AG36" s="666"/>
      <c r="AH36" s="666"/>
      <c r="AI36" s="666"/>
      <c r="AJ36" s="666"/>
      <c r="AK36" s="666"/>
      <c r="AL36" s="608" t="s">
        <v>236</v>
      </c>
      <c r="AM36" s="609"/>
      <c r="AN36" s="609"/>
      <c r="AO36" s="667"/>
      <c r="AQ36" s="640" t="s">
        <v>324</v>
      </c>
      <c r="AR36" s="641"/>
      <c r="AS36" s="641"/>
      <c r="AT36" s="641"/>
      <c r="AU36" s="641"/>
      <c r="AV36" s="641"/>
      <c r="AW36" s="641"/>
      <c r="AX36" s="641"/>
      <c r="AY36" s="642"/>
      <c r="AZ36" s="603">
        <v>627050</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-42502</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2256646</v>
      </c>
      <c r="CS36" s="606"/>
      <c r="CT36" s="606"/>
      <c r="CU36" s="606"/>
      <c r="CV36" s="606"/>
      <c r="CW36" s="606"/>
      <c r="CX36" s="606"/>
      <c r="CY36" s="607"/>
      <c r="CZ36" s="608">
        <v>16.3</v>
      </c>
      <c r="DA36" s="637"/>
      <c r="DB36" s="637"/>
      <c r="DC36" s="638"/>
      <c r="DD36" s="611">
        <v>2046113</v>
      </c>
      <c r="DE36" s="606"/>
      <c r="DF36" s="606"/>
      <c r="DG36" s="606"/>
      <c r="DH36" s="606"/>
      <c r="DI36" s="606"/>
      <c r="DJ36" s="606"/>
      <c r="DK36" s="607"/>
      <c r="DL36" s="611">
        <v>1585323</v>
      </c>
      <c r="DM36" s="606"/>
      <c r="DN36" s="606"/>
      <c r="DO36" s="606"/>
      <c r="DP36" s="606"/>
      <c r="DQ36" s="606"/>
      <c r="DR36" s="606"/>
      <c r="DS36" s="606"/>
      <c r="DT36" s="606"/>
      <c r="DU36" s="606"/>
      <c r="DV36" s="607"/>
      <c r="DW36" s="608">
        <v>18.8</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t="s">
        <v>123</v>
      </c>
      <c r="S37" s="606"/>
      <c r="T37" s="606"/>
      <c r="U37" s="606"/>
      <c r="V37" s="606"/>
      <c r="W37" s="606"/>
      <c r="X37" s="606"/>
      <c r="Y37" s="607"/>
      <c r="Z37" s="665" t="s">
        <v>123</v>
      </c>
      <c r="AA37" s="665"/>
      <c r="AB37" s="665"/>
      <c r="AC37" s="665"/>
      <c r="AD37" s="666" t="s">
        <v>167</v>
      </c>
      <c r="AE37" s="666"/>
      <c r="AF37" s="666"/>
      <c r="AG37" s="666"/>
      <c r="AH37" s="666"/>
      <c r="AI37" s="666"/>
      <c r="AJ37" s="666"/>
      <c r="AK37" s="666"/>
      <c r="AL37" s="608" t="s">
        <v>123</v>
      </c>
      <c r="AM37" s="609"/>
      <c r="AN37" s="609"/>
      <c r="AO37" s="667"/>
      <c r="AQ37" s="640" t="s">
        <v>328</v>
      </c>
      <c r="AR37" s="641"/>
      <c r="AS37" s="641"/>
      <c r="AT37" s="641"/>
      <c r="AU37" s="641"/>
      <c r="AV37" s="641"/>
      <c r="AW37" s="641"/>
      <c r="AX37" s="641"/>
      <c r="AY37" s="642"/>
      <c r="AZ37" s="603">
        <v>348159</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3175</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821142</v>
      </c>
      <c r="CS37" s="604"/>
      <c r="CT37" s="604"/>
      <c r="CU37" s="604"/>
      <c r="CV37" s="604"/>
      <c r="CW37" s="604"/>
      <c r="CX37" s="604"/>
      <c r="CY37" s="605"/>
      <c r="CZ37" s="608">
        <v>5.9</v>
      </c>
      <c r="DA37" s="637"/>
      <c r="DB37" s="637"/>
      <c r="DC37" s="638"/>
      <c r="DD37" s="611">
        <v>819185</v>
      </c>
      <c r="DE37" s="604"/>
      <c r="DF37" s="604"/>
      <c r="DG37" s="604"/>
      <c r="DH37" s="604"/>
      <c r="DI37" s="604"/>
      <c r="DJ37" s="604"/>
      <c r="DK37" s="605"/>
      <c r="DL37" s="611">
        <v>794163</v>
      </c>
      <c r="DM37" s="604"/>
      <c r="DN37" s="604"/>
      <c r="DO37" s="604"/>
      <c r="DP37" s="604"/>
      <c r="DQ37" s="604"/>
      <c r="DR37" s="604"/>
      <c r="DS37" s="604"/>
      <c r="DT37" s="604"/>
      <c r="DU37" s="604"/>
      <c r="DV37" s="605"/>
      <c r="DW37" s="608">
        <v>9.4</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14144315</v>
      </c>
      <c r="S38" s="655"/>
      <c r="T38" s="655"/>
      <c r="U38" s="655"/>
      <c r="V38" s="655"/>
      <c r="W38" s="655"/>
      <c r="X38" s="655"/>
      <c r="Y38" s="660"/>
      <c r="Z38" s="661">
        <v>100</v>
      </c>
      <c r="AA38" s="661"/>
      <c r="AB38" s="661"/>
      <c r="AC38" s="661"/>
      <c r="AD38" s="662">
        <v>8448410</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121911</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4914</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1654322</v>
      </c>
      <c r="CS38" s="606"/>
      <c r="CT38" s="606"/>
      <c r="CU38" s="606"/>
      <c r="CV38" s="606"/>
      <c r="CW38" s="606"/>
      <c r="CX38" s="606"/>
      <c r="CY38" s="607"/>
      <c r="CZ38" s="608">
        <v>12</v>
      </c>
      <c r="DA38" s="637"/>
      <c r="DB38" s="637"/>
      <c r="DC38" s="638"/>
      <c r="DD38" s="611">
        <v>1488136</v>
      </c>
      <c r="DE38" s="606"/>
      <c r="DF38" s="606"/>
      <c r="DG38" s="606"/>
      <c r="DH38" s="606"/>
      <c r="DI38" s="606"/>
      <c r="DJ38" s="606"/>
      <c r="DK38" s="607"/>
      <c r="DL38" s="611">
        <v>1307875</v>
      </c>
      <c r="DM38" s="606"/>
      <c r="DN38" s="606"/>
      <c r="DO38" s="606"/>
      <c r="DP38" s="606"/>
      <c r="DQ38" s="606"/>
      <c r="DR38" s="606"/>
      <c r="DS38" s="606"/>
      <c r="DT38" s="606"/>
      <c r="DU38" s="606"/>
      <c r="DV38" s="607"/>
      <c r="DW38" s="608">
        <v>15.5</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v>65510</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97</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214459</v>
      </c>
      <c r="CS39" s="604"/>
      <c r="CT39" s="604"/>
      <c r="CU39" s="604"/>
      <c r="CV39" s="604"/>
      <c r="CW39" s="604"/>
      <c r="CX39" s="604"/>
      <c r="CY39" s="605"/>
      <c r="CZ39" s="608">
        <v>1.6</v>
      </c>
      <c r="DA39" s="637"/>
      <c r="DB39" s="637"/>
      <c r="DC39" s="638"/>
      <c r="DD39" s="611">
        <v>181297</v>
      </c>
      <c r="DE39" s="604"/>
      <c r="DF39" s="604"/>
      <c r="DG39" s="604"/>
      <c r="DH39" s="604"/>
      <c r="DI39" s="604"/>
      <c r="DJ39" s="604"/>
      <c r="DK39" s="605"/>
      <c r="DL39" s="611" t="s">
        <v>236</v>
      </c>
      <c r="DM39" s="604"/>
      <c r="DN39" s="604"/>
      <c r="DO39" s="604"/>
      <c r="DP39" s="604"/>
      <c r="DQ39" s="604"/>
      <c r="DR39" s="604"/>
      <c r="DS39" s="604"/>
      <c r="DT39" s="604"/>
      <c r="DU39" s="604"/>
      <c r="DV39" s="605"/>
      <c r="DW39" s="608" t="s">
        <v>236</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161469</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117</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8800</v>
      </c>
      <c r="CS40" s="606"/>
      <c r="CT40" s="606"/>
      <c r="CU40" s="606"/>
      <c r="CV40" s="606"/>
      <c r="CW40" s="606"/>
      <c r="CX40" s="606"/>
      <c r="CY40" s="607"/>
      <c r="CZ40" s="608">
        <v>0.1</v>
      </c>
      <c r="DA40" s="637"/>
      <c r="DB40" s="637"/>
      <c r="DC40" s="638"/>
      <c r="DD40" s="611" t="s">
        <v>236</v>
      </c>
      <c r="DE40" s="606"/>
      <c r="DF40" s="606"/>
      <c r="DG40" s="606"/>
      <c r="DH40" s="606"/>
      <c r="DI40" s="606"/>
      <c r="DJ40" s="606"/>
      <c r="DK40" s="607"/>
      <c r="DL40" s="611" t="s">
        <v>236</v>
      </c>
      <c r="DM40" s="606"/>
      <c r="DN40" s="606"/>
      <c r="DO40" s="606"/>
      <c r="DP40" s="606"/>
      <c r="DQ40" s="606"/>
      <c r="DR40" s="606"/>
      <c r="DS40" s="606"/>
      <c r="DT40" s="606"/>
      <c r="DU40" s="606"/>
      <c r="DV40" s="607"/>
      <c r="DW40" s="608" t="s">
        <v>236</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800293</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393</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236</v>
      </c>
      <c r="DA41" s="637"/>
      <c r="DB41" s="637"/>
      <c r="DC41" s="638"/>
      <c r="DD41" s="611" t="s">
        <v>236</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2625962</v>
      </c>
      <c r="CS42" s="606"/>
      <c r="CT42" s="606"/>
      <c r="CU42" s="606"/>
      <c r="CV42" s="606"/>
      <c r="CW42" s="606"/>
      <c r="CX42" s="606"/>
      <c r="CY42" s="607"/>
      <c r="CZ42" s="608">
        <v>19</v>
      </c>
      <c r="DA42" s="609"/>
      <c r="DB42" s="609"/>
      <c r="DC42" s="610"/>
      <c r="DD42" s="611">
        <v>489754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31598</v>
      </c>
      <c r="CS43" s="604"/>
      <c r="CT43" s="604"/>
      <c r="CU43" s="604"/>
      <c r="CV43" s="604"/>
      <c r="CW43" s="604"/>
      <c r="CX43" s="604"/>
      <c r="CY43" s="605"/>
      <c r="CZ43" s="608">
        <v>0.2</v>
      </c>
      <c r="DA43" s="637"/>
      <c r="DB43" s="637"/>
      <c r="DC43" s="638"/>
      <c r="DD43" s="611">
        <v>26498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2593085</v>
      </c>
      <c r="CS44" s="606"/>
      <c r="CT44" s="606"/>
      <c r="CU44" s="606"/>
      <c r="CV44" s="606"/>
      <c r="CW44" s="606"/>
      <c r="CX44" s="606"/>
      <c r="CY44" s="607"/>
      <c r="CZ44" s="608">
        <v>18.7</v>
      </c>
      <c r="DA44" s="609"/>
      <c r="DB44" s="609"/>
      <c r="DC44" s="610"/>
      <c r="DD44" s="611">
        <v>475530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1017619</v>
      </c>
      <c r="CS45" s="604"/>
      <c r="CT45" s="604"/>
      <c r="CU45" s="604"/>
      <c r="CV45" s="604"/>
      <c r="CW45" s="604"/>
      <c r="CX45" s="604"/>
      <c r="CY45" s="605"/>
      <c r="CZ45" s="608">
        <v>7.4</v>
      </c>
      <c r="DA45" s="637"/>
      <c r="DB45" s="637"/>
      <c r="DC45" s="638"/>
      <c r="DD45" s="611">
        <v>39121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1484993</v>
      </c>
      <c r="CS46" s="606"/>
      <c r="CT46" s="606"/>
      <c r="CU46" s="606"/>
      <c r="CV46" s="606"/>
      <c r="CW46" s="606"/>
      <c r="CX46" s="606"/>
      <c r="CY46" s="607"/>
      <c r="CZ46" s="608">
        <v>10.7</v>
      </c>
      <c r="DA46" s="609"/>
      <c r="DB46" s="609"/>
      <c r="DC46" s="610"/>
      <c r="DD46" s="611">
        <v>431931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32877</v>
      </c>
      <c r="CS47" s="604"/>
      <c r="CT47" s="604"/>
      <c r="CU47" s="604"/>
      <c r="CV47" s="604"/>
      <c r="CW47" s="604"/>
      <c r="CX47" s="604"/>
      <c r="CY47" s="605"/>
      <c r="CZ47" s="608">
        <v>0.2</v>
      </c>
      <c r="DA47" s="637"/>
      <c r="DB47" s="637"/>
      <c r="DC47" s="638"/>
      <c r="DD47" s="611">
        <v>14224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236</v>
      </c>
      <c r="CS48" s="606"/>
      <c r="CT48" s="606"/>
      <c r="CU48" s="606"/>
      <c r="CV48" s="606"/>
      <c r="CW48" s="606"/>
      <c r="CX48" s="606"/>
      <c r="CY48" s="607"/>
      <c r="CZ48" s="608" t="s">
        <v>236</v>
      </c>
      <c r="DA48" s="609"/>
      <c r="DB48" s="609"/>
      <c r="DC48" s="610"/>
      <c r="DD48" s="611" t="s">
        <v>236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13834938</v>
      </c>
      <c r="CS49" s="619"/>
      <c r="CT49" s="619"/>
      <c r="CU49" s="619"/>
      <c r="CV49" s="619"/>
      <c r="CW49" s="619"/>
      <c r="CX49" s="619"/>
      <c r="CY49" s="620"/>
      <c r="CZ49" s="621">
        <v>100</v>
      </c>
      <c r="DA49" s="622"/>
      <c r="DB49" s="622"/>
      <c r="DC49" s="623"/>
      <c r="DD49" s="624">
        <v>9564915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bLOs+9GvaK0KtsssigpgSYWxnSiPYIPqPaXwm6V9iRVSBr1PhuBsehsdEVVOgXh13Ok62A2ks3UHGVD0fUy/cQ==" saltValue="0/zJBbPOf+ONsw2/Qtoi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c r="R7" s="1136"/>
      <c r="S7" s="1136"/>
      <c r="T7" s="1136"/>
      <c r="U7" s="1136"/>
      <c r="V7" s="1136"/>
      <c r="W7" s="1136"/>
      <c r="X7" s="1136"/>
      <c r="Y7" s="1136"/>
      <c r="Z7" s="1136"/>
      <c r="AA7" s="1136"/>
      <c r="AB7" s="1136"/>
      <c r="AC7" s="1136"/>
      <c r="AD7" s="1136"/>
      <c r="AE7" s="1137"/>
      <c r="AF7" s="1138">
        <v>80</v>
      </c>
      <c r="AG7" s="1139"/>
      <c r="AH7" s="1139"/>
      <c r="AI7" s="1139"/>
      <c r="AJ7" s="1140"/>
      <c r="AK7" s="1122"/>
      <c r="AL7" s="1123"/>
      <c r="AM7" s="1123"/>
      <c r="AN7" s="1123"/>
      <c r="AO7" s="1123"/>
      <c r="AP7" s="1123"/>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t="s">
        <v>379</v>
      </c>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v>2</v>
      </c>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t="s">
        <v>380</v>
      </c>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t="s">
        <v>381</v>
      </c>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82</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2</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396</v>
      </c>
      <c r="C29" s="1069"/>
      <c r="D29" s="1069"/>
      <c r="E29" s="1069"/>
      <c r="F29" s="1069"/>
      <c r="G29" s="1069"/>
      <c r="H29" s="1069"/>
      <c r="I29" s="1069"/>
      <c r="J29" s="1069"/>
      <c r="K29" s="1069"/>
      <c r="L29" s="1069"/>
      <c r="M29" s="1069"/>
      <c r="N29" s="1069"/>
      <c r="O29" s="1069"/>
      <c r="P29" s="1070"/>
      <c r="Q29" s="1074"/>
      <c r="R29" s="1075"/>
      <c r="S29" s="1075"/>
      <c r="T29" s="1075"/>
      <c r="U29" s="1075"/>
      <c r="V29" s="1075"/>
      <c r="W29" s="1075"/>
      <c r="X29" s="1075"/>
      <c r="Y29" s="1075"/>
      <c r="Z29" s="1075"/>
      <c r="AA29" s="1075"/>
      <c r="AB29" s="1075"/>
      <c r="AC29" s="1075"/>
      <c r="AD29" s="1075"/>
      <c r="AE29" s="1076"/>
      <c r="AF29" s="1050">
        <v>5</v>
      </c>
      <c r="AG29" s="1051"/>
      <c r="AH29" s="1051"/>
      <c r="AI29" s="1051"/>
      <c r="AJ29" s="1052"/>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397</v>
      </c>
      <c r="C30" s="1069"/>
      <c r="D30" s="1069"/>
      <c r="E30" s="1069"/>
      <c r="F30" s="1069"/>
      <c r="G30" s="1069"/>
      <c r="H30" s="1069"/>
      <c r="I30" s="1069"/>
      <c r="J30" s="1069"/>
      <c r="K30" s="1069"/>
      <c r="L30" s="1069"/>
      <c r="M30" s="1069"/>
      <c r="N30" s="1069"/>
      <c r="O30" s="1069"/>
      <c r="P30" s="1070"/>
      <c r="Q30" s="1074"/>
      <c r="R30" s="1075"/>
      <c r="S30" s="1075"/>
      <c r="T30" s="1075"/>
      <c r="U30" s="1075"/>
      <c r="V30" s="1075"/>
      <c r="W30" s="1075"/>
      <c r="X30" s="1075"/>
      <c r="Y30" s="1075"/>
      <c r="Z30" s="1075"/>
      <c r="AA30" s="1075"/>
      <c r="AB30" s="1075"/>
      <c r="AC30" s="1075"/>
      <c r="AD30" s="1075"/>
      <c r="AE30" s="1076"/>
      <c r="AF30" s="1050">
        <v>0</v>
      </c>
      <c r="AG30" s="1051"/>
      <c r="AH30" s="1051"/>
      <c r="AI30" s="1051"/>
      <c r="AJ30" s="1052"/>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c r="R31" s="1075"/>
      <c r="S31" s="1075"/>
      <c r="T31" s="1075"/>
      <c r="U31" s="1075"/>
      <c r="V31" s="1075"/>
      <c r="W31" s="1075"/>
      <c r="X31" s="1075"/>
      <c r="Y31" s="1075"/>
      <c r="Z31" s="1075"/>
      <c r="AA31" s="1075"/>
      <c r="AB31" s="1075"/>
      <c r="AC31" s="1075"/>
      <c r="AD31" s="1075"/>
      <c r="AE31" s="1076"/>
      <c r="AF31" s="1050">
        <v>2215</v>
      </c>
      <c r="AG31" s="1051"/>
      <c r="AH31" s="1051"/>
      <c r="AI31" s="1051"/>
      <c r="AJ31" s="1052"/>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v>693</v>
      </c>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402</v>
      </c>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t="s">
        <v>123</v>
      </c>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404</v>
      </c>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t="s">
        <v>123</v>
      </c>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405</v>
      </c>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t="s">
        <v>123</v>
      </c>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t="s">
        <v>403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406</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2915</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410</v>
      </c>
      <c r="B66" s="1027"/>
      <c r="C66" s="1027"/>
      <c r="D66" s="1027"/>
      <c r="E66" s="1027"/>
      <c r="F66" s="1027"/>
      <c r="G66" s="1027"/>
      <c r="H66" s="1027"/>
      <c r="I66" s="1027"/>
      <c r="J66" s="1027"/>
      <c r="K66" s="1027"/>
      <c r="L66" s="1027"/>
      <c r="M66" s="1027"/>
      <c r="N66" s="1027"/>
      <c r="O66" s="1027"/>
      <c r="P66" s="1028"/>
      <c r="Q66" s="1032" t="s">
        <v>411</v>
      </c>
      <c r="R66" s="1033"/>
      <c r="S66" s="1033"/>
      <c r="T66" s="1033"/>
      <c r="U66" s="1034"/>
      <c r="V66" s="1032" t="s">
        <v>412</v>
      </c>
      <c r="W66" s="1033"/>
      <c r="X66" s="1033"/>
      <c r="Y66" s="1033"/>
      <c r="Z66" s="1034"/>
      <c r="AA66" s="1032" t="s">
        <v>413</v>
      </c>
      <c r="AB66" s="1033"/>
      <c r="AC66" s="1033"/>
      <c r="AD66" s="1033"/>
      <c r="AE66" s="1034"/>
      <c r="AF66" s="1038" t="s">
        <v>390</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299</v>
      </c>
      <c r="AG109" s="925"/>
      <c r="AH109" s="925"/>
      <c r="AI109" s="925"/>
      <c r="AJ109" s="926"/>
      <c r="AK109" s="927" t="s">
        <v>298</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299</v>
      </c>
      <c r="BW109" s="925"/>
      <c r="BX109" s="925"/>
      <c r="BY109" s="925"/>
      <c r="BZ109" s="926"/>
      <c r="CA109" s="927" t="s">
        <v>298</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299</v>
      </c>
      <c r="DM109" s="925"/>
      <c r="DN109" s="925"/>
      <c r="DO109" s="925"/>
      <c r="DP109" s="926"/>
      <c r="DQ109" s="927" t="s">
        <v>298</v>
      </c>
      <c r="DR109" s="925"/>
      <c r="DS109" s="925"/>
      <c r="DT109" s="925"/>
      <c r="DU109" s="926"/>
      <c r="DV109" s="927" t="s">
        <v>427</v>
      </c>
      <c r="DW109" s="925"/>
      <c r="DX109" s="925"/>
      <c r="DY109" s="925"/>
      <c r="DZ109" s="956"/>
    </row>
    <row r="110" spans="1:131" s="226" customFormat="1" ht="26.25" customHeight="1" x14ac:dyDescent="0.15">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1846572</v>
      </c>
      <c r="AB110" s="918"/>
      <c r="AC110" s="918"/>
      <c r="AD110" s="918"/>
      <c r="AE110" s="919"/>
      <c r="AF110" s="920">
        <v>1827562</v>
      </c>
      <c r="AG110" s="918"/>
      <c r="AH110" s="918"/>
      <c r="AI110" s="918"/>
      <c r="AJ110" s="919"/>
      <c r="AK110" s="920">
        <v>1799717</v>
      </c>
      <c r="AL110" s="918"/>
      <c r="AM110" s="918"/>
      <c r="AN110" s="918"/>
      <c r="AO110" s="919"/>
      <c r="AP110" s="921">
        <v>26</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11542471</v>
      </c>
      <c r="BR110" s="865"/>
      <c r="BS110" s="865"/>
      <c r="BT110" s="865"/>
      <c r="BU110" s="865"/>
      <c r="BV110" s="865">
        <v>11102227</v>
      </c>
      <c r="BW110" s="865"/>
      <c r="BX110" s="865"/>
      <c r="BY110" s="865"/>
      <c r="BZ110" s="865"/>
      <c r="CA110" s="865">
        <v>10147759</v>
      </c>
      <c r="CB110" s="865"/>
      <c r="CC110" s="865"/>
      <c r="CD110" s="865"/>
      <c r="CE110" s="865"/>
      <c r="CF110" s="889">
        <v>146.80000000000001</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381</v>
      </c>
      <c r="DW110" s="866"/>
      <c r="DX110" s="866"/>
      <c r="DY110" s="866"/>
      <c r="DZ110" s="867"/>
    </row>
    <row r="111" spans="1:131" s="226" customFormat="1" ht="26.25" customHeight="1" x14ac:dyDescent="0.15">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381</v>
      </c>
      <c r="AB111" s="946"/>
      <c r="AC111" s="946"/>
      <c r="AD111" s="946"/>
      <c r="AE111" s="947"/>
      <c r="AF111" s="948" t="s">
        <v>381</v>
      </c>
      <c r="AG111" s="946"/>
      <c r="AH111" s="946"/>
      <c r="AI111" s="946"/>
      <c r="AJ111" s="947"/>
      <c r="AK111" s="948" t="s">
        <v>123</v>
      </c>
      <c r="AL111" s="946"/>
      <c r="AM111" s="946"/>
      <c r="AN111" s="946"/>
      <c r="AO111" s="947"/>
      <c r="AP111" s="949" t="s">
        <v>123</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55288</v>
      </c>
      <c r="BR111" s="837"/>
      <c r="BS111" s="837"/>
      <c r="BT111" s="837"/>
      <c r="BU111" s="837"/>
      <c r="BV111" s="837">
        <v>36129</v>
      </c>
      <c r="BW111" s="837"/>
      <c r="BX111" s="837"/>
      <c r="BY111" s="837"/>
      <c r="BZ111" s="837"/>
      <c r="CA111" s="837">
        <v>18232</v>
      </c>
      <c r="CB111" s="837"/>
      <c r="CC111" s="837"/>
      <c r="CD111" s="837"/>
      <c r="CE111" s="837"/>
      <c r="CF111" s="898">
        <v>0.3</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381</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381</v>
      </c>
      <c r="AB112" s="800"/>
      <c r="AC112" s="800"/>
      <c r="AD112" s="800"/>
      <c r="AE112" s="801"/>
      <c r="AF112" s="802" t="s">
        <v>381</v>
      </c>
      <c r="AG112" s="800"/>
      <c r="AH112" s="800"/>
      <c r="AI112" s="800"/>
      <c r="AJ112" s="801"/>
      <c r="AK112" s="802" t="s">
        <v>381</v>
      </c>
      <c r="AL112" s="800"/>
      <c r="AM112" s="800"/>
      <c r="AN112" s="800"/>
      <c r="AO112" s="801"/>
      <c r="AP112" s="847" t="s">
        <v>381</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12231205</v>
      </c>
      <c r="BR112" s="837"/>
      <c r="BS112" s="837"/>
      <c r="BT112" s="837"/>
      <c r="BU112" s="837"/>
      <c r="BV112" s="837">
        <v>11797497</v>
      </c>
      <c r="BW112" s="837"/>
      <c r="BX112" s="837"/>
      <c r="BY112" s="837"/>
      <c r="BZ112" s="837"/>
      <c r="CA112" s="837">
        <v>11720410</v>
      </c>
      <c r="CB112" s="837"/>
      <c r="CC112" s="837"/>
      <c r="CD112" s="837"/>
      <c r="CE112" s="837"/>
      <c r="CF112" s="898">
        <v>169.6</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381</v>
      </c>
      <c r="DM112" s="837"/>
      <c r="DN112" s="837"/>
      <c r="DO112" s="837"/>
      <c r="DP112" s="837"/>
      <c r="DQ112" s="837" t="s">
        <v>381</v>
      </c>
      <c r="DR112" s="837"/>
      <c r="DS112" s="837"/>
      <c r="DT112" s="837"/>
      <c r="DU112" s="837"/>
      <c r="DV112" s="814" t="s">
        <v>381</v>
      </c>
      <c r="DW112" s="814"/>
      <c r="DX112" s="814"/>
      <c r="DY112" s="814"/>
      <c r="DZ112" s="815"/>
    </row>
    <row r="113" spans="1:130" s="226" customFormat="1" ht="26.25" customHeight="1" x14ac:dyDescent="0.15">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759781</v>
      </c>
      <c r="AB113" s="946"/>
      <c r="AC113" s="946"/>
      <c r="AD113" s="946"/>
      <c r="AE113" s="947"/>
      <c r="AF113" s="948">
        <v>785731</v>
      </c>
      <c r="AG113" s="946"/>
      <c r="AH113" s="946"/>
      <c r="AI113" s="946"/>
      <c r="AJ113" s="947"/>
      <c r="AK113" s="948">
        <v>823537</v>
      </c>
      <c r="AL113" s="946"/>
      <c r="AM113" s="946"/>
      <c r="AN113" s="946"/>
      <c r="AO113" s="947"/>
      <c r="AP113" s="949">
        <v>11.9</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651159</v>
      </c>
      <c r="BR113" s="837"/>
      <c r="BS113" s="837"/>
      <c r="BT113" s="837"/>
      <c r="BU113" s="837"/>
      <c r="BV113" s="837">
        <v>787865</v>
      </c>
      <c r="BW113" s="837"/>
      <c r="BX113" s="837"/>
      <c r="BY113" s="837"/>
      <c r="BZ113" s="837"/>
      <c r="CA113" s="837">
        <v>664572</v>
      </c>
      <c r="CB113" s="837"/>
      <c r="CC113" s="837"/>
      <c r="CD113" s="837"/>
      <c r="CE113" s="837"/>
      <c r="CF113" s="898">
        <v>9.6</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53698</v>
      </c>
      <c r="DH113" s="800"/>
      <c r="DI113" s="800"/>
      <c r="DJ113" s="800"/>
      <c r="DK113" s="801"/>
      <c r="DL113" s="802">
        <v>36129</v>
      </c>
      <c r="DM113" s="800"/>
      <c r="DN113" s="800"/>
      <c r="DO113" s="800"/>
      <c r="DP113" s="801"/>
      <c r="DQ113" s="802">
        <v>18232</v>
      </c>
      <c r="DR113" s="800"/>
      <c r="DS113" s="800"/>
      <c r="DT113" s="800"/>
      <c r="DU113" s="801"/>
      <c r="DV113" s="847">
        <v>0.3</v>
      </c>
      <c r="DW113" s="848"/>
      <c r="DX113" s="848"/>
      <c r="DY113" s="848"/>
      <c r="DZ113" s="849"/>
    </row>
    <row r="114" spans="1:130" s="226" customFormat="1" ht="26.25" customHeight="1" x14ac:dyDescent="0.15">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209295</v>
      </c>
      <c r="AB114" s="800"/>
      <c r="AC114" s="800"/>
      <c r="AD114" s="800"/>
      <c r="AE114" s="801"/>
      <c r="AF114" s="802">
        <v>220706</v>
      </c>
      <c r="AG114" s="800"/>
      <c r="AH114" s="800"/>
      <c r="AI114" s="800"/>
      <c r="AJ114" s="801"/>
      <c r="AK114" s="802">
        <v>143000</v>
      </c>
      <c r="AL114" s="800"/>
      <c r="AM114" s="800"/>
      <c r="AN114" s="800"/>
      <c r="AO114" s="801"/>
      <c r="AP114" s="847">
        <v>2.1</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2668273</v>
      </c>
      <c r="BR114" s="837"/>
      <c r="BS114" s="837"/>
      <c r="BT114" s="837"/>
      <c r="BU114" s="837"/>
      <c r="BV114" s="837">
        <v>2606803</v>
      </c>
      <c r="BW114" s="837"/>
      <c r="BX114" s="837"/>
      <c r="BY114" s="837"/>
      <c r="BZ114" s="837"/>
      <c r="CA114" s="837">
        <v>2584665</v>
      </c>
      <c r="CB114" s="837"/>
      <c r="CC114" s="837"/>
      <c r="CD114" s="837"/>
      <c r="CE114" s="837"/>
      <c r="CF114" s="898">
        <v>37.4</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381</v>
      </c>
      <c r="DH114" s="800"/>
      <c r="DI114" s="800"/>
      <c r="DJ114" s="800"/>
      <c r="DK114" s="801"/>
      <c r="DL114" s="802" t="s">
        <v>123</v>
      </c>
      <c r="DM114" s="800"/>
      <c r="DN114" s="800"/>
      <c r="DO114" s="800"/>
      <c r="DP114" s="801"/>
      <c r="DQ114" s="802" t="s">
        <v>123</v>
      </c>
      <c r="DR114" s="800"/>
      <c r="DS114" s="800"/>
      <c r="DT114" s="800"/>
      <c r="DU114" s="801"/>
      <c r="DV114" s="847" t="s">
        <v>381</v>
      </c>
      <c r="DW114" s="848"/>
      <c r="DX114" s="848"/>
      <c r="DY114" s="848"/>
      <c r="DZ114" s="849"/>
    </row>
    <row r="115" spans="1:130" s="226" customFormat="1" ht="26.25" customHeight="1" x14ac:dyDescent="0.15">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38787</v>
      </c>
      <c r="AB115" s="946"/>
      <c r="AC115" s="946"/>
      <c r="AD115" s="946"/>
      <c r="AE115" s="947"/>
      <c r="AF115" s="948">
        <v>20195</v>
      </c>
      <c r="AG115" s="946"/>
      <c r="AH115" s="946"/>
      <c r="AI115" s="946"/>
      <c r="AJ115" s="947"/>
      <c r="AK115" s="948">
        <v>18573</v>
      </c>
      <c r="AL115" s="946"/>
      <c r="AM115" s="946"/>
      <c r="AN115" s="946"/>
      <c r="AO115" s="947"/>
      <c r="AP115" s="949">
        <v>0.3</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381</v>
      </c>
      <c r="BR115" s="837"/>
      <c r="BS115" s="837"/>
      <c r="BT115" s="837"/>
      <c r="BU115" s="837"/>
      <c r="BV115" s="837" t="s">
        <v>123</v>
      </c>
      <c r="BW115" s="837"/>
      <c r="BX115" s="837"/>
      <c r="BY115" s="837"/>
      <c r="BZ115" s="837"/>
      <c r="CA115" s="837" t="s">
        <v>381</v>
      </c>
      <c r="CB115" s="837"/>
      <c r="CC115" s="837"/>
      <c r="CD115" s="837"/>
      <c r="CE115" s="837"/>
      <c r="CF115" s="898" t="s">
        <v>123</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123</v>
      </c>
      <c r="DH115" s="800"/>
      <c r="DI115" s="800"/>
      <c r="DJ115" s="800"/>
      <c r="DK115" s="801"/>
      <c r="DL115" s="802" t="s">
        <v>381</v>
      </c>
      <c r="DM115" s="800"/>
      <c r="DN115" s="800"/>
      <c r="DO115" s="800"/>
      <c r="DP115" s="801"/>
      <c r="DQ115" s="802" t="s">
        <v>381</v>
      </c>
      <c r="DR115" s="800"/>
      <c r="DS115" s="800"/>
      <c r="DT115" s="800"/>
      <c r="DU115" s="801"/>
      <c r="DV115" s="847" t="s">
        <v>381</v>
      </c>
      <c r="DW115" s="848"/>
      <c r="DX115" s="848"/>
      <c r="DY115" s="848"/>
      <c r="DZ115" s="849"/>
    </row>
    <row r="116" spans="1:130" s="226" customFormat="1" ht="26.25" customHeight="1" x14ac:dyDescent="0.15">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381</v>
      </c>
      <c r="AB116" s="800"/>
      <c r="AC116" s="800"/>
      <c r="AD116" s="800"/>
      <c r="AE116" s="801"/>
      <c r="AF116" s="802" t="s">
        <v>123</v>
      </c>
      <c r="AG116" s="800"/>
      <c r="AH116" s="800"/>
      <c r="AI116" s="800"/>
      <c r="AJ116" s="801"/>
      <c r="AK116" s="802" t="s">
        <v>123</v>
      </c>
      <c r="AL116" s="800"/>
      <c r="AM116" s="800"/>
      <c r="AN116" s="800"/>
      <c r="AO116" s="801"/>
      <c r="AP116" s="847" t="s">
        <v>381</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381</v>
      </c>
      <c r="BR116" s="837"/>
      <c r="BS116" s="837"/>
      <c r="BT116" s="837"/>
      <c r="BU116" s="837"/>
      <c r="BV116" s="837" t="s">
        <v>123</v>
      </c>
      <c r="BW116" s="837"/>
      <c r="BX116" s="837"/>
      <c r="BY116" s="837"/>
      <c r="BZ116" s="837"/>
      <c r="CA116" s="837" t="s">
        <v>381</v>
      </c>
      <c r="CB116" s="837"/>
      <c r="CC116" s="837"/>
      <c r="CD116" s="837"/>
      <c r="CE116" s="837"/>
      <c r="CF116" s="898" t="s">
        <v>381</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1590</v>
      </c>
      <c r="DH116" s="800"/>
      <c r="DI116" s="800"/>
      <c r="DJ116" s="800"/>
      <c r="DK116" s="801"/>
      <c r="DL116" s="802" t="s">
        <v>381</v>
      </c>
      <c r="DM116" s="800"/>
      <c r="DN116" s="800"/>
      <c r="DO116" s="800"/>
      <c r="DP116" s="801"/>
      <c r="DQ116" s="802" t="s">
        <v>381</v>
      </c>
      <c r="DR116" s="800"/>
      <c r="DS116" s="800"/>
      <c r="DT116" s="800"/>
      <c r="DU116" s="801"/>
      <c r="DV116" s="847" t="s">
        <v>381</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2854435</v>
      </c>
      <c r="AB117" s="932"/>
      <c r="AC117" s="932"/>
      <c r="AD117" s="932"/>
      <c r="AE117" s="933"/>
      <c r="AF117" s="934">
        <v>2854194</v>
      </c>
      <c r="AG117" s="932"/>
      <c r="AH117" s="932"/>
      <c r="AI117" s="932"/>
      <c r="AJ117" s="933"/>
      <c r="AK117" s="934">
        <v>2784827</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381</v>
      </c>
      <c r="BR117" s="837"/>
      <c r="BS117" s="837"/>
      <c r="BT117" s="837"/>
      <c r="BU117" s="837"/>
      <c r="BV117" s="837" t="s">
        <v>123</v>
      </c>
      <c r="BW117" s="837"/>
      <c r="BX117" s="837"/>
      <c r="BY117" s="837"/>
      <c r="BZ117" s="837"/>
      <c r="CA117" s="837" t="s">
        <v>381</v>
      </c>
      <c r="CB117" s="837"/>
      <c r="CC117" s="837"/>
      <c r="CD117" s="837"/>
      <c r="CE117" s="837"/>
      <c r="CF117" s="898" t="s">
        <v>123</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381</v>
      </c>
      <c r="DM117" s="800"/>
      <c r="DN117" s="800"/>
      <c r="DO117" s="800"/>
      <c r="DP117" s="801"/>
      <c r="DQ117" s="802" t="s">
        <v>123</v>
      </c>
      <c r="DR117" s="800"/>
      <c r="DS117" s="800"/>
      <c r="DT117" s="800"/>
      <c r="DU117" s="801"/>
      <c r="DV117" s="847" t="s">
        <v>381</v>
      </c>
      <c r="DW117" s="848"/>
      <c r="DX117" s="848"/>
      <c r="DY117" s="848"/>
      <c r="DZ117" s="849"/>
    </row>
    <row r="118" spans="1:130" s="226" customFormat="1" ht="26.25" customHeight="1" x14ac:dyDescent="0.15">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299</v>
      </c>
      <c r="AG118" s="925"/>
      <c r="AH118" s="925"/>
      <c r="AI118" s="925"/>
      <c r="AJ118" s="926"/>
      <c r="AK118" s="927" t="s">
        <v>298</v>
      </c>
      <c r="AL118" s="925"/>
      <c r="AM118" s="925"/>
      <c r="AN118" s="925"/>
      <c r="AO118" s="926"/>
      <c r="AP118" s="928" t="s">
        <v>427</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381</v>
      </c>
      <c r="BR118" s="868"/>
      <c r="BS118" s="868"/>
      <c r="BT118" s="868"/>
      <c r="BU118" s="868"/>
      <c r="BV118" s="868" t="s">
        <v>381</v>
      </c>
      <c r="BW118" s="868"/>
      <c r="BX118" s="868"/>
      <c r="BY118" s="868"/>
      <c r="BZ118" s="868"/>
      <c r="CA118" s="868" t="s">
        <v>381</v>
      </c>
      <c r="CB118" s="868"/>
      <c r="CC118" s="868"/>
      <c r="CD118" s="868"/>
      <c r="CE118" s="868"/>
      <c r="CF118" s="898" t="s">
        <v>381</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381</v>
      </c>
      <c r="DH118" s="800"/>
      <c r="DI118" s="800"/>
      <c r="DJ118" s="800"/>
      <c r="DK118" s="801"/>
      <c r="DL118" s="802" t="s">
        <v>381</v>
      </c>
      <c r="DM118" s="800"/>
      <c r="DN118" s="800"/>
      <c r="DO118" s="800"/>
      <c r="DP118" s="801"/>
      <c r="DQ118" s="802" t="s">
        <v>381</v>
      </c>
      <c r="DR118" s="800"/>
      <c r="DS118" s="800"/>
      <c r="DT118" s="800"/>
      <c r="DU118" s="801"/>
      <c r="DV118" s="847" t="s">
        <v>123</v>
      </c>
      <c r="DW118" s="848"/>
      <c r="DX118" s="848"/>
      <c r="DY118" s="848"/>
      <c r="DZ118" s="849"/>
    </row>
    <row r="119" spans="1:130" s="226" customFormat="1" ht="26.25" customHeight="1" x14ac:dyDescent="0.15">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381</v>
      </c>
      <c r="AL119" s="918"/>
      <c r="AM119" s="918"/>
      <c r="AN119" s="918"/>
      <c r="AO119" s="919"/>
      <c r="AP119" s="921" t="s">
        <v>381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457</v>
      </c>
      <c r="BP119" s="901"/>
      <c r="BQ119" s="905">
        <v>27148396</v>
      </c>
      <c r="BR119" s="868"/>
      <c r="BS119" s="868"/>
      <c r="BT119" s="868"/>
      <c r="BU119" s="868"/>
      <c r="BV119" s="868">
        <v>26330521</v>
      </c>
      <c r="BW119" s="868"/>
      <c r="BX119" s="868"/>
      <c r="BY119" s="868"/>
      <c r="BZ119" s="868"/>
      <c r="CA119" s="868">
        <v>25135638</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381</v>
      </c>
      <c r="DH119" s="783"/>
      <c r="DI119" s="783"/>
      <c r="DJ119" s="783"/>
      <c r="DK119" s="784"/>
      <c r="DL119" s="785" t="s">
        <v>381</v>
      </c>
      <c r="DM119" s="783"/>
      <c r="DN119" s="783"/>
      <c r="DO119" s="783"/>
      <c r="DP119" s="784"/>
      <c r="DQ119" s="785" t="s">
        <v>381</v>
      </c>
      <c r="DR119" s="783"/>
      <c r="DS119" s="783"/>
      <c r="DT119" s="783"/>
      <c r="DU119" s="784"/>
      <c r="DV119" s="871" t="s">
        <v>123</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381</v>
      </c>
      <c r="AB120" s="800"/>
      <c r="AC120" s="800"/>
      <c r="AD120" s="800"/>
      <c r="AE120" s="801"/>
      <c r="AF120" s="802" t="s">
        <v>123</v>
      </c>
      <c r="AG120" s="800"/>
      <c r="AH120" s="800"/>
      <c r="AI120" s="800"/>
      <c r="AJ120" s="801"/>
      <c r="AK120" s="802" t="s">
        <v>381</v>
      </c>
      <c r="AL120" s="800"/>
      <c r="AM120" s="800"/>
      <c r="AN120" s="800"/>
      <c r="AO120" s="801"/>
      <c r="AP120" s="847" t="s">
        <v>381</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7564943</v>
      </c>
      <c r="BR120" s="865"/>
      <c r="BS120" s="865"/>
      <c r="BT120" s="865"/>
      <c r="BU120" s="865"/>
      <c r="BV120" s="865">
        <v>6872523</v>
      </c>
      <c r="BW120" s="865"/>
      <c r="BX120" s="865"/>
      <c r="BY120" s="865"/>
      <c r="BZ120" s="865"/>
      <c r="CA120" s="865">
        <v>6528676</v>
      </c>
      <c r="CB120" s="865"/>
      <c r="CC120" s="865"/>
      <c r="CD120" s="865"/>
      <c r="CE120" s="865"/>
      <c r="CF120" s="889">
        <v>94.4</v>
      </c>
      <c r="CG120" s="890"/>
      <c r="CH120" s="890"/>
      <c r="CI120" s="890"/>
      <c r="CJ120" s="890"/>
      <c r="CK120" s="891" t="s">
        <v>461</v>
      </c>
      <c r="CL120" s="875"/>
      <c r="CM120" s="875"/>
      <c r="CN120" s="875"/>
      <c r="CO120" s="876"/>
      <c r="CP120" s="895" t="s">
        <v>402</v>
      </c>
      <c r="CQ120" s="896"/>
      <c r="CR120" s="896"/>
      <c r="CS120" s="896"/>
      <c r="CT120" s="896"/>
      <c r="CU120" s="896"/>
      <c r="CV120" s="896"/>
      <c r="CW120" s="896"/>
      <c r="CX120" s="896"/>
      <c r="CY120" s="896"/>
      <c r="CZ120" s="896"/>
      <c r="DA120" s="896"/>
      <c r="DB120" s="896"/>
      <c r="DC120" s="896"/>
      <c r="DD120" s="896"/>
      <c r="DE120" s="896"/>
      <c r="DF120" s="897"/>
      <c r="DG120" s="884">
        <v>5778448</v>
      </c>
      <c r="DH120" s="865"/>
      <c r="DI120" s="865"/>
      <c r="DJ120" s="865"/>
      <c r="DK120" s="865"/>
      <c r="DL120" s="865">
        <v>5734792</v>
      </c>
      <c r="DM120" s="865"/>
      <c r="DN120" s="865"/>
      <c r="DO120" s="865"/>
      <c r="DP120" s="865"/>
      <c r="DQ120" s="865">
        <v>6085873</v>
      </c>
      <c r="DR120" s="865"/>
      <c r="DS120" s="865"/>
      <c r="DT120" s="865"/>
      <c r="DU120" s="865"/>
      <c r="DV120" s="866">
        <v>88</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37133</v>
      </c>
      <c r="AB121" s="800"/>
      <c r="AC121" s="800"/>
      <c r="AD121" s="800"/>
      <c r="AE121" s="801"/>
      <c r="AF121" s="802">
        <v>18573</v>
      </c>
      <c r="AG121" s="800"/>
      <c r="AH121" s="800"/>
      <c r="AI121" s="800"/>
      <c r="AJ121" s="801"/>
      <c r="AK121" s="802">
        <v>18573</v>
      </c>
      <c r="AL121" s="800"/>
      <c r="AM121" s="800"/>
      <c r="AN121" s="800"/>
      <c r="AO121" s="801"/>
      <c r="AP121" s="847">
        <v>0.3</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271017</v>
      </c>
      <c r="BR121" s="837"/>
      <c r="BS121" s="837"/>
      <c r="BT121" s="837"/>
      <c r="BU121" s="837"/>
      <c r="BV121" s="837">
        <v>226223</v>
      </c>
      <c r="BW121" s="837"/>
      <c r="BX121" s="837"/>
      <c r="BY121" s="837"/>
      <c r="BZ121" s="837"/>
      <c r="CA121" s="837">
        <v>195678</v>
      </c>
      <c r="CB121" s="837"/>
      <c r="CC121" s="837"/>
      <c r="CD121" s="837"/>
      <c r="CE121" s="837"/>
      <c r="CF121" s="898">
        <v>2.8</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v>3874421</v>
      </c>
      <c r="DH121" s="837"/>
      <c r="DI121" s="837"/>
      <c r="DJ121" s="837"/>
      <c r="DK121" s="837"/>
      <c r="DL121" s="837">
        <v>3778608</v>
      </c>
      <c r="DM121" s="837"/>
      <c r="DN121" s="837"/>
      <c r="DO121" s="837"/>
      <c r="DP121" s="837"/>
      <c r="DQ121" s="837">
        <v>3623694</v>
      </c>
      <c r="DR121" s="837"/>
      <c r="DS121" s="837"/>
      <c r="DT121" s="837"/>
      <c r="DU121" s="837"/>
      <c r="DV121" s="814">
        <v>52.4</v>
      </c>
      <c r="DW121" s="814"/>
      <c r="DX121" s="814"/>
      <c r="DY121" s="814"/>
      <c r="DZ121" s="815"/>
    </row>
    <row r="122" spans="1:130" s="226" customFormat="1" ht="26.25" customHeight="1" x14ac:dyDescent="0.15">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381</v>
      </c>
      <c r="AB122" s="800"/>
      <c r="AC122" s="800"/>
      <c r="AD122" s="800"/>
      <c r="AE122" s="801"/>
      <c r="AF122" s="802" t="s">
        <v>381</v>
      </c>
      <c r="AG122" s="800"/>
      <c r="AH122" s="800"/>
      <c r="AI122" s="800"/>
      <c r="AJ122" s="801"/>
      <c r="AK122" s="802" t="s">
        <v>381</v>
      </c>
      <c r="AL122" s="800"/>
      <c r="AM122" s="800"/>
      <c r="AN122" s="800"/>
      <c r="AO122" s="801"/>
      <c r="AP122" s="847" t="s">
        <v>123</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19149493</v>
      </c>
      <c r="BR122" s="868"/>
      <c r="BS122" s="868"/>
      <c r="BT122" s="868"/>
      <c r="BU122" s="868"/>
      <c r="BV122" s="868">
        <v>18943712</v>
      </c>
      <c r="BW122" s="868"/>
      <c r="BX122" s="868"/>
      <c r="BY122" s="868"/>
      <c r="BZ122" s="868"/>
      <c r="CA122" s="868">
        <v>18225093</v>
      </c>
      <c r="CB122" s="868"/>
      <c r="CC122" s="868"/>
      <c r="CD122" s="868"/>
      <c r="CE122" s="868"/>
      <c r="CF122" s="869">
        <v>263.7</v>
      </c>
      <c r="CG122" s="870"/>
      <c r="CH122" s="870"/>
      <c r="CI122" s="870"/>
      <c r="CJ122" s="870"/>
      <c r="CK122" s="892"/>
      <c r="CL122" s="878"/>
      <c r="CM122" s="878"/>
      <c r="CN122" s="878"/>
      <c r="CO122" s="879"/>
      <c r="CP122" s="858" t="s">
        <v>400</v>
      </c>
      <c r="CQ122" s="859"/>
      <c r="CR122" s="859"/>
      <c r="CS122" s="859"/>
      <c r="CT122" s="859"/>
      <c r="CU122" s="859"/>
      <c r="CV122" s="859"/>
      <c r="CW122" s="859"/>
      <c r="CX122" s="859"/>
      <c r="CY122" s="859"/>
      <c r="CZ122" s="859"/>
      <c r="DA122" s="859"/>
      <c r="DB122" s="859"/>
      <c r="DC122" s="859"/>
      <c r="DD122" s="859"/>
      <c r="DE122" s="859"/>
      <c r="DF122" s="860"/>
      <c r="DG122" s="836">
        <v>1269439</v>
      </c>
      <c r="DH122" s="837"/>
      <c r="DI122" s="837"/>
      <c r="DJ122" s="837"/>
      <c r="DK122" s="837"/>
      <c r="DL122" s="837">
        <v>1155766</v>
      </c>
      <c r="DM122" s="837"/>
      <c r="DN122" s="837"/>
      <c r="DO122" s="837"/>
      <c r="DP122" s="837"/>
      <c r="DQ122" s="837">
        <v>1041483</v>
      </c>
      <c r="DR122" s="837"/>
      <c r="DS122" s="837"/>
      <c r="DT122" s="837"/>
      <c r="DU122" s="837"/>
      <c r="DV122" s="814">
        <v>15.1</v>
      </c>
      <c r="DW122" s="814"/>
      <c r="DX122" s="814"/>
      <c r="DY122" s="814"/>
      <c r="DZ122" s="815"/>
    </row>
    <row r="123" spans="1:130" s="226" customFormat="1" ht="26.25" customHeight="1" x14ac:dyDescent="0.15">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1654</v>
      </c>
      <c r="AB123" s="800"/>
      <c r="AC123" s="800"/>
      <c r="AD123" s="800"/>
      <c r="AE123" s="801"/>
      <c r="AF123" s="802">
        <v>1622</v>
      </c>
      <c r="AG123" s="800"/>
      <c r="AH123" s="800"/>
      <c r="AI123" s="800"/>
      <c r="AJ123" s="801"/>
      <c r="AK123" s="802" t="s">
        <v>381</v>
      </c>
      <c r="AL123" s="800"/>
      <c r="AM123" s="800"/>
      <c r="AN123" s="800"/>
      <c r="AO123" s="801"/>
      <c r="AP123" s="847" t="s">
        <v>123</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466</v>
      </c>
      <c r="BP123" s="901"/>
      <c r="BQ123" s="855">
        <v>26985453</v>
      </c>
      <c r="BR123" s="856"/>
      <c r="BS123" s="856"/>
      <c r="BT123" s="856"/>
      <c r="BU123" s="856"/>
      <c r="BV123" s="856">
        <v>26042458</v>
      </c>
      <c r="BW123" s="856"/>
      <c r="BX123" s="856"/>
      <c r="BY123" s="856"/>
      <c r="BZ123" s="856"/>
      <c r="CA123" s="856">
        <v>24949447</v>
      </c>
      <c r="CB123" s="856"/>
      <c r="CC123" s="856"/>
      <c r="CD123" s="856"/>
      <c r="CE123" s="856"/>
      <c r="CF123" s="766"/>
      <c r="CG123" s="767"/>
      <c r="CH123" s="767"/>
      <c r="CI123" s="767"/>
      <c r="CJ123" s="857"/>
      <c r="CK123" s="892"/>
      <c r="CL123" s="878"/>
      <c r="CM123" s="878"/>
      <c r="CN123" s="878"/>
      <c r="CO123" s="879"/>
      <c r="CP123" s="858" t="s">
        <v>467</v>
      </c>
      <c r="CQ123" s="859"/>
      <c r="CR123" s="859"/>
      <c r="CS123" s="859"/>
      <c r="CT123" s="859"/>
      <c r="CU123" s="859"/>
      <c r="CV123" s="859"/>
      <c r="CW123" s="859"/>
      <c r="CX123" s="859"/>
      <c r="CY123" s="859"/>
      <c r="CZ123" s="859"/>
      <c r="DA123" s="859"/>
      <c r="DB123" s="859"/>
      <c r="DC123" s="859"/>
      <c r="DD123" s="859"/>
      <c r="DE123" s="859"/>
      <c r="DF123" s="860"/>
      <c r="DG123" s="799">
        <v>1001674</v>
      </c>
      <c r="DH123" s="800"/>
      <c r="DI123" s="800"/>
      <c r="DJ123" s="800"/>
      <c r="DK123" s="801"/>
      <c r="DL123" s="802">
        <v>839905</v>
      </c>
      <c r="DM123" s="800"/>
      <c r="DN123" s="800"/>
      <c r="DO123" s="800"/>
      <c r="DP123" s="801"/>
      <c r="DQ123" s="802">
        <v>758254</v>
      </c>
      <c r="DR123" s="800"/>
      <c r="DS123" s="800"/>
      <c r="DT123" s="800"/>
      <c r="DU123" s="801"/>
      <c r="DV123" s="847">
        <v>11</v>
      </c>
      <c r="DW123" s="848"/>
      <c r="DX123" s="848"/>
      <c r="DY123" s="848"/>
      <c r="DZ123" s="849"/>
    </row>
    <row r="124" spans="1:130" s="226" customFormat="1" ht="26.25" customHeight="1" thickBot="1" x14ac:dyDescent="0.2">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381</v>
      </c>
      <c r="AG124" s="800"/>
      <c r="AH124" s="800"/>
      <c r="AI124" s="800"/>
      <c r="AJ124" s="801"/>
      <c r="AK124" s="802" t="s">
        <v>123</v>
      </c>
      <c r="AL124" s="800"/>
      <c r="AM124" s="800"/>
      <c r="AN124" s="800"/>
      <c r="AO124" s="801"/>
      <c r="AP124" s="847" t="s">
        <v>381</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2.2000000000000002</v>
      </c>
      <c r="BR124" s="854"/>
      <c r="BS124" s="854"/>
      <c r="BT124" s="854"/>
      <c r="BU124" s="854"/>
      <c r="BV124" s="854">
        <v>4</v>
      </c>
      <c r="BW124" s="854"/>
      <c r="BX124" s="854"/>
      <c r="BY124" s="854"/>
      <c r="BZ124" s="854"/>
      <c r="CA124" s="854">
        <v>2.6</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v>307223</v>
      </c>
      <c r="DH124" s="783"/>
      <c r="DI124" s="783"/>
      <c r="DJ124" s="783"/>
      <c r="DK124" s="784"/>
      <c r="DL124" s="785">
        <v>288426</v>
      </c>
      <c r="DM124" s="783"/>
      <c r="DN124" s="783"/>
      <c r="DO124" s="783"/>
      <c r="DP124" s="784"/>
      <c r="DQ124" s="785">
        <v>211106</v>
      </c>
      <c r="DR124" s="783"/>
      <c r="DS124" s="783"/>
      <c r="DT124" s="783"/>
      <c r="DU124" s="784"/>
      <c r="DV124" s="871">
        <v>3.1</v>
      </c>
      <c r="DW124" s="872"/>
      <c r="DX124" s="872"/>
      <c r="DY124" s="872"/>
      <c r="DZ124" s="873"/>
    </row>
    <row r="125" spans="1:130" s="226" customFormat="1" ht="26.25" customHeight="1" x14ac:dyDescent="0.15">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381</v>
      </c>
      <c r="AB125" s="800"/>
      <c r="AC125" s="800"/>
      <c r="AD125" s="800"/>
      <c r="AE125" s="801"/>
      <c r="AF125" s="802" t="s">
        <v>381</v>
      </c>
      <c r="AG125" s="800"/>
      <c r="AH125" s="800"/>
      <c r="AI125" s="800"/>
      <c r="AJ125" s="801"/>
      <c r="AK125" s="802" t="s">
        <v>123</v>
      </c>
      <c r="AL125" s="800"/>
      <c r="AM125" s="800"/>
      <c r="AN125" s="800"/>
      <c r="AO125" s="801"/>
      <c r="AP125" s="847" t="s">
        <v>381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381</v>
      </c>
      <c r="DH125" s="865"/>
      <c r="DI125" s="865"/>
      <c r="DJ125" s="865"/>
      <c r="DK125" s="865"/>
      <c r="DL125" s="865" t="s">
        <v>123</v>
      </c>
      <c r="DM125" s="865"/>
      <c r="DN125" s="865"/>
      <c r="DO125" s="865"/>
      <c r="DP125" s="865"/>
      <c r="DQ125" s="865" t="s">
        <v>381</v>
      </c>
      <c r="DR125" s="865"/>
      <c r="DS125" s="865"/>
      <c r="DT125" s="865"/>
      <c r="DU125" s="865"/>
      <c r="DV125" s="866" t="s">
        <v>381</v>
      </c>
      <c r="DW125" s="866"/>
      <c r="DX125" s="866"/>
      <c r="DY125" s="866"/>
      <c r="DZ125" s="867"/>
    </row>
    <row r="126" spans="1:130" s="226" customFormat="1" ht="26.25" customHeight="1" thickBot="1" x14ac:dyDescent="0.2">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381</v>
      </c>
      <c r="AB126" s="800"/>
      <c r="AC126" s="800"/>
      <c r="AD126" s="800"/>
      <c r="AE126" s="801"/>
      <c r="AF126" s="802" t="s">
        <v>381</v>
      </c>
      <c r="AG126" s="800"/>
      <c r="AH126" s="800"/>
      <c r="AI126" s="800"/>
      <c r="AJ126" s="801"/>
      <c r="AK126" s="802" t="s">
        <v>381</v>
      </c>
      <c r="AL126" s="800"/>
      <c r="AM126" s="800"/>
      <c r="AN126" s="800"/>
      <c r="AO126" s="801"/>
      <c r="AP126" s="847" t="s">
        <v>381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381</v>
      </c>
      <c r="DH126" s="837"/>
      <c r="DI126" s="837"/>
      <c r="DJ126" s="837"/>
      <c r="DK126" s="837"/>
      <c r="DL126" s="837" t="s">
        <v>381</v>
      </c>
      <c r="DM126" s="837"/>
      <c r="DN126" s="837"/>
      <c r="DO126" s="837"/>
      <c r="DP126" s="837"/>
      <c r="DQ126" s="837" t="s">
        <v>381</v>
      </c>
      <c r="DR126" s="837"/>
      <c r="DS126" s="837"/>
      <c r="DT126" s="837"/>
      <c r="DU126" s="837"/>
      <c r="DV126" s="814" t="s">
        <v>381</v>
      </c>
      <c r="DW126" s="814"/>
      <c r="DX126" s="814"/>
      <c r="DY126" s="814"/>
      <c r="DZ126" s="815"/>
    </row>
    <row r="127" spans="1:130" s="226" customFormat="1" ht="26.25" customHeight="1" x14ac:dyDescent="0.15">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381</v>
      </c>
      <c r="AG127" s="800"/>
      <c r="AH127" s="800"/>
      <c r="AI127" s="800"/>
      <c r="AJ127" s="801"/>
      <c r="AK127" s="802" t="s">
        <v>381</v>
      </c>
      <c r="AL127" s="800"/>
      <c r="AM127" s="800"/>
      <c r="AN127" s="800"/>
      <c r="AO127" s="801"/>
      <c r="AP127" s="847" t="s">
        <v>381</v>
      </c>
      <c r="AQ127" s="848"/>
      <c r="AR127" s="848"/>
      <c r="AS127" s="848"/>
      <c r="AT127" s="849"/>
      <c r="AU127" s="262"/>
      <c r="AV127" s="262"/>
      <c r="AW127" s="262"/>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381</v>
      </c>
      <c r="DH127" s="837"/>
      <c r="DI127" s="837"/>
      <c r="DJ127" s="837"/>
      <c r="DK127" s="837"/>
      <c r="DL127" s="837" t="s">
        <v>381</v>
      </c>
      <c r="DM127" s="837"/>
      <c r="DN127" s="837"/>
      <c r="DO127" s="837"/>
      <c r="DP127" s="837"/>
      <c r="DQ127" s="837" t="s">
        <v>381</v>
      </c>
      <c r="DR127" s="837"/>
      <c r="DS127" s="837"/>
      <c r="DT127" s="837"/>
      <c r="DU127" s="837"/>
      <c r="DV127" s="814" t="s">
        <v>381</v>
      </c>
      <c r="DW127" s="814"/>
      <c r="DX127" s="814"/>
      <c r="DY127" s="814"/>
      <c r="DZ127" s="815"/>
    </row>
    <row r="128" spans="1:130" s="226" customFormat="1" ht="26.25" customHeight="1" thickBot="1" x14ac:dyDescent="0.2">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39023</v>
      </c>
      <c r="AB128" s="821"/>
      <c r="AC128" s="821"/>
      <c r="AD128" s="821"/>
      <c r="AE128" s="822"/>
      <c r="AF128" s="823">
        <v>32316</v>
      </c>
      <c r="AG128" s="821"/>
      <c r="AH128" s="821"/>
      <c r="AI128" s="821"/>
      <c r="AJ128" s="822"/>
      <c r="AK128" s="823">
        <v>31693</v>
      </c>
      <c r="AL128" s="821"/>
      <c r="AM128" s="821"/>
      <c r="AN128" s="821"/>
      <c r="AO128" s="822"/>
      <c r="AP128" s="824"/>
      <c r="AQ128" s="825"/>
      <c r="AR128" s="825"/>
      <c r="AS128" s="825"/>
      <c r="AT128" s="826"/>
      <c r="AU128" s="262"/>
      <c r="AV128" s="262"/>
      <c r="AW128" s="262"/>
      <c r="AX128" s="827" t="s">
        <v>481</v>
      </c>
      <c r="AY128" s="828"/>
      <c r="AZ128" s="828"/>
      <c r="BA128" s="828"/>
      <c r="BB128" s="828"/>
      <c r="BC128" s="828"/>
      <c r="BD128" s="828"/>
      <c r="BE128" s="829"/>
      <c r="BF128" s="806" t="s">
        <v>123</v>
      </c>
      <c r="BG128" s="807"/>
      <c r="BH128" s="807"/>
      <c r="BI128" s="807"/>
      <c r="BJ128" s="807"/>
      <c r="BK128" s="807"/>
      <c r="BL128" s="830"/>
      <c r="BM128" s="806">
        <v>13.53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482</v>
      </c>
      <c r="CQ128" s="748"/>
      <c r="CR128" s="748"/>
      <c r="CS128" s="748"/>
      <c r="CT128" s="748"/>
      <c r="CU128" s="748"/>
      <c r="CV128" s="748"/>
      <c r="CW128" s="748"/>
      <c r="CX128" s="748"/>
      <c r="CY128" s="748"/>
      <c r="CZ128" s="748"/>
      <c r="DA128" s="748"/>
      <c r="DB128" s="748"/>
      <c r="DC128" s="748"/>
      <c r="DD128" s="748"/>
      <c r="DE128" s="748"/>
      <c r="DF128" s="749"/>
      <c r="DG128" s="810" t="s">
        <v>381</v>
      </c>
      <c r="DH128" s="811"/>
      <c r="DI128" s="811"/>
      <c r="DJ128" s="811"/>
      <c r="DK128" s="811"/>
      <c r="DL128" s="811" t="s">
        <v>381</v>
      </c>
      <c r="DM128" s="811"/>
      <c r="DN128" s="811"/>
      <c r="DO128" s="811"/>
      <c r="DP128" s="811"/>
      <c r="DQ128" s="811" t="s">
        <v>381</v>
      </c>
      <c r="DR128" s="811"/>
      <c r="DS128" s="811"/>
      <c r="DT128" s="811"/>
      <c r="DU128" s="811"/>
      <c r="DV128" s="812" t="s">
        <v>381</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483</v>
      </c>
      <c r="X129" s="797"/>
      <c r="Y129" s="797"/>
      <c r="Z129" s="798"/>
      <c r="AA129" s="799">
        <v>9135904</v>
      </c>
      <c r="AB129" s="800"/>
      <c r="AC129" s="800"/>
      <c r="AD129" s="800"/>
      <c r="AE129" s="801"/>
      <c r="AF129" s="802">
        <v>9179821</v>
      </c>
      <c r="AG129" s="800"/>
      <c r="AH129" s="800"/>
      <c r="AI129" s="800"/>
      <c r="AJ129" s="801"/>
      <c r="AK129" s="802">
        <v>8963471</v>
      </c>
      <c r="AL129" s="800"/>
      <c r="AM129" s="800"/>
      <c r="AN129" s="800"/>
      <c r="AO129" s="801"/>
      <c r="AP129" s="803"/>
      <c r="AQ129" s="804"/>
      <c r="AR129" s="804"/>
      <c r="AS129" s="804"/>
      <c r="AT129" s="805"/>
      <c r="AU129" s="264"/>
      <c r="AV129" s="264"/>
      <c r="AW129" s="264"/>
      <c r="AX129" s="769" t="s">
        <v>484</v>
      </c>
      <c r="AY129" s="770"/>
      <c r="AZ129" s="770"/>
      <c r="BA129" s="770"/>
      <c r="BB129" s="770"/>
      <c r="BC129" s="770"/>
      <c r="BD129" s="770"/>
      <c r="BE129" s="771"/>
      <c r="BF129" s="789" t="s">
        <v>381</v>
      </c>
      <c r="BG129" s="790"/>
      <c r="BH129" s="790"/>
      <c r="BI129" s="790"/>
      <c r="BJ129" s="790"/>
      <c r="BK129" s="790"/>
      <c r="BL129" s="791"/>
      <c r="BM129" s="789">
        <v>18.53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486</v>
      </c>
      <c r="X130" s="797"/>
      <c r="Y130" s="797"/>
      <c r="Z130" s="798"/>
      <c r="AA130" s="799">
        <v>2019040</v>
      </c>
      <c r="AB130" s="800"/>
      <c r="AC130" s="800"/>
      <c r="AD130" s="800"/>
      <c r="AE130" s="801"/>
      <c r="AF130" s="802">
        <v>2078149</v>
      </c>
      <c r="AG130" s="800"/>
      <c r="AH130" s="800"/>
      <c r="AI130" s="800"/>
      <c r="AJ130" s="801"/>
      <c r="AK130" s="802">
        <v>2050945</v>
      </c>
      <c r="AL130" s="800"/>
      <c r="AM130" s="800"/>
      <c r="AN130" s="800"/>
      <c r="AO130" s="801"/>
      <c r="AP130" s="803"/>
      <c r="AQ130" s="804"/>
      <c r="AR130" s="804"/>
      <c r="AS130" s="804"/>
      <c r="AT130" s="805"/>
      <c r="AU130" s="264"/>
      <c r="AV130" s="264"/>
      <c r="AW130" s="264"/>
      <c r="AX130" s="769" t="s">
        <v>487</v>
      </c>
      <c r="AY130" s="770"/>
      <c r="AZ130" s="770"/>
      <c r="BA130" s="770"/>
      <c r="BB130" s="770"/>
      <c r="BC130" s="770"/>
      <c r="BD130" s="770"/>
      <c r="BE130" s="771"/>
      <c r="BF130" s="772">
        <v>10.6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488</v>
      </c>
      <c r="X131" s="780"/>
      <c r="Y131" s="780"/>
      <c r="Z131" s="781"/>
      <c r="AA131" s="782">
        <v>7116864</v>
      </c>
      <c r="AB131" s="783"/>
      <c r="AC131" s="783"/>
      <c r="AD131" s="783"/>
      <c r="AE131" s="784"/>
      <c r="AF131" s="785">
        <v>7101672</v>
      </c>
      <c r="AG131" s="783"/>
      <c r="AH131" s="783"/>
      <c r="AI131" s="783"/>
      <c r="AJ131" s="784"/>
      <c r="AK131" s="785">
        <v>6912526</v>
      </c>
      <c r="AL131" s="783"/>
      <c r="AM131" s="783"/>
      <c r="AN131" s="783"/>
      <c r="AO131" s="784"/>
      <c r="AP131" s="786"/>
      <c r="AQ131" s="787"/>
      <c r="AR131" s="787"/>
      <c r="AS131" s="787"/>
      <c r="AT131" s="788"/>
      <c r="AU131" s="264"/>
      <c r="AV131" s="264"/>
      <c r="AW131" s="264"/>
      <c r="AX131" s="747" t="s">
        <v>489</v>
      </c>
      <c r="AY131" s="748"/>
      <c r="AZ131" s="748"/>
      <c r="BA131" s="748"/>
      <c r="BB131" s="748"/>
      <c r="BC131" s="748"/>
      <c r="BD131" s="748"/>
      <c r="BE131" s="749"/>
      <c r="BF131" s="750">
        <v>2.6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491</v>
      </c>
      <c r="W132" s="760"/>
      <c r="X132" s="760"/>
      <c r="Y132" s="760"/>
      <c r="Z132" s="761"/>
      <c r="AA132" s="762">
        <v>11.1899286</v>
      </c>
      <c r="AB132" s="763"/>
      <c r="AC132" s="763"/>
      <c r="AD132" s="763"/>
      <c r="AE132" s="764"/>
      <c r="AF132" s="765">
        <v>10.47259012</v>
      </c>
      <c r="AG132" s="763"/>
      <c r="AH132" s="763"/>
      <c r="AI132" s="763"/>
      <c r="AJ132" s="764"/>
      <c r="AK132" s="765">
        <v>10.158211339999999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492</v>
      </c>
      <c r="W133" s="739"/>
      <c r="X133" s="739"/>
      <c r="Y133" s="739"/>
      <c r="Z133" s="740"/>
      <c r="AA133" s="741">
        <v>12.7</v>
      </c>
      <c r="AB133" s="742"/>
      <c r="AC133" s="742"/>
      <c r="AD133" s="742"/>
      <c r="AE133" s="743"/>
      <c r="AF133" s="741">
        <v>11.4</v>
      </c>
      <c r="AG133" s="742"/>
      <c r="AH133" s="742"/>
      <c r="AI133" s="742"/>
      <c r="AJ133" s="743"/>
      <c r="AK133" s="741">
        <v>10.6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usuM18LWDHTM65xM38IZaj5vQfQpGW5v9eX8h9nwIeKJ8EPUd6hPaK48qH8RKHx2aQI8vOuZNjzBgUv5sJm6A==" saltValue="0kZzcQ/3K/20r4qDQNCf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election activeCell="A2" sqref="A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NXU7mPRAr0PRK8Ei3eVGuLxkmb+1SP/Nw1L9CrS24iV2jhjEIeJeCjXwxUo71E4aH07K9AehQrM9xqiD9PB1w==" saltValue="s/cc7HP17FiUSDak2mxUs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ROcdFTlFfVcv8zgbSVTE9HmY0cEYFoTX5uS1zpcKe0l13hhDMQDVLO06FpIz/cK9+hk+WHHX8NYAKHjfPPjA==" saltValue="X6mO7Dlkg3iq0l9oC/rHO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L41" sqref="L4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501</v>
      </c>
      <c r="AL9" s="1169"/>
      <c r="AM9" s="1169"/>
      <c r="AN9" s="1170"/>
      <c r="AO9" s="292">
        <v>1856417</v>
      </c>
      <c r="AP9" s="292">
        <v>88781</v>
      </c>
      <c r="AQ9" s="293">
        <v>63745</v>
      </c>
      <c r="AR9" s="294">
        <v>39.299999999999997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502</v>
      </c>
      <c r="AL10" s="1169"/>
      <c r="AM10" s="1169"/>
      <c r="AN10" s="1170"/>
      <c r="AO10" s="295">
        <v>165405</v>
      </c>
      <c r="AP10" s="295">
        <v>7910</v>
      </c>
      <c r="AQ10" s="296">
        <v>6933</v>
      </c>
      <c r="AR10" s="297">
        <v>14.1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503</v>
      </c>
      <c r="AL11" s="1169"/>
      <c r="AM11" s="1169"/>
      <c r="AN11" s="1170"/>
      <c r="AO11" s="295">
        <v>314574</v>
      </c>
      <c r="AP11" s="295">
        <v>15044</v>
      </c>
      <c r="AQ11" s="296">
        <v>8657</v>
      </c>
      <c r="AR11" s="297">
        <v>73.8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504</v>
      </c>
      <c r="AL12" s="1169"/>
      <c r="AM12" s="1169"/>
      <c r="AN12" s="1170"/>
      <c r="AO12" s="295" t="s">
        <v>505</v>
      </c>
      <c r="AP12" s="295" t="s">
        <v>505</v>
      </c>
      <c r="AQ12" s="296">
        <v>309</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507</v>
      </c>
      <c r="AL14" s="1169"/>
      <c r="AM14" s="1169"/>
      <c r="AN14" s="1170"/>
      <c r="AO14" s="295">
        <v>9519</v>
      </c>
      <c r="AP14" s="295">
        <v>455</v>
      </c>
      <c r="AQ14" s="296">
        <v>2823</v>
      </c>
      <c r="AR14" s="297">
        <v>-83.9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508</v>
      </c>
      <c r="AL15" s="1169"/>
      <c r="AM15" s="1169"/>
      <c r="AN15" s="1170"/>
      <c r="AO15" s="295">
        <v>31598</v>
      </c>
      <c r="AP15" s="295">
        <v>1511</v>
      </c>
      <c r="AQ15" s="296">
        <v>1311</v>
      </c>
      <c r="AR15" s="297">
        <v>15.3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509</v>
      </c>
      <c r="AL16" s="1172"/>
      <c r="AM16" s="1172"/>
      <c r="AN16" s="1173"/>
      <c r="AO16" s="295">
        <v>-159039</v>
      </c>
      <c r="AP16" s="295">
        <v>-7606</v>
      </c>
      <c r="AQ16" s="296">
        <v>-5769</v>
      </c>
      <c r="AR16" s="297">
        <v>31.8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2218474</v>
      </c>
      <c r="AP17" s="295">
        <v>106096</v>
      </c>
      <c r="AQ17" s="296">
        <v>78008</v>
      </c>
      <c r="AR17" s="297">
        <v>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514</v>
      </c>
      <c r="AL21" s="1166"/>
      <c r="AM21" s="1166"/>
      <c r="AN21" s="1167"/>
      <c r="AO21" s="307">
        <v>11.62</v>
      </c>
      <c r="AP21" s="308">
        <v>7.6</v>
      </c>
      <c r="AQ21" s="309">
        <v>4.0199999999999996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515</v>
      </c>
      <c r="AL22" s="1166"/>
      <c r="AM22" s="1166"/>
      <c r="AN22" s="1167"/>
      <c r="AO22" s="312">
        <v>93.4</v>
      </c>
      <c r="AP22" s="313">
        <v>97</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520</v>
      </c>
      <c r="AL32" s="1157"/>
      <c r="AM32" s="1157"/>
      <c r="AN32" s="1158"/>
      <c r="AO32" s="322">
        <v>1799717</v>
      </c>
      <c r="AP32" s="322">
        <v>86070</v>
      </c>
      <c r="AQ32" s="323">
        <v>35085</v>
      </c>
      <c r="AR32" s="324">
        <v>145.30000000000001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521</v>
      </c>
      <c r="AL33" s="1157"/>
      <c r="AM33" s="1157"/>
      <c r="AN33" s="1158"/>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522</v>
      </c>
      <c r="AL34" s="1157"/>
      <c r="AM34" s="1157"/>
      <c r="AN34" s="1158"/>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523</v>
      </c>
      <c r="AL35" s="1157"/>
      <c r="AM35" s="1157"/>
      <c r="AN35" s="1158"/>
      <c r="AO35" s="322">
        <v>823537</v>
      </c>
      <c r="AP35" s="322">
        <v>39385</v>
      </c>
      <c r="AQ35" s="323">
        <v>14585</v>
      </c>
      <c r="AR35" s="324">
        <v>170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524</v>
      </c>
      <c r="AL36" s="1157"/>
      <c r="AM36" s="1157"/>
      <c r="AN36" s="1158"/>
      <c r="AO36" s="322">
        <v>143000</v>
      </c>
      <c r="AP36" s="322">
        <v>6839</v>
      </c>
      <c r="AQ36" s="323">
        <v>2514</v>
      </c>
      <c r="AR36" s="324">
        <v>172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525</v>
      </c>
      <c r="AL37" s="1157"/>
      <c r="AM37" s="1157"/>
      <c r="AN37" s="1158"/>
      <c r="AO37" s="322">
        <v>18573</v>
      </c>
      <c r="AP37" s="322">
        <v>888</v>
      </c>
      <c r="AQ37" s="323">
        <v>688</v>
      </c>
      <c r="AR37" s="324">
        <v>29.1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526</v>
      </c>
      <c r="AL38" s="1160"/>
      <c r="AM38" s="1160"/>
      <c r="AN38" s="1161"/>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527</v>
      </c>
      <c r="AL39" s="1160"/>
      <c r="AM39" s="1160"/>
      <c r="AN39" s="1161"/>
      <c r="AO39" s="322">
        <v>-31693</v>
      </c>
      <c r="AP39" s="322">
        <v>-1516</v>
      </c>
      <c r="AQ39" s="323">
        <v>-3106</v>
      </c>
      <c r="AR39" s="324">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528</v>
      </c>
      <c r="AL40" s="1157"/>
      <c r="AM40" s="1157"/>
      <c r="AN40" s="1158"/>
      <c r="AO40" s="322">
        <v>-2050945</v>
      </c>
      <c r="AP40" s="322">
        <v>-98084</v>
      </c>
      <c r="AQ40" s="323">
        <v>-35380</v>
      </c>
      <c r="AR40" s="324">
        <v>177.2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702189</v>
      </c>
      <c r="AP41" s="322">
        <v>33581</v>
      </c>
      <c r="AQ41" s="323">
        <v>14388</v>
      </c>
      <c r="AR41" s="324">
        <v>133.4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496</v>
      </c>
      <c r="AN49" s="1151" t="s">
        <v>532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2547046</v>
      </c>
      <c r="AN51" s="344">
        <v>113829</v>
      </c>
      <c r="AO51" s="345">
        <v>70.3</v>
      </c>
      <c r="AP51" s="346">
        <v>53270</v>
      </c>
      <c r="AQ51" s="347">
        <v>13.8</v>
      </c>
      <c r="AR51" s="348">
        <v>56.5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1296832</v>
      </c>
      <c r="AN52" s="352">
        <v>57956</v>
      </c>
      <c r="AO52" s="353">
        <v>40.700000000000003</v>
      </c>
      <c r="AP52" s="354">
        <v>24316</v>
      </c>
      <c r="AQ52" s="355">
        <v>0.8</v>
      </c>
      <c r="AR52" s="356">
        <v>39.9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2771974</v>
      </c>
      <c r="AN53" s="344">
        <v>125816</v>
      </c>
      <c r="AO53" s="345">
        <v>10.5</v>
      </c>
      <c r="AP53" s="346">
        <v>53292</v>
      </c>
      <c r="AQ53" s="347">
        <v>0</v>
      </c>
      <c r="AR53" s="348">
        <v>10.5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1687020</v>
      </c>
      <c r="AN54" s="352">
        <v>76571</v>
      </c>
      <c r="AO54" s="353">
        <v>32.1</v>
      </c>
      <c r="AP54" s="354">
        <v>28900</v>
      </c>
      <c r="AQ54" s="355">
        <v>18.899999999999999</v>
      </c>
      <c r="AR54" s="356">
        <v>13.2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3914804</v>
      </c>
      <c r="AN55" s="344">
        <v>180655</v>
      </c>
      <c r="AO55" s="345">
        <v>43.6</v>
      </c>
      <c r="AP55" s="346">
        <v>56894</v>
      </c>
      <c r="AQ55" s="347">
        <v>6.8</v>
      </c>
      <c r="AR55" s="348">
        <v>36.799999999999997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2073443</v>
      </c>
      <c r="AN56" s="352">
        <v>95683</v>
      </c>
      <c r="AO56" s="353">
        <v>25</v>
      </c>
      <c r="AP56" s="354">
        <v>32548</v>
      </c>
      <c r="AQ56" s="355">
        <v>12.6</v>
      </c>
      <c r="AR56" s="356">
        <v>12.4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2876248</v>
      </c>
      <c r="AN57" s="344">
        <v>135372</v>
      </c>
      <c r="AO57" s="345">
        <v>-25.1</v>
      </c>
      <c r="AP57" s="346">
        <v>57122</v>
      </c>
      <c r="AQ57" s="347">
        <v>0.4</v>
      </c>
      <c r="AR57" s="348">
        <v>-25.5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1596823</v>
      </c>
      <c r="AN58" s="352">
        <v>75155</v>
      </c>
      <c r="AO58" s="353">
        <v>-21.5</v>
      </c>
      <c r="AP58" s="354">
        <v>36191</v>
      </c>
      <c r="AQ58" s="355">
        <v>11.2</v>
      </c>
      <c r="AR58" s="356">
        <v>-32.700000000000003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2593085</v>
      </c>
      <c r="AN59" s="344">
        <v>124012</v>
      </c>
      <c r="AO59" s="345">
        <v>-8.4</v>
      </c>
      <c r="AP59" s="346">
        <v>53655</v>
      </c>
      <c r="AQ59" s="347">
        <v>-6.1</v>
      </c>
      <c r="AR59" s="348">
        <v>-2.2999999999999998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1484993</v>
      </c>
      <c r="AN60" s="352">
        <v>71018</v>
      </c>
      <c r="AO60" s="353">
        <v>-5.5</v>
      </c>
      <c r="AP60" s="354">
        <v>32719</v>
      </c>
      <c r="AQ60" s="355">
        <v>-9.6</v>
      </c>
      <c r="AR60" s="356">
        <v>4.0999999999999996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2940631</v>
      </c>
      <c r="AN61" s="359">
        <v>135937</v>
      </c>
      <c r="AO61" s="360">
        <v>18.2</v>
      </c>
      <c r="AP61" s="361">
        <v>54847</v>
      </c>
      <c r="AQ61" s="362">
        <v>3</v>
      </c>
      <c r="AR61" s="348">
        <v>15.2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1627822</v>
      </c>
      <c r="AN62" s="352">
        <v>75277</v>
      </c>
      <c r="AO62" s="353">
        <v>14.2</v>
      </c>
      <c r="AP62" s="354">
        <v>30935</v>
      </c>
      <c r="AQ62" s="355">
        <v>6.8</v>
      </c>
      <c r="AR62" s="356">
        <v>7.4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9OK8GdaJwF/ttKZBXE031sPqLHKw2HDev0dpc6NeV4zCuqGTeQmjVdk5APJdUImU6+BBgDuaK6JLeEDHyZFsg==" saltValue="tpmgB55zR9D+KhuMEHmH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9WY4M1ylodmlvtFEBrVackgZfwQxhJmSN62UH+8l8bKoy6IqLhvSUJJq4UonRgWq731Bq0TZxYbHIJFl3neQ==" saltValue="+IGvbcIocoKbQ+P2V17w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mHbOyBvKqNNxpD1Oqfbk2mLXXn++mD1aFjWH8vfI0SuWACj7DD26hFl3fUIN3taoFpjxIgwLHf/iaVQ3RRtnA==" saltValue="3UUWUqQxeugVSEfH0tlH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25.52</v>
      </c>
      <c r="G47" s="12">
        <v>29.61</v>
      </c>
      <c r="H47" s="12">
        <v>35.76</v>
      </c>
      <c r="I47" s="12">
        <v>39.840000000000003</v>
      </c>
      <c r="J47" s="13">
        <v>39.299999999999997</v>
      </c>
    </row>
    <row r="48" spans="2:10" ht="57.75" customHeight="1" x14ac:dyDescent="0.15">
      <c r="B48" s="14"/>
      <c r="C48" s="1176" t="s">
        <v>4</v>
      </c>
      <c r="D48" s="1176"/>
      <c r="E48" s="1177"/>
      <c r="F48" s="15">
        <v>1.08</v>
      </c>
      <c r="G48" s="16">
        <v>1.31</v>
      </c>
      <c r="H48" s="16">
        <v>1</v>
      </c>
      <c r="I48" s="16">
        <v>1.07</v>
      </c>
      <c r="J48" s="17">
        <v>0.91</v>
      </c>
    </row>
    <row r="49" spans="2:10" ht="57.75" customHeight="1" thickBot="1" x14ac:dyDescent="0.2">
      <c r="B49" s="18"/>
      <c r="C49" s="1178" t="s">
        <v>5</v>
      </c>
      <c r="D49" s="1178"/>
      <c r="E49" s="1179"/>
      <c r="F49" s="19">
        <v>1</v>
      </c>
      <c r="G49" s="20">
        <v>4.01</v>
      </c>
      <c r="H49" s="20">
        <v>8.18</v>
      </c>
      <c r="I49" s="20">
        <v>4.33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XKPAltY5BCk93aE7NxQIUwfi3VX5fwCnhH8z0pC2STHpOvKaRJmW8vNhlv1nMG65hMfZRM1bJdmn/rIqZzlAQ==" saltValue="X5P5LjJU4mz2/OROHDkg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舟山　槙吾</cp:lastModifiedBy>
  <cp:lastPrinted>2019-03-15T02:55:09Z</cp:lastPrinted>
  <dcterms:created xsi:type="dcterms:W3CDTF">2019-02-14T02:42:44Z</dcterms:created>
  <dcterms:modified xsi:type="dcterms:W3CDTF">2019-10-28T11:06:43Z</dcterms:modified>
  <cp:category/>
</cp:coreProperties>
</file>