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O35" i="9"/>
  <c r="CO34" i="9"/>
  <c r="BW34" i="9"/>
  <c r="BW35" i="9" s="1"/>
  <c r="BW36" i="9" s="1"/>
  <c r="BW37" i="9" s="1"/>
  <c r="BW38" i="9" s="1"/>
  <c r="BW39" i="9" s="1"/>
  <c r="BW40" i="9" s="1"/>
  <c r="BW41" i="9" s="1"/>
  <c r="BW42" i="9" s="1"/>
  <c r="C34" i="9"/>
  <c r="C35" i="9" s="1"/>
  <c r="U34" i="9" l="1"/>
  <c r="U35" i="9" s="1"/>
  <c r="U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 r="BE37" i="9" s="1"/>
</calcChain>
</file>

<file path=xl/sharedStrings.xml><?xml version="1.0" encoding="utf-8"?>
<sst xmlns="http://schemas.openxmlformats.org/spreadsheetml/2006/main" count="1043" uniqueCount="553">
  <si>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</si>
  <si>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</si>
  <si>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</si>
  <si>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</si>
  <si>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</si>
  <si>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</si>
  <si>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</si>
  <si>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</si>
  <si>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</si>
  <si>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</si>
  <si>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</si>
  <si>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</si>
  <si>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</si>
  <si>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</si>
  <si>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</si>
  <si>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</si>
  <si>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</si>
  <si>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</si>
  <si>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</si>
  <si>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</si>
  <si>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</si>
  <si>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</si>
  <si>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</si>
  <si>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</si>
  <si>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</si>
  <si>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</si>
  <si>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</si>
  <si>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</si>
  <si>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</si>
  <si>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</si>
  <si>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</si>
  <si>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</si>
  <si>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</si>
  <si>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</si>
  <si>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</si>
  <si>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</si>
  <si>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</si>
  <si>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</si>
  <si>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</si>
  <si>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</si>
  <si>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</si>
  <si>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</si>
  <si>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</si>
  <si>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</si>
  <si>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</si>
  <si>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</si>
  <si>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</si>
  <si>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</si>
  <si>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</si>
  <si>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</si>
  <si>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</si>
  <si>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</si>
  <si>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</si>
  <si>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</si>
  <si>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</si>
  <si>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</si>
  <si>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</si>
  <si>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</si>
  <si>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</si>
  <si>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</si>
  <si>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</si>
  <si>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</si>
  <si>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</si>
  <si>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</si>
  <si>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</si>
  <si>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</si>
  <si>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</si>
  <si>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</si>
  <si>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</si>
  <si>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</si>
  <si>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</si>
  <si>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</si>
  <si>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</si>
  <si>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</si>
  <si>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</si>
  <si>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</si>
  <si>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</si>
  <si>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</si>
  <si>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</si>
  <si>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</si>
  <si>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</si>
  <si>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</si>
  <si>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</si>
  <si>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</si>
  <si>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</si>
  <si>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</si>
  <si>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</si>
  <si>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</si>
  <si>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</si>
  <si>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</si>
  <si>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</si>
  <si>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</si>
  <si>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</si>
  <si>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</si>
  <si>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</si>
  <si>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</si>
  <si>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</si>
  <si>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</si>
  <si>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</si>
  <si>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</si>
  <si>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</si>
  <si>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</si>
  <si>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</si>
  <si>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</si>
  <si>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</si>
  <si>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</si>
  <si>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</si>
  <si>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</si>
  <si>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</si>
  <si>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</si>
  <si>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</si>
  <si>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</si>
  <si>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</si>
  <si>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</si>
  <si>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</si>
  <si>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</si>
  <si>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</si>
  <si>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</si>
  <si>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</si>
  <si>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</si>
  <si>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</si>
  <si>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</si>
  <si>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</si>
  <si>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</si>
  <si>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</si>
  <si>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</si>
  <si>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</si>
  <si>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</si>
  <si>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</si>
  <si>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</si>
  <si>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</si>
  <si>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</si>
  <si>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</si>
  <si>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</si>
  <si>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</si>
  <si>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</si>
  <si>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</si>
  <si>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</si>
  <si>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</si>
  <si>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</si>
  <si>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</si>
  <si>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</si>
  <si>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</si>
  <si>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</si>
  <si>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</si>
  <si>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</si>
  <si>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</si>
  <si>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</si>
  <si>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</si>
  <si>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</si>
  <si>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</si>
  <si>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</si>
  <si>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</si>
  <si>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</si>
  <si>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</si>
  <si>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</si>
  <si>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</si>
  <si>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</si>
  <si>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</si>
  <si>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</si>
  <si>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</si>
  <si>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</si>
  <si>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</si>
  <si>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</si>
  <si>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</si>
  <si>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</si>
  <si>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</si>
  <si>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</si>
  <si>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</si>
  <si>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</si>
  <si>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</si>
  <si>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</si>
  <si>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</si>
  <si>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</si>
  <si>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</si>
  <si>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</si>
  <si>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</si>
  <si>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</si>
  <si>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</si>
  <si>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</si>
  <si>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</si>
  <si>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</si>
  <si>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</si>
  <si>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</si>
  <si>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</si>
  <si>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</si>
  <si>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</si>
  <si>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</si>
  <si>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</si>
  <si>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</si>
  <si>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</si>
  <si>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</si>
  <si>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石川県志賀町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</si>
  <si>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</si>
  <si>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</si>
  <si>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</si>
  <si>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</si>
  <si>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</si>
  <si>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</si>
  <si>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</si>
  <si>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</si>
  <si>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</si>
  <si>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</si>
  <si>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</si>
  <si>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</si>
  <si>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</si>
  <si>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</si>
  <si>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</si>
  <si>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</si>
  <si>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</si>
  <si>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</si>
  <si>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</si>
  <si>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</si>
  <si>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</si>
  <si>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</si>
  <si>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</si>
  <si>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</si>
  <si>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</si>
  <si>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</si>
  <si>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</si>
  <si>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</si>
  <si>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</si>
  <si>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</si>
  <si>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</si>
  <si>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</si>
  <si>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</si>
  <si>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</si>
  <si>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</si>
  <si>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</si>
  <si>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</si>
  <si>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</si>
  <si>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</si>
  <si>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</si>
  <si>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</si>
  <si>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</si>
  <si>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</si>
  <si>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</si>
  <si>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</si>
  <si>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</si>
  <si>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</si>
  <si>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</si>
  <si>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</si>
  <si>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</si>
  <si>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</si>
  <si>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</si>
  <si>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</si>
  <si>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</si>
  <si>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</si>
  <si>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</si>
  <si>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</si>
  <si>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</si>
  <si>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</si>
  <si>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</si>
  <si>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</si>
  <si>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</si>
  <si>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</si>
  <si>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</si>
  <si>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</si>
  <si>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</si>
  <si>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</si>
  <si>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</si>
  <si>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</si>
  <si>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</si>
  <si>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</si>
  <si>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</si>
  <si>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</si>
  <si>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</si>
  <si>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</si>
  <si>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</si>
  <si>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</si>
  <si>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</si>
  <si>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</si>
  <si>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</si>
  <si>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</si>
  <si>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</si>
  <si>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</si>
  <si>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</si>
  <si>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</si>
  <si>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</si>
  <si>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</si>
  <si>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</si>
  <si>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</si>
  <si>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</si>
  <si>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</si>
  <si>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</si>
  <si>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</si>
  <si>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</si>
  <si>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</si>
  <si>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</si>
  <si>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</si>
  <si>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</si>
  <si>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</si>
  <si>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</si>
  <si>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</si>
  <si>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</si>
  <si>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</si>
  <si>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</si>
  <si>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</si>
  <si>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</si>
  <si>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</si>
  <si>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</si>
  <si>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</si>
  <si>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</si>
  <si>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</si>
  <si>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</si>
  <si>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</si>
  <si>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</si>
  <si>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</si>
  <si>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</si>
  <si>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</si>
  <si>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</si>
  <si>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</si>
  <si>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</si>
  <si>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</si>
  <si>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</si>
  <si>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</si>
  <si>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</si>
  <si>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</si>
  <si>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</si>
  <si>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</si>
  <si>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</si>
  <si>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</si>
  <si>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</si>
  <si>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</si>
  <si>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</si>
  <si>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</si>
  <si>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</si>
  <si>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</si>
  <si>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</si>
  <si>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</si>
  <si>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</si>
  <si>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</si>
  <si>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</si>
  <si>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</si>
  <si>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</si>
  <si>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</si>
  <si>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</si>
  <si>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</si>
  <si>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</si>
  <si>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</si>
  <si>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石川県志賀町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</si>
  <si>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</si>
  <si>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</si>
  <si>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</si>
  <si>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</si>
  <si>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</si>
  <si>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</si>
  <si>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</si>
  <si>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</si>
  <si>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</si>
  <si>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</si>
  <si>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</si>
  <si>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</si>
  <si>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</si>
  <si>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</si>
  <si>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</si>
  <si>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</si>
  <si>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</si>
  <si>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</si>
  <si>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</si>
  <si>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</si>
  <si>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志賀町立診療所事業特別会計</t>
    <phoneticPr fontId="5"/>
  </si>
  <si>
    <t>志賀町ケーブルテレビ事業特別会計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</si>
  <si>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</si>
  <si>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</si>
  <si>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</si>
  <si>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</si>
  <si>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</si>
  <si>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</si>
  <si>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</si>
  <si>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</si>
  <si>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</si>
  <si>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</si>
  <si>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</si>
  <si>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</si>
  <si>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</si>
  <si>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志賀町国民健康保険特別会計</t>
    <phoneticPr fontId="5"/>
  </si>
  <si>
    <t>志賀町介護保険特別会計</t>
    <phoneticPr fontId="5"/>
  </si>
  <si>
    <t>志賀町後期高齢者医療特別会計</t>
    <phoneticPr fontId="5"/>
  </si>
  <si>
    <t>志賀町水道事業会計</t>
    <phoneticPr fontId="5"/>
  </si>
  <si>
    <t>法適用企業</t>
    <phoneticPr fontId="5"/>
  </si>
  <si>
    <t>志賀町立富来病院事業会計</t>
    <phoneticPr fontId="5"/>
  </si>
  <si>
    <t>志賀町簡易水道事業特別会計</t>
    <phoneticPr fontId="5"/>
  </si>
  <si>
    <t>法非適用企業</t>
    <phoneticPr fontId="5"/>
  </si>
  <si>
    <t>志賀町公共下水道事業特別会計</t>
    <phoneticPr fontId="5"/>
  </si>
  <si>
    <t>志賀町農業集落排水事業特別会計</t>
    <phoneticPr fontId="5"/>
  </si>
  <si>
    <t>志賀町地域し尿処理施設整備事業特別会計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</si>
  <si>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</si>
  <si>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</si>
  <si>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</si>
  <si>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</si>
  <si>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</si>
  <si>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</si>
  <si>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</si>
  <si>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</si>
  <si>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</si>
  <si>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</si>
  <si>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</si>
  <si>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</si>
  <si>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</si>
  <si>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</si>
  <si>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</si>
  <si>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</si>
  <si>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</si>
  <si>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</si>
  <si>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</si>
  <si>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</si>
  <si>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</si>
  <si>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</si>
  <si>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</si>
  <si>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</si>
  <si>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</si>
  <si>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</si>
  <si>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</si>
  <si>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</si>
  <si>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</si>
  <si>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</si>
  <si>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</si>
  <si>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</si>
  <si>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</si>
  <si>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</si>
  <si>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</si>
  <si>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</si>
  <si>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</si>
  <si>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</si>
  <si>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</si>
  <si>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</si>
  <si>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</si>
  <si>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</si>
  <si>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</si>
  <si>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</si>
  <si>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</si>
  <si>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</si>
  <si>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</si>
  <si>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</si>
  <si>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</si>
  <si>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</si>
  <si>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</si>
  <si>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</si>
  <si>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</si>
  <si>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</si>
  <si>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</si>
  <si>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</si>
  <si>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</si>
  <si>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</si>
  <si>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</si>
  <si>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</si>
  <si>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</si>
  <si>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</si>
  <si>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</si>
  <si>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</si>
  <si>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</si>
  <si>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</si>
  <si>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</si>
  <si>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</si>
  <si>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</si>
  <si>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</si>
  <si>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</si>
  <si>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</si>
  <si>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</si>
  <si>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</si>
  <si>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</si>
  <si>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</si>
  <si>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</si>
  <si>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</si>
  <si>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</si>
  <si>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</si>
  <si>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</si>
  <si>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</si>
  <si>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</si>
  <si>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</si>
  <si>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</si>
  <si>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</si>
  <si>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</si>
  <si>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</si>
  <si>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</si>
  <si>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</si>
  <si>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</si>
  <si>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</si>
  <si>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</si>
  <si>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</si>
  <si>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</si>
  <si>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</si>
  <si>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</si>
  <si>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</si>
  <si>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</si>
  <si>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</si>
  <si>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</si>
  <si>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</si>
  <si>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</si>
  <si>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</si>
  <si>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</si>
  <si>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</si>
  <si>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</si>
  <si>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</si>
  <si>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</si>
  <si>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</si>
  <si>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</si>
  <si>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</si>
  <si>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</si>
  <si>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</si>
  <si>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</si>
  <si>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</si>
  <si>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</si>
  <si>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</si>
  <si>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</si>
  <si>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</si>
  <si>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</si>
  <si>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</si>
  <si>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</si>
  <si>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</si>
  <si>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</si>
  <si>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</si>
  <si>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</si>
  <si>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</si>
  <si>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</si>
  <si>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</si>
  <si>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</si>
  <si>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</si>
  <si>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</si>
  <si>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</si>
  <si>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志賀町水道事業会計</t>
  </si>
  <si>
    <t>志賀町立富来病院事業会計</t>
  </si>
  <si>
    <t>一般会計</t>
  </si>
  <si>
    <t>志賀町国民健康保険特別会計</t>
  </si>
  <si>
    <t>志賀町介護保険特別会計</t>
  </si>
  <si>
    <t>志賀町立診療所事業特別会計</t>
  </si>
  <si>
    <t>志賀町後期高齢者医療特別会計</t>
  </si>
  <si>
    <t>志賀町ケーブルテレビ事業特別会計</t>
  </si>
  <si>
    <t>その他会計（赤字）</t>
  </si>
  <si>
    <t>その他会計（黒字）</t>
  </si>
  <si>
    <t>-</t>
    <phoneticPr fontId="2"/>
  </si>
  <si>
    <t>羽咋郡市広域圏事務組合（一般会計）</t>
    <rPh sb="0" eb="2">
      <t>ハクイ</t>
    </rPh>
    <rPh sb="2" eb="4">
      <t>グンシ</t>
    </rPh>
    <rPh sb="4" eb="7">
      <t>コウイキケン</t>
    </rPh>
    <rPh sb="7" eb="9">
      <t>ジム</t>
    </rPh>
    <rPh sb="9" eb="11">
      <t>クミアイ</t>
    </rPh>
    <rPh sb="12" eb="14">
      <t>イッパン</t>
    </rPh>
    <rPh sb="14" eb="16">
      <t>カイケイ</t>
    </rPh>
    <phoneticPr fontId="2"/>
  </si>
  <si>
    <t>羽咋郡市広域圏事務組合（公立羽咋病院事業会計）</t>
    <rPh sb="0" eb="2">
      <t>ハクイ</t>
    </rPh>
    <rPh sb="2" eb="4">
      <t>グンシ</t>
    </rPh>
    <rPh sb="4" eb="7">
      <t>コウイキケン</t>
    </rPh>
    <rPh sb="7" eb="9">
      <t>ジム</t>
    </rPh>
    <rPh sb="9" eb="11">
      <t>クミアイ</t>
    </rPh>
    <rPh sb="12" eb="14">
      <t>コウリツ</t>
    </rPh>
    <rPh sb="14" eb="16">
      <t>ハクイ</t>
    </rPh>
    <rPh sb="16" eb="18">
      <t>ビョウイン</t>
    </rPh>
    <rPh sb="18" eb="20">
      <t>ジギョウ</t>
    </rPh>
    <rPh sb="20" eb="22">
      <t>カイケイ</t>
    </rPh>
    <phoneticPr fontId="2"/>
  </si>
  <si>
    <t>羽咋郡市広域圏事務組合（ふるさと振興事業特別会計）</t>
    <rPh sb="0" eb="2">
      <t>ハクイ</t>
    </rPh>
    <rPh sb="2" eb="4">
      <t>グンシ</t>
    </rPh>
    <rPh sb="4" eb="7">
      <t>コウイキケン</t>
    </rPh>
    <rPh sb="7" eb="9">
      <t>ジム</t>
    </rPh>
    <rPh sb="9" eb="11">
      <t>クミアイ</t>
    </rPh>
    <rPh sb="16" eb="18">
      <t>シンコウ</t>
    </rPh>
    <rPh sb="18" eb="20">
      <t>ジギョウ</t>
    </rPh>
    <rPh sb="20" eb="22">
      <t>トクベツ</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</si>
  <si>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</si>
  <si>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</si>
  <si>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</si>
  <si>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石川県市町村消防団員等公務災害補償組合</t>
    <rPh sb="0" eb="3">
      <t>イシカワケン</t>
    </rPh>
    <rPh sb="3" eb="6">
      <t>シチョウソン</t>
    </rPh>
    <rPh sb="6" eb="8">
      <t>ショウボウ</t>
    </rPh>
    <rPh sb="8" eb="10">
      <t>ダンイン</t>
    </rPh>
    <rPh sb="10" eb="11">
      <t>トウ</t>
    </rPh>
    <rPh sb="11" eb="13">
      <t>コウム</t>
    </rPh>
    <rPh sb="13" eb="15">
      <t>サイガイ</t>
    </rPh>
    <rPh sb="15" eb="17">
      <t>ホショウ</t>
    </rPh>
    <rPh sb="17" eb="19">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</si>
  <si>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</si>
  <si>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石川県市町議会議員等公務災害補償組合</t>
    <rPh sb="0" eb="3">
      <t>イシカワケン</t>
    </rPh>
    <rPh sb="3" eb="5">
      <t>シチョウ</t>
    </rPh>
    <rPh sb="5" eb="7">
      <t>ギカイ</t>
    </rPh>
    <rPh sb="7" eb="9">
      <t>ギイン</t>
    </rPh>
    <rPh sb="9" eb="10">
      <t>トウ</t>
    </rPh>
    <rPh sb="10" eb="12">
      <t>コウム</t>
    </rPh>
    <rPh sb="12" eb="14">
      <t>サイガイ</t>
    </rPh>
    <rPh sb="14" eb="16">
      <t>ホショウ</t>
    </rPh>
    <rPh sb="16" eb="1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</si>
  <si>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</si>
  <si>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</si>
  <si>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</si>
  <si>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</si>
  <si>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</si>
  <si>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</si>
  <si>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</si>
  <si>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</si>
  <si>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</si>
  <si>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</si>
  <si>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</si>
  <si>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将来負担比率について、今後大型事業が見込まれていることを想定し、計画的な起債発行や繰上償還の実施等により将来負担の抑制に努める。
実質公債費比率について、比率算定における分母の減少よりも分子の元利償還金の減が大きく、対前年度比で改善した。類似団体と比べて大きく上回っているため、今後も将来負担同様、起債発行においても計画的かつ平準化を図りながら公債費負担の抑制に努める。</t>
    <rPh sb="0" eb="2">
      <t>ショウライ</t>
    </rPh>
    <rPh sb="2" eb="4">
      <t>フタン</t>
    </rPh>
    <rPh sb="4" eb="6">
      <t>ヒリツ</t>
    </rPh>
    <rPh sb="11" eb="13">
      <t>コンゴ</t>
    </rPh>
    <rPh sb="13" eb="15">
      <t>オオガタ</t>
    </rPh>
    <rPh sb="15" eb="17">
      <t>ジギョウ</t>
    </rPh>
    <rPh sb="18" eb="20">
      <t>ミコ</t>
    </rPh>
    <rPh sb="28" eb="30">
      <t>ソウテイ</t>
    </rPh>
    <rPh sb="32" eb="34">
      <t>ケイカク</t>
    </rPh>
    <rPh sb="34" eb="35">
      <t>テキ</t>
    </rPh>
    <rPh sb="36" eb="38">
      <t>キサイ</t>
    </rPh>
    <rPh sb="38" eb="40">
      <t>ハッコウ</t>
    </rPh>
    <rPh sb="41" eb="42">
      <t>ク</t>
    </rPh>
    <rPh sb="42" eb="43">
      <t>ウエ</t>
    </rPh>
    <rPh sb="43" eb="45">
      <t>ショウカン</t>
    </rPh>
    <rPh sb="46" eb="48">
      <t>ジッシ</t>
    </rPh>
    <rPh sb="48" eb="49">
      <t>トウ</t>
    </rPh>
    <rPh sb="52" eb="54">
      <t>ショウライ</t>
    </rPh>
    <rPh sb="54" eb="56">
      <t>フタン</t>
    </rPh>
    <rPh sb="57" eb="59">
      <t>ヨクセイ</t>
    </rPh>
    <rPh sb="60" eb="61">
      <t>ツト</t>
    </rPh>
    <rPh sb="65" eb="67">
      <t>ジッシツ</t>
    </rPh>
    <rPh sb="67" eb="70">
      <t>コウサイヒ</t>
    </rPh>
    <rPh sb="70" eb="72">
      <t>ヒリツ</t>
    </rPh>
    <rPh sb="77" eb="79">
      <t>ヒリツ</t>
    </rPh>
    <rPh sb="79" eb="81">
      <t>サンテイ</t>
    </rPh>
    <rPh sb="85" eb="87">
      <t>ブンボ</t>
    </rPh>
    <rPh sb="88" eb="90">
      <t>ゲンショウ</t>
    </rPh>
    <rPh sb="93" eb="95">
      <t>ブンシ</t>
    </rPh>
    <rPh sb="96" eb="98">
      <t>ガンリ</t>
    </rPh>
    <rPh sb="98" eb="100">
      <t>ショウカン</t>
    </rPh>
    <rPh sb="100" eb="101">
      <t>キン</t>
    </rPh>
    <rPh sb="102" eb="103">
      <t>ゲン</t>
    </rPh>
    <rPh sb="104" eb="105">
      <t>オオ</t>
    </rPh>
    <rPh sb="108" eb="109">
      <t>タイ</t>
    </rPh>
    <rPh sb="109" eb="113">
      <t>ゼンネンドヒ</t>
    </rPh>
    <rPh sb="114" eb="116">
      <t>カイゼン</t>
    </rPh>
    <rPh sb="119" eb="121">
      <t>ルイジ</t>
    </rPh>
    <rPh sb="121" eb="123">
      <t>ダンタイ</t>
    </rPh>
    <rPh sb="124" eb="125">
      <t>クラ</t>
    </rPh>
    <rPh sb="127" eb="128">
      <t>オオ</t>
    </rPh>
    <rPh sb="130" eb="131">
      <t>ウエ</t>
    </rPh>
    <rPh sb="131" eb="132">
      <t>マワ</t>
    </rPh>
    <rPh sb="139" eb="141">
      <t>コンゴ</t>
    </rPh>
    <rPh sb="142" eb="144">
      <t>ショウライ</t>
    </rPh>
    <rPh sb="144" eb="146">
      <t>フタン</t>
    </rPh>
    <rPh sb="146" eb="148">
      <t>ドウヨウ</t>
    </rPh>
    <rPh sb="149" eb="151">
      <t>キサイ</t>
    </rPh>
    <rPh sb="151" eb="153">
      <t>ハッコウ</t>
    </rPh>
    <rPh sb="158" eb="160">
      <t>ケイカク</t>
    </rPh>
    <rPh sb="160" eb="161">
      <t>テキ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</si>
</sst>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47631</c:v>
                </c:pt>
                <c:pt idx="1">
                  <c:v>66850</c:v>
                </c:pt>
                <c:pt idx="2">
                  <c:v>113829</c:v>
                </c:pt>
                <c:pt idx="3">
                  <c:v>125816</c:v>
                </c:pt>
                <c:pt idx="4">
                  <c:v>180655</c:v>
                </c:pt>
              </c:numCache>
            </c:numRef>
          </c:val>
          <c:smooth val="0"/>
        </c:ser>
        <c:dLbls>
          <c:showLegendKey val="0"/>
          <c:showVal val="0"/>
          <c:showCatName val="0"/>
          <c:showSerName val="0"/>
          <c:showPercent val="0"/>
          <c:showBubbleSize val="0"/>
        </c:dLbls>
        <c:marker val="1"/>
        <c:smooth val="0"/>
        <c:axId val="113588096"/>
        <c:axId val="123932672"/>
      </c:lineChart>
      <c:catAx>
        <c:axId val="11358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32672"/>
        <c:crosses val="autoZero"/>
        <c:auto val="1"/>
        <c:lblAlgn val="ctr"/>
        <c:lblOffset val="100"/>
        <c:tickLblSkip val="1"/>
        <c:tickMarkSkip val="1"/>
        <c:noMultiLvlLbl val="0"/>
      </c:catAx>
      <c:valAx>
        <c:axId val="1239326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8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c:v>
                </c:pt>
                <c:pt idx="1">
                  <c:v>0.81</c:v>
                </c:pt>
                <c:pt idx="2">
                  <c:v>1.08</c:v>
                </c:pt>
                <c:pt idx="3">
                  <c:v>1.31</c:v>
                </c:pt>
                <c:pt idx="4">
                  <c:v>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22.05</c:v>
                </c:pt>
                <c:pt idx="1">
                  <c:v>24.25</c:v>
                </c:pt>
                <c:pt idx="2">
                  <c:v>25.52</c:v>
                </c:pt>
                <c:pt idx="3">
                  <c:v>29.61</c:v>
                </c:pt>
                <c:pt idx="4">
                  <c:v>35.76</c:v>
                </c:pt>
              </c:numCache>
            </c:numRef>
          </c:val>
        </c:ser>
        <c:dLbls>
          <c:showLegendKey val="0"/>
          <c:showVal val="0"/>
          <c:showCatName val="0"/>
          <c:showSerName val="0"/>
          <c:showPercent val="0"/>
          <c:showBubbleSize val="0"/>
        </c:dLbls>
        <c:gapWidth val="250"/>
        <c:overlap val="100"/>
        <c:axId val="130622208"/>
        <c:axId val="13062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3.39</c:v>
                </c:pt>
                <c:pt idx="1">
                  <c:v>2.2400000000000002</c:v>
                </c:pt>
                <c:pt idx="2">
                  <c:v>1</c:v>
                </c:pt>
                <c:pt idx="3">
                  <c:v>4.01</c:v>
                </c:pt>
                <c:pt idx="4">
                  <c:v>8.18</c:v>
                </c:pt>
              </c:numCache>
            </c:numRef>
          </c:val>
          <c:smooth val="0"/>
        </c:ser>
        <c:dLbls>
          <c:showLegendKey val="0"/>
          <c:showVal val="0"/>
          <c:showCatName val="0"/>
          <c:showSerName val="0"/>
          <c:showPercent val="0"/>
          <c:showBubbleSize val="0"/>
        </c:dLbls>
        <c:marker val="1"/>
        <c:smooth val="0"/>
        <c:axId val="130622208"/>
        <c:axId val="130624128"/>
      </c:lineChart>
      <c:catAx>
        <c:axId val="13062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624128"/>
        <c:crosses val="autoZero"/>
        <c:auto val="1"/>
        <c:lblAlgn val="ctr"/>
        <c:lblOffset val="100"/>
        <c:tickLblSkip val="1"/>
        <c:tickMarkSkip val="1"/>
        <c:noMultiLvlLbl val="0"/>
      </c:catAx>
      <c:valAx>
        <c:axId val="13062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2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志賀町ケーブルテレビ事業特別会計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志賀町後期高齢者医療特別会計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志賀町立診療所事業特別会計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0.01</c:v>
                </c:pt>
                <c:pt idx="4">
                  <c:v>#N/A</c:v>
                </c:pt>
                <c:pt idx="5">
                  <c:v>0.02</c:v>
                </c:pt>
                <c:pt idx="6">
                  <c:v>#N/A</c:v>
                </c:pt>
                <c:pt idx="7">
                  <c:v>0.03</c:v>
                </c:pt>
                <c:pt idx="8">
                  <c:v>#N/A</c:v>
                </c:pt>
                <c:pt idx="9">
                  <c:v>0.03</c:v>
                </c:pt>
              </c:numCache>
            </c:numRef>
          </c:val>
        </c:ser>
        <c:ser>
          <c:idx val="5"/>
          <c:order val="5"/>
          <c:tx>
            <c:strRef>
              <c:f>データシート!$A$32</c:f>
              <c:strCache>
                <c:ptCount val="1"/>
                <c:pt idx="0">
                  <c:v>志賀町介護保険特別会計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7.0000000000000007E-2</c:v>
                </c:pt>
                <c:pt idx="4">
                  <c:v>#N/A</c:v>
                </c:pt>
                <c:pt idx="5">
                  <c:v>0.04</c:v>
                </c:pt>
                <c:pt idx="6">
                  <c:v>#N/A</c:v>
                </c:pt>
                <c:pt idx="7">
                  <c:v>0.09</c:v>
                </c:pt>
                <c:pt idx="8">
                  <c:v>#N/A</c:v>
                </c:pt>
                <c:pt idx="9">
                  <c:v>0.05</c:v>
                </c:pt>
              </c:numCache>
            </c:numRef>
          </c:val>
        </c:ser>
        <c:ser>
          <c:idx val="6"/>
          <c:order val="6"/>
          <c:tx>
            <c:strRef>
              <c:f>データシート!$A$33</c:f>
              <c:strCache>
                <c:ptCount val="1"/>
                <c:pt idx="0">
                  <c:v>志賀町国民健康保険特別会計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0.08</c:v>
                </c:pt>
                <c:pt idx="4">
                  <c:v>#N/A</c:v>
                </c:pt>
                <c:pt idx="5">
                  <c:v>0.09</c:v>
                </c:pt>
                <c:pt idx="6">
                  <c:v>#N/A</c:v>
                </c:pt>
                <c:pt idx="7">
                  <c:v>0.01</c:v>
                </c:pt>
                <c:pt idx="8">
                  <c:v>#N/A</c:v>
                </c:pt>
                <c:pt idx="9">
                  <c:v>7.0000000000000007E-2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0.79</c:v>
                </c:pt>
                <c:pt idx="4">
                  <c:v>#N/A</c:v>
                </c:pt>
                <c:pt idx="5">
                  <c:v>1.05</c:v>
                </c:pt>
                <c:pt idx="6">
                  <c:v>#N/A</c:v>
                </c:pt>
                <c:pt idx="7">
                  <c:v>1.27</c:v>
                </c:pt>
                <c:pt idx="8">
                  <c:v>#N/A</c:v>
                </c:pt>
                <c:pt idx="9">
                  <c:v>0.97</c:v>
                </c:pt>
              </c:numCache>
            </c:numRef>
          </c:val>
        </c:ser>
        <c:ser>
          <c:idx val="8"/>
          <c:order val="8"/>
          <c:tx>
            <c:strRef>
              <c:f>データシート!$A$35</c:f>
              <c:strCache>
                <c:ptCount val="1"/>
                <c:pt idx="0">
                  <c:v>志賀町立富来病院事業会計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9.67</c:v>
                </c:pt>
                <c:pt idx="2">
                  <c:v>#N/A</c:v>
                </c:pt>
                <c:pt idx="3">
                  <c:v>9.61</c:v>
                </c:pt>
                <c:pt idx="4">
                  <c:v>#N/A</c:v>
                </c:pt>
                <c:pt idx="5">
                  <c:v>10.36</c:v>
                </c:pt>
                <c:pt idx="6">
                  <c:v>#N/A</c:v>
                </c:pt>
                <c:pt idx="7">
                  <c:v>10.43</c:v>
                </c:pt>
                <c:pt idx="8">
                  <c:v>#N/A</c:v>
                </c:pt>
                <c:pt idx="9">
                  <c:v>9.7899999999999991</c:v>
                </c:pt>
              </c:numCache>
            </c:numRef>
          </c:val>
        </c:ser>
        <c:ser>
          <c:idx val="9"/>
          <c:order val="9"/>
          <c:tx>
            <c:strRef>
              <c:f>データシート!$A$36</c:f>
              <c:strCache>
                <c:ptCount val="1"/>
                <c:pt idx="0">
                  <c:v>志賀町水道事業会計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15.79</c:v>
                </c:pt>
                <c:pt idx="2">
                  <c:v>#N/A</c:v>
                </c:pt>
                <c:pt idx="3">
                  <c:v>16.71</c:v>
                </c:pt>
                <c:pt idx="4">
                  <c:v>#N/A</c:v>
                </c:pt>
                <c:pt idx="5">
                  <c:v>18.32</c:v>
                </c:pt>
                <c:pt idx="6">
                  <c:v>#N/A</c:v>
                </c:pt>
                <c:pt idx="7">
                  <c:v>19.73</c:v>
                </c:pt>
                <c:pt idx="8">
                  <c:v>#N/A</c:v>
                </c:pt>
                <c:pt idx="9">
                  <c:v>21.73</c:v>
                </c:pt>
              </c:numCache>
            </c:numRef>
          </c:val>
        </c:ser>
        <c:dLbls>
          <c:showLegendKey val="0"/>
          <c:showVal val="0"/>
          <c:showCatName val="0"/>
          <c:showSerName val="0"/>
          <c:showPercent val="0"/>
          <c:showBubbleSize val="0"/>
        </c:dLbls>
        <c:gapWidth val="150"/>
        <c:overlap val="100"/>
        <c:axId val="81255040"/>
        <c:axId val="81256832"/>
      </c:barChart>
      <c:catAx>
        <c:axId val="8125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56832"/>
        <c:crosses val="autoZero"/>
        <c:auto val="1"/>
        <c:lblAlgn val="ctr"/>
        <c:lblOffset val="100"/>
        <c:tickLblSkip val="1"/>
        <c:tickMarkSkip val="1"/>
        <c:noMultiLvlLbl val="0"/>
      </c:catAx>
      <c:valAx>
        <c:axId val="8125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5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1886</c:v>
                </c:pt>
                <c:pt idx="5">
                  <c:v>2032</c:v>
                </c:pt>
                <c:pt idx="8">
                  <c:v>2132</c:v>
                </c:pt>
                <c:pt idx="11">
                  <c:v>2159</c:v>
                </c:pt>
                <c:pt idx="14">
                  <c:v>2058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c:v>
                </c:pt>
                <c:pt idx="3">
                  <c:v>39</c:v>
                </c:pt>
                <c:pt idx="6">
                  <c:v>39</c:v>
                </c:pt>
                <c:pt idx="9">
                  <c:v>39</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218</c:v>
                </c:pt>
                <c:pt idx="3">
                  <c:v>215</c:v>
                </c:pt>
                <c:pt idx="6">
                  <c:v>203</c:v>
                </c:pt>
                <c:pt idx="9">
                  <c:v>208</c:v>
                </c:pt>
                <c:pt idx="12">
                  <c:v>209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741</c:v>
                </c:pt>
                <c:pt idx="3">
                  <c:v>728</c:v>
                </c:pt>
                <c:pt idx="6">
                  <c:v>730</c:v>
                </c:pt>
                <c:pt idx="9">
                  <c:v>763</c:v>
                </c:pt>
                <c:pt idx="12">
                  <c:v>760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2022</c:v>
                </c:pt>
                <c:pt idx="3">
                  <c:v>2174</c:v>
                </c:pt>
                <c:pt idx="6">
                  <c:v>2186</c:v>
                </c:pt>
                <c:pt idx="9">
                  <c:v>2077</c:v>
                </c:pt>
                <c:pt idx="12">
                  <c:v>1847</c:v>
                </c:pt>
              </c:numCache>
            </c:numRef>
          </c:val>
        </c:ser>
        <c:dLbls>
          <c:showLegendKey val="0"/>
          <c:showVal val="0"/>
          <c:showCatName val="0"/>
          <c:showSerName val="0"/>
          <c:showPercent val="0"/>
          <c:showBubbleSize val="0"/>
        </c:dLbls>
        <c:gapWidth val="100"/>
        <c:overlap val="100"/>
        <c:axId val="81271040"/>
        <c:axId val="8128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1139</c:v>
                </c:pt>
                <c:pt idx="2">
                  <c:v>#N/A</c:v>
                </c:pt>
                <c:pt idx="3">
                  <c:v>#N/A</c:v>
                </c:pt>
                <c:pt idx="4">
                  <c:v>1124</c:v>
                </c:pt>
                <c:pt idx="5">
                  <c:v>#N/A</c:v>
                </c:pt>
                <c:pt idx="6">
                  <c:v>#N/A</c:v>
                </c:pt>
                <c:pt idx="7">
                  <c:v>1026</c:v>
                </c:pt>
                <c:pt idx="8">
                  <c:v>#N/A</c:v>
                </c:pt>
                <c:pt idx="9">
                  <c:v>#N/A</c:v>
                </c:pt>
                <c:pt idx="10">
                  <c:v>928</c:v>
                </c:pt>
                <c:pt idx="11">
                  <c:v>#N/A</c:v>
                </c:pt>
                <c:pt idx="12">
                  <c:v>#N/A</c:v>
                </c:pt>
                <c:pt idx="13">
                  <c:v>797</c:v>
                </c:pt>
                <c:pt idx="14">
                  <c:v>#N/A</c:v>
                </c:pt>
              </c:numCache>
            </c:numRef>
          </c:val>
          <c:smooth val="0"/>
        </c:ser>
        <c:dLbls>
          <c:showLegendKey val="0"/>
          <c:showVal val="0"/>
          <c:showCatName val="0"/>
          <c:showSerName val="0"/>
          <c:showPercent val="0"/>
          <c:showBubbleSize val="0"/>
        </c:dLbls>
        <c:marker val="1"/>
        <c:smooth val="0"/>
        <c:axId val="81271040"/>
        <c:axId val="81281408"/>
      </c:lineChart>
      <c:catAx>
        <c:axId val="812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81408"/>
        <c:crosses val="autoZero"/>
        <c:auto val="1"/>
        <c:lblAlgn val="ctr"/>
        <c:lblOffset val="100"/>
        <c:tickLblSkip val="1"/>
        <c:tickMarkSkip val="1"/>
        <c:noMultiLvlLbl val="0"/>
      </c:catAx>
      <c:valAx>
        <c:axId val="812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7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20980</c:v>
                </c:pt>
                <c:pt idx="5">
                  <c:v>20564</c:v>
                </c:pt>
                <c:pt idx="8">
                  <c:v>19703</c:v>
                </c:pt>
                <c:pt idx="11">
                  <c:v>19730</c:v>
                </c:pt>
                <c:pt idx="14">
                  <c:v>19149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562</c:v>
                </c:pt>
                <c:pt idx="5">
                  <c:v>466</c:v>
                </c:pt>
                <c:pt idx="8">
                  <c:v>389</c:v>
                </c:pt>
                <c:pt idx="11">
                  <c:v>318</c:v>
                </c:pt>
                <c:pt idx="14">
                  <c:v>271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8228</c:v>
                </c:pt>
                <c:pt idx="5">
                  <c:v>8865</c:v>
                </c:pt>
                <c:pt idx="8">
                  <c:v>8619</c:v>
                </c:pt>
                <c:pt idx="11">
                  <c:v>8523</c:v>
                </c:pt>
                <c:pt idx="14">
                  <c:v>7565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3365</c:v>
                </c:pt>
                <c:pt idx="3">
                  <c:v>3160</c:v>
                </c:pt>
                <c:pt idx="6">
                  <c:v>3097</c:v>
                </c:pt>
                <c:pt idx="9">
                  <c:v>2860</c:v>
                </c:pt>
                <c:pt idx="12">
                  <c:v>2668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1143</c:v>
                </c:pt>
                <c:pt idx="3">
                  <c:v>993</c:v>
                </c:pt>
                <c:pt idx="6">
                  <c:v>916</c:v>
                </c:pt>
                <c:pt idx="9">
                  <c:v>744</c:v>
                </c:pt>
                <c:pt idx="12">
                  <c:v>651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12435</c:v>
                </c:pt>
                <c:pt idx="3">
                  <c:v>12586</c:v>
                </c:pt>
                <c:pt idx="6">
                  <c:v>12407</c:v>
                </c:pt>
                <c:pt idx="9">
                  <c:v>12345</c:v>
                </c:pt>
                <c:pt idx="12">
                  <c:v>12231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199</c:v>
                </c:pt>
                <c:pt idx="3">
                  <c:v>164</c:v>
                </c:pt>
                <c:pt idx="6">
                  <c:v>129</c:v>
                </c:pt>
                <c:pt idx="9">
                  <c:v>92</c:v>
                </c:pt>
                <c:pt idx="12">
                  <c:v>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16137</c:v>
                </c:pt>
                <c:pt idx="3">
                  <c:v>14819</c:v>
                </c:pt>
                <c:pt idx="6">
                  <c:v>13310</c:v>
                </c:pt>
                <c:pt idx="9">
                  <c:v>12113</c:v>
                </c:pt>
                <c:pt idx="12">
                  <c:v>11542</c:v>
                </c:pt>
              </c:numCache>
            </c:numRef>
          </c:val>
        </c:ser>
        <c:dLbls>
          <c:showLegendKey val="0"/>
          <c:showVal val="0"/>
          <c:showCatName val="0"/>
          <c:showSerName val="0"/>
          <c:showPercent val="0"/>
          <c:showBubbleSize val="0"/>
        </c:dLbls>
        <c:gapWidth val="100"/>
        <c:overlap val="100"/>
        <c:axId val="80841344"/>
        <c:axId val="8084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3510</c:v>
                </c:pt>
                <c:pt idx="2">
                  <c:v>#N/A</c:v>
                </c:pt>
                <c:pt idx="3">
                  <c:v>#N/A</c:v>
                </c:pt>
                <c:pt idx="4">
                  <c:v>1828</c:v>
                </c:pt>
                <c:pt idx="5">
                  <c:v>#N/A</c:v>
                </c:pt>
                <c:pt idx="6">
                  <c:v>#N/A</c:v>
                </c:pt>
                <c:pt idx="7">
                  <c:v>1148</c:v>
                </c:pt>
                <c:pt idx="8">
                  <c:v>#N/A</c:v>
                </c:pt>
                <c:pt idx="9">
                  <c:v>#N/A</c:v>
                </c:pt>
                <c:pt idx="10">
                  <c:v>0</c:v>
                </c:pt>
                <c:pt idx="11">
                  <c:v>#N/A</c:v>
                </c:pt>
                <c:pt idx="12">
                  <c:v>#N/A</c:v>
                </c:pt>
                <c:pt idx="13">
                  <c:v>163</c:v>
                </c:pt>
                <c:pt idx="14">
                  <c:v>#N/A</c:v>
                </c:pt>
              </c:numCache>
            </c:numRef>
          </c:val>
          <c:smooth val="0"/>
        </c:ser>
        <c:dLbls>
          <c:showLegendKey val="0"/>
          <c:showVal val="0"/>
          <c:showCatName val="0"/>
          <c:showSerName val="0"/>
          <c:showPercent val="0"/>
          <c:showBubbleSize val="0"/>
        </c:dLbls>
        <c:marker val="1"/>
        <c:smooth val="0"/>
        <c:axId val="80841344"/>
        <c:axId val="80847616"/>
      </c:lineChart>
      <c:catAx>
        <c:axId val="808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847616"/>
        <c:crosses val="autoZero"/>
        <c:auto val="1"/>
        <c:lblAlgn val="ctr"/>
        <c:lblOffset val="100"/>
        <c:tickLblSkip val="1"/>
        <c:tickMarkSkip val="1"/>
        <c:noMultiLvlLbl val="0"/>
      </c:catAx>
      <c:valAx>
        <c:axId val="8084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4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{8944A7F5-F4BF-4A32-8910-440BECB17935}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{9E69EF8C-7CD8-45BE-907C-A3E8DD498554}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{BC79D46C-B0FD-4275-B295-0F9788ED125D}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{2603545B-522E-46EE-95C8-543F3166072B}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{6B49061C-1D28-43F5-8C7D-BD08FC15AA68}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{7E8B3380-81A6-4F19-8212-8AA334D1A377}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{15B09052-DF9F-49D5-B000-660852DF5DFF}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{26252BD8-1C7F-477B-A5FA-840498F8D4A1}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{48BF6271-5BEF-4756-81E3-29EF59122CEF}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{E4E32E87-FEDD-41C8-8869-0BED6B81B625}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0640640"/>
        <c:axId val="80671488"/>
      </c:scatterChart>
      <c:valAx>
        <c:axId val="80640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71488"/>
        <c:crosses val="autoZero"/>
        <c:crossBetween val="midCat"/>
      </c:valAx>
      <c:valAx>
        <c:axId val="80671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640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{EE8A5512-CE1E-4500-90B3-339874CD52F5}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{679B71BB-0180-4CC0-A242-4E67EB423131}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{2E537F6F-1D00-4225-BD52-A3CEA2FAFA6E}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{E2C1D670-97A2-4ABD-947B-EC4323A3289E}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{3DE5791E-EFE0-4F57-B428-2342A015E1ED}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14.2</c:v>
                </c:pt>
                <c:pt idx="2">
                  <c:v>14.3</c:v>
                </c:pt>
                <c:pt idx="3">
                  <c:v>13.9</c:v>
                </c:pt>
                <c:pt idx="4">
                  <c:v>12.7</c:v>
                </c:pt>
              </c:numCache>
            </c:numRef>
          </c:xVal>
          <c:yVal>
            <c:numRef>
              <c:f>公会計指標分析・財政指標組合せ分析表!$K$73:$O$73</c:f>
              <c:numCache>
                <c:formatCode>#,##0.0;"▲ "#,##0.0</c:formatCode>
                <c:ptCount val="5"/>
                <c:pt idx="0">
                  <c:v>43.8</c:v>
                </c:pt>
                <c:pt idx="1">
                  <c:v>24</c:v>
                </c:pt>
                <c:pt idx="2">
                  <c:v>15.7</c:v>
                </c:pt>
                <c:pt idx="4">
                  <c:v>2.2000000000000002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{9BCCDAF0-3717-4BDC-B7B8-7DF0F1632230}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{4C20A316-E347-4C3E-903B-00777A815F9B}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{7C6F5AB3-213A-4031-A2E3-CE74662363CB}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{7D20CAA5-5DED-4511-8610-AC1C5B51C7F1}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{3AE26966-1452-478C-93BB-3B5C319405F8}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80680448"/>
        <c:axId val="80682368"/>
      </c:scatterChart>
      <c:valAx>
        <c:axId val="80680448"/>
        <c:scaling>
          <c:orientation val="minMax"/>
          <c:max val="14.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2368"/>
        <c:crosses val="autoZero"/>
        <c:crossBetween val="midCat"/>
      </c:valAx>
      <c:valAx>
        <c:axId val="80682368"/>
        <c:scaling>
          <c:orientation val="minMax"/>
          <c:max val="5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680448"/>
        <c:crosses val="autoZero"/>
        <c:crossBetween val="midCat"/>
        <c:majorUnit val="6.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元利償還金等については、過疎対策事業債（ソフト事業分）等の元利償還金の減により、前年度に比して２３０百万円の減少となっており、元利償還金等から充当財源や交付税算入額を差し引いた実質負担</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についても前年度に比して１３１百万円減少している。今後も繰上償還や計画的な借入抑制を図り公債費負担の軽減を図る。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一般会計等に係る地方債の現在高については、今年度繰上償還を実施（２３４百万円）した。それに伴い、起債現在高が減少しており、また将来負担比率の分子も着実に減少している状況である。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今後は学校統合事業等の大型事業に対する元利償還金が発生することから、引き続き繰上償還や地方債の発行抑制など将来負担に備えた財政運営に心がける。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21,670
21,558
246.76
16,586,353
16,471,775
91,738
9,135,904
11,233,863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21,670
21,558
246.76
16,586,353
16,471,775
91,738
9,135,904
11,233,863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21,670
21,558
246.76
16,586,353
16,471,775
91,738
9,135,904
11,233,863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21,670
21,558
246.76
16,586,353
16,471,775
91,738
9,135,904
11,233,863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当町の財政力指数は、類似団体平均を上回る</a:t>
          </a:r>
          <a:r>
            <a:rPr kumimoji="1" lang="en-US" altLang="ja-JP" sz="1200">
              <a:solidFill>
                <a:schemeClr val="dk1"/>
              </a:solidFill>
              <a:effectLst/>
              <a:latin typeface="+mn-lt"/>
              <a:ea typeface="+mn-ea"/>
              <a:cs typeface="+mn-cs"/>
            </a:rPr>
            <a:t>0.74</a:t>
          </a:r>
          <a:r>
            <a:rPr kumimoji="1" lang="ja-JP" altLang="ja-JP" sz="1200">
              <a:solidFill>
                <a:schemeClr val="dk1"/>
              </a:solidFill>
              <a:effectLst/>
              <a:latin typeface="+mn-lt"/>
              <a:ea typeface="+mn-ea"/>
              <a:cs typeface="+mn-cs"/>
            </a:rPr>
            <a:t>となっているが、志賀原子力発電所の大規模償却資産に係る固定資産税収入の影響により、数値が減少傾向にある。当該償却資産は毎年減少することが見込まれるため、今後、町では第３次集中改革プランに沿った歳出削減と歳入確保を着実に実施し、中長期的に持続可能な健全財政の確立を目指していく。</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58057</xdr:rowOff>
    </xdr:to>
    <xdr:cxnSp macro="">
      <xdr:nvCxnSpPr>
        <xdr:cNvPr id="70" name="直線コネクタ 69"/>
        <xdr:cNvCxnSpPr/>
      </xdr:nvCxnSpPr>
      <xdr:spPr>
        <a:xfrm>
          <a:off x="4114800" y="68471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108857</xdr:rowOff>
    </xdr:from>
    <xdr:to>
      <xdr:col>6</xdr:col>
      <xdr:colOff>0</xdr:colOff>
      <xdr:row>39</xdr:row>
      <xdr:rowOff>160565</xdr:rowOff>
    </xdr:to>
    <xdr:cxnSp macro="">
      <xdr:nvCxnSpPr>
        <xdr:cNvPr id="73" name="直線コネクタ 72"/>
        <xdr:cNvCxnSpPr/>
      </xdr:nvCxnSpPr>
      <xdr:spPr>
        <a:xfrm>
          <a:off x="3225800" y="67954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74385</xdr:rowOff>
    </xdr:from>
    <xdr:to>
      <xdr:col>4</xdr:col>
      <xdr:colOff>482600</xdr:colOff>
      <xdr:row>39</xdr:row>
      <xdr:rowOff>108857</xdr:rowOff>
    </xdr:to>
    <xdr:cxnSp macro="">
      <xdr:nvCxnSpPr>
        <xdr:cNvPr id="76" name="直線コネクタ 75"/>
        <xdr:cNvCxnSpPr/>
      </xdr:nvCxnSpPr>
      <xdr:spPr>
        <a:xfrm>
          <a:off x="2336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22678</xdr:rowOff>
    </xdr:from>
    <xdr:to>
      <xdr:col>3</xdr:col>
      <xdr:colOff>279400</xdr:colOff>
      <xdr:row>39</xdr:row>
      <xdr:rowOff>74385</xdr:rowOff>
    </xdr:to>
    <xdr:cxnSp macro="">
      <xdr:nvCxnSpPr>
        <xdr:cNvPr id="79" name="直線コネクタ 78"/>
        <xdr:cNvCxnSpPr/>
      </xdr:nvCxnSpPr>
      <xdr:spPr>
        <a:xfrm>
          <a:off x="1447800" y="67092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9" name="円/楕円 88"/>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90"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58057</xdr:rowOff>
    </xdr:from>
    <xdr:to>
      <xdr:col>4</xdr:col>
      <xdr:colOff>533400</xdr:colOff>
      <xdr:row>39</xdr:row>
      <xdr:rowOff>159657</xdr:rowOff>
    </xdr:to>
    <xdr:sp macro="" textlink="">
      <xdr:nvSpPr>
        <xdr:cNvPr id="93" name="円/楕円 92"/>
        <xdr:cNvSpPr/>
      </xdr:nvSpPr>
      <xdr:spPr>
        <a:xfrm>
          <a:off x="3175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169834</xdr:rowOff>
    </xdr:from>
    <xdr:ext cx="762000" cy="259045"/>
    <xdr:sp macro="" textlink="">
      <xdr:nvSpPr>
        <xdr:cNvPr id="94" name="テキスト ボックス 93"/>
        <xdr:cNvSpPr txBox="1"/>
      </xdr:nvSpPr>
      <xdr:spPr>
        <a:xfrm>
          <a:off x="2844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23585</xdr:rowOff>
    </xdr:from>
    <xdr:to>
      <xdr:col>3</xdr:col>
      <xdr:colOff>330200</xdr:colOff>
      <xdr:row>39</xdr:row>
      <xdr:rowOff>125185</xdr:rowOff>
    </xdr:to>
    <xdr:sp macro="" textlink="">
      <xdr:nvSpPr>
        <xdr:cNvPr id="95" name="円/楕円 94"/>
        <xdr:cNvSpPr/>
      </xdr:nvSpPr>
      <xdr:spPr>
        <a:xfrm>
          <a:off x="2286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96" name="テキスト ボックス 95"/>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143328</xdr:rowOff>
    </xdr:from>
    <xdr:to>
      <xdr:col>2</xdr:col>
      <xdr:colOff>127000</xdr:colOff>
      <xdr:row>39</xdr:row>
      <xdr:rowOff>73478</xdr:rowOff>
    </xdr:to>
    <xdr:sp macro="" textlink="">
      <xdr:nvSpPr>
        <xdr:cNvPr id="97" name="円/楕円 96"/>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83655</xdr:rowOff>
    </xdr:from>
    <xdr:ext cx="762000" cy="259045"/>
    <xdr:sp macro="" textlink="">
      <xdr:nvSpPr>
        <xdr:cNvPr id="98" name="テキスト ボックス 97"/>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経常一般財源等総額については、志賀原子力発電所に係る大規模償却資産を含む固定資産税が年々減少する中ではあるが、消費税増税に伴う地方消費税交付金の増額により、昨年度に比して経常一般財源等総額が増加することとなった。更に経常経費充当一般財源においては、地方債の新規発行の抑制効果により、公債費が大幅に減少した。また維持補修費も減少したことから、前年度に比して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その結果、経常収支比率が</a:t>
          </a:r>
          <a:r>
            <a:rPr kumimoji="1" lang="ja-JP" altLang="ja-JP" sz="1100">
              <a:solidFill>
                <a:schemeClr val="dk1"/>
              </a:solidFill>
              <a:effectLst/>
              <a:latin typeface="+mn-lt"/>
              <a:ea typeface="+mn-ea"/>
              <a:cs typeface="+mn-cs"/>
            </a:rPr>
            <a:t>前年度に比して</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３％改善している。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今後も税収減に加え、福祉関係扶助費や繰出金の増加により、悪化する要因はある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、定員適正化計画に基づく人件費の削減等、義務的経費を含めた歳出削減に努め比率の上昇を抑え</a:t>
          </a:r>
          <a:r>
            <a:rPr kumimoji="1" lang="ja-JP" altLang="en-US" sz="1100">
              <a:solidFill>
                <a:schemeClr val="dk1"/>
              </a:solidFill>
              <a:effectLst/>
              <a:latin typeface="+mn-lt"/>
              <a:ea typeface="+mn-ea"/>
              <a:cs typeface="+mn-cs"/>
            </a:rPr>
            <a:t>ていきたい</a:t>
          </a:r>
          <a:r>
            <a:rPr kumimoji="1" lang="ja-JP" altLang="ja-JP" sz="1100">
              <a:solidFill>
                <a:schemeClr val="dk1"/>
              </a:solidFill>
              <a:effectLst/>
              <a:latin typeface="+mn-lt"/>
              <a:ea typeface="+mn-ea"/>
              <a:cs typeface="+mn-cs"/>
            </a:rPr>
            <a:t>。</a:t>
          </a:r>
          <a:r>
            <a:rPr kumimoji="1" lang="ja-JP" altLang="en-US" sz="1200">
              <a:solidFill>
                <a:schemeClr val="dk1"/>
              </a:solidFill>
              <a:effectLst/>
              <a:latin typeface="+mn-lt"/>
              <a:ea typeface="+mn-ea"/>
              <a:cs typeface="+mn-cs"/>
            </a:rPr>
            <a:t>　</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65</xdr:row>
      <xdr:rowOff>41656</xdr:rowOff>
    </xdr:to>
    <xdr:cxnSp macro="">
      <xdr:nvCxnSpPr>
        <xdr:cNvPr id="131" name="直線コネクタ 130"/>
        <xdr:cNvCxnSpPr/>
      </xdr:nvCxnSpPr>
      <xdr:spPr>
        <a:xfrm flipV="1">
          <a:off x="4114800" y="1102664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140716</xdr:rowOff>
    </xdr:from>
    <xdr:to>
      <xdr:col>6</xdr:col>
      <xdr:colOff>0</xdr:colOff>
      <xdr:row>65</xdr:row>
      <xdr:rowOff>41656</xdr:rowOff>
    </xdr:to>
    <xdr:cxnSp macro="">
      <xdr:nvCxnSpPr>
        <xdr:cNvPr id="134" name="直線コネクタ 133"/>
        <xdr:cNvCxnSpPr/>
      </xdr:nvCxnSpPr>
      <xdr:spPr>
        <a:xfrm>
          <a:off x="3225800" y="111135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140716</xdr:rowOff>
    </xdr:from>
    <xdr:to>
      <xdr:col>4</xdr:col>
      <xdr:colOff>482600</xdr:colOff>
      <xdr:row>64</xdr:row>
      <xdr:rowOff>145542</xdr:rowOff>
    </xdr:to>
    <xdr:cxnSp macro="">
      <xdr:nvCxnSpPr>
        <xdr:cNvPr id="137" name="直線コネクタ 136"/>
        <xdr:cNvCxnSpPr/>
      </xdr:nvCxnSpPr>
      <xdr:spPr>
        <a:xfrm flipV="1">
          <a:off x="2336800" y="111135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64</xdr:row>
      <xdr:rowOff>145542</xdr:rowOff>
    </xdr:to>
    <xdr:cxnSp macro="">
      <xdr:nvCxnSpPr>
        <xdr:cNvPr id="140" name="直線コネクタ 139"/>
        <xdr:cNvCxnSpPr/>
      </xdr:nvCxnSpPr>
      <xdr:spPr>
        <a:xfrm>
          <a:off x="1447800" y="1073708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50" name="円/楕円 149"/>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51"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2" name="円/楕円 151"/>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77233</xdr:rowOff>
    </xdr:from>
    <xdr:ext cx="736600" cy="259045"/>
    <xdr:sp macro="" textlink="">
      <xdr:nvSpPr>
        <xdr:cNvPr id="153" name="テキスト ボックス 152"/>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89916</xdr:rowOff>
    </xdr:from>
    <xdr:to>
      <xdr:col>4</xdr:col>
      <xdr:colOff>533400</xdr:colOff>
      <xdr:row>65</xdr:row>
      <xdr:rowOff>20066</xdr:rowOff>
    </xdr:to>
    <xdr:sp macro="" textlink="">
      <xdr:nvSpPr>
        <xdr:cNvPr id="154" name="円/楕円 153"/>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4843</xdr:rowOff>
    </xdr:from>
    <xdr:ext cx="762000" cy="259045"/>
    <xdr:sp macro="" textlink="">
      <xdr:nvSpPr>
        <xdr:cNvPr id="155" name="テキスト ボックス 154"/>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6" name="円/楕円 155"/>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7" name="テキスト ボックス 156"/>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8" name="円/楕円 157"/>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9" name="テキスト ボックス 158"/>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当町では、人件費・物件費等が類似団体平均を大きく上回っている。</a:t>
          </a:r>
          <a:endParaRPr lang="ja-JP" altLang="ja-JP" sz="1200">
            <a:effectLst/>
          </a:endParaRPr>
        </a:p>
        <a:p>
          <a:r>
            <a:rPr kumimoji="1" lang="ja-JP" altLang="ja-JP" sz="1200">
              <a:solidFill>
                <a:schemeClr val="dk1"/>
              </a:solidFill>
              <a:effectLst/>
              <a:latin typeface="+mn-lt"/>
              <a:ea typeface="+mn-ea"/>
              <a:cs typeface="+mn-cs"/>
            </a:rPr>
            <a:t>　人件費については退職手当特別負担金の負担で、現職普通負担で賄えない分の負担金が大幅に増額となっている。更に物件費でもマイナンバー制度に係るシステム導入や、プレミアム商品券発行事業などの新規事業により増額となっている。今後は、定員適正化計画や集中改革プラン等により、定員適正化の実践と公の施設の見直しによる施設統廃合等の推進により経費の抑制を図る。</a:t>
          </a:r>
          <a:endParaRPr lang="ja-JP" altLang="ja-JP" sz="1200">
            <a:effectLst/>
          </a:endParaRPr>
        </a:p>
        <a:p>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95929</xdr:rowOff>
    </xdr:from>
    <xdr:to>
      <xdr:col>7</xdr:col>
      <xdr:colOff>152400</xdr:colOff>
      <xdr:row>82</xdr:row>
      <xdr:rowOff>107297</xdr:rowOff>
    </xdr:to>
    <xdr:cxnSp macro="">
      <xdr:nvCxnSpPr>
        <xdr:cNvPr id="193" name="直線コネクタ 192"/>
        <xdr:cNvCxnSpPr/>
      </xdr:nvCxnSpPr>
      <xdr:spPr>
        <a:xfrm>
          <a:off x="4114800" y="14154829"/>
          <a:ext cx="8382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95929</xdr:rowOff>
    </xdr:from>
    <xdr:to>
      <xdr:col>6</xdr:col>
      <xdr:colOff>0</xdr:colOff>
      <xdr:row>82</xdr:row>
      <xdr:rowOff>97665</xdr:rowOff>
    </xdr:to>
    <xdr:cxnSp macro="">
      <xdr:nvCxnSpPr>
        <xdr:cNvPr id="196" name="直線コネクタ 195"/>
        <xdr:cNvCxnSpPr/>
      </xdr:nvCxnSpPr>
      <xdr:spPr>
        <a:xfrm flipV="1">
          <a:off x="3225800" y="1415482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92396</xdr:rowOff>
    </xdr:from>
    <xdr:to>
      <xdr:col>4</xdr:col>
      <xdr:colOff>482600</xdr:colOff>
      <xdr:row>82</xdr:row>
      <xdr:rowOff>97665</xdr:rowOff>
    </xdr:to>
    <xdr:cxnSp macro="">
      <xdr:nvCxnSpPr>
        <xdr:cNvPr id="199" name="直線コネクタ 198"/>
        <xdr:cNvCxnSpPr/>
      </xdr:nvCxnSpPr>
      <xdr:spPr>
        <a:xfrm>
          <a:off x="2336800" y="14151296"/>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92396</xdr:rowOff>
    </xdr:from>
    <xdr:to>
      <xdr:col>3</xdr:col>
      <xdr:colOff>279400</xdr:colOff>
      <xdr:row>82</xdr:row>
      <xdr:rowOff>93532</xdr:rowOff>
    </xdr:to>
    <xdr:cxnSp macro="">
      <xdr:nvCxnSpPr>
        <xdr:cNvPr id="202" name="直線コネクタ 201"/>
        <xdr:cNvCxnSpPr/>
      </xdr:nvCxnSpPr>
      <xdr:spPr>
        <a:xfrm flipV="1">
          <a:off x="1447800" y="14151296"/>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56497</xdr:rowOff>
    </xdr:from>
    <xdr:to>
      <xdr:col>7</xdr:col>
      <xdr:colOff>203200</xdr:colOff>
      <xdr:row>82</xdr:row>
      <xdr:rowOff>158097</xdr:rowOff>
    </xdr:to>
    <xdr:sp macro="" textlink="">
      <xdr:nvSpPr>
        <xdr:cNvPr id="212" name="円/楕円 211"/>
        <xdr:cNvSpPr/>
      </xdr:nvSpPr>
      <xdr:spPr>
        <a:xfrm>
          <a:off x="4902200" y="141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28574</xdr:rowOff>
    </xdr:from>
    <xdr:ext cx="762000" cy="259045"/>
    <xdr:sp macro="" textlink="">
      <xdr:nvSpPr>
        <xdr:cNvPr id="213" name="人件費・物件費等の状況該当値テキスト"/>
        <xdr:cNvSpPr txBox="1"/>
      </xdr:nvSpPr>
      <xdr:spPr>
        <a:xfrm>
          <a:off x="5041900" y="1408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181,781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45129</xdr:rowOff>
    </xdr:from>
    <xdr:to>
      <xdr:col>6</xdr:col>
      <xdr:colOff>50800</xdr:colOff>
      <xdr:row>82</xdr:row>
      <xdr:rowOff>146729</xdr:rowOff>
    </xdr:to>
    <xdr:sp macro="" textlink="">
      <xdr:nvSpPr>
        <xdr:cNvPr id="214" name="円/楕円 213"/>
        <xdr:cNvSpPr/>
      </xdr:nvSpPr>
      <xdr:spPr>
        <a:xfrm>
          <a:off x="4064000" y="141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131506</xdr:rowOff>
    </xdr:from>
    <xdr:ext cx="736600" cy="259045"/>
    <xdr:sp macro="" textlink="">
      <xdr:nvSpPr>
        <xdr:cNvPr id="215" name="テキスト ボックス 214"/>
        <xdr:cNvSpPr txBox="1"/>
      </xdr:nvSpPr>
      <xdr:spPr>
        <a:xfrm>
          <a:off x="3733800" y="1419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46865</xdr:rowOff>
    </xdr:from>
    <xdr:to>
      <xdr:col>4</xdr:col>
      <xdr:colOff>533400</xdr:colOff>
      <xdr:row>82</xdr:row>
      <xdr:rowOff>148465</xdr:rowOff>
    </xdr:to>
    <xdr:sp macro="" textlink="">
      <xdr:nvSpPr>
        <xdr:cNvPr id="216" name="円/楕円 215"/>
        <xdr:cNvSpPr/>
      </xdr:nvSpPr>
      <xdr:spPr>
        <a:xfrm>
          <a:off x="3175000" y="141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133242</xdr:rowOff>
    </xdr:from>
    <xdr:ext cx="762000" cy="259045"/>
    <xdr:sp macro="" textlink="">
      <xdr:nvSpPr>
        <xdr:cNvPr id="217" name="テキスト ボックス 216"/>
        <xdr:cNvSpPr txBox="1"/>
      </xdr:nvSpPr>
      <xdr:spPr>
        <a:xfrm>
          <a:off x="2844800" y="1419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41596</xdr:rowOff>
    </xdr:from>
    <xdr:to>
      <xdr:col>3</xdr:col>
      <xdr:colOff>330200</xdr:colOff>
      <xdr:row>82</xdr:row>
      <xdr:rowOff>143196</xdr:rowOff>
    </xdr:to>
    <xdr:sp macro="" textlink="">
      <xdr:nvSpPr>
        <xdr:cNvPr id="218" name="円/楕円 217"/>
        <xdr:cNvSpPr/>
      </xdr:nvSpPr>
      <xdr:spPr>
        <a:xfrm>
          <a:off x="2286000" y="141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127973</xdr:rowOff>
    </xdr:from>
    <xdr:ext cx="762000" cy="259045"/>
    <xdr:sp macro="" textlink="">
      <xdr:nvSpPr>
        <xdr:cNvPr id="219" name="テキスト ボックス 218"/>
        <xdr:cNvSpPr txBox="1"/>
      </xdr:nvSpPr>
      <xdr:spPr>
        <a:xfrm>
          <a:off x="1955800" y="1418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42732</xdr:rowOff>
    </xdr:from>
    <xdr:to>
      <xdr:col>2</xdr:col>
      <xdr:colOff>127000</xdr:colOff>
      <xdr:row>82</xdr:row>
      <xdr:rowOff>144332</xdr:rowOff>
    </xdr:to>
    <xdr:sp macro="" textlink="">
      <xdr:nvSpPr>
        <xdr:cNvPr id="220" name="円/楕円 219"/>
        <xdr:cNvSpPr/>
      </xdr:nvSpPr>
      <xdr:spPr>
        <a:xfrm>
          <a:off x="1397000" y="141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129109</xdr:rowOff>
    </xdr:from>
    <xdr:ext cx="762000" cy="259045"/>
    <xdr:sp macro="" textlink="">
      <xdr:nvSpPr>
        <xdr:cNvPr id="221" name="テキスト ボックス 220"/>
        <xdr:cNvSpPr txBox="1"/>
      </xdr:nvSpPr>
      <xdr:spPr>
        <a:xfrm>
          <a:off x="1066800" y="141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今年は対前年度比０</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３ポイントの増となっているが、類似団体平均と比べて４</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２ポイント下回っている。今後も国・県の動向や民間企業の水準との均衡にも配慮し給与水準の適正化に努める。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17538</xdr:rowOff>
    </xdr:to>
    <xdr:cxnSp macro="">
      <xdr:nvCxnSpPr>
        <xdr:cNvPr id="257" name="直線コネクタ 256"/>
        <xdr:cNvCxnSpPr/>
      </xdr:nvCxnSpPr>
      <xdr:spPr>
        <a:xfrm>
          <a:off x="16179800" y="140419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120045</xdr:rowOff>
    </xdr:from>
    <xdr:to>
      <xdr:col>23</xdr:col>
      <xdr:colOff>406400</xdr:colOff>
      <xdr:row>81</xdr:row>
      <xdr:rowOff>154516</xdr:rowOff>
    </xdr:to>
    <xdr:cxnSp macro="">
      <xdr:nvCxnSpPr>
        <xdr:cNvPr id="260" name="直線コネクタ 259"/>
        <xdr:cNvCxnSpPr/>
      </xdr:nvCxnSpPr>
      <xdr:spPr>
        <a:xfrm>
          <a:off x="15290800" y="140074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86</xdr:row>
      <xdr:rowOff>101600</xdr:rowOff>
    </xdr:to>
    <xdr:cxnSp macro="">
      <xdr:nvCxnSpPr>
        <xdr:cNvPr id="263" name="直線コネクタ 262"/>
        <xdr:cNvCxnSpPr/>
      </xdr:nvCxnSpPr>
      <xdr:spPr>
        <a:xfrm flipV="1">
          <a:off x="14401800" y="14007495"/>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86</xdr:row>
      <xdr:rowOff>101600</xdr:rowOff>
    </xdr:to>
    <xdr:cxnSp macro="">
      <xdr:nvCxnSpPr>
        <xdr:cNvPr id="266" name="直線コネクタ 265"/>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6" name="円/楕円 275"/>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7"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8" name="円/楕円 277"/>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9" name="テキスト ボックス 278"/>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69245</xdr:rowOff>
    </xdr:from>
    <xdr:to>
      <xdr:col>22</xdr:col>
      <xdr:colOff>254000</xdr:colOff>
      <xdr:row>81</xdr:row>
      <xdr:rowOff>170845</xdr:rowOff>
    </xdr:to>
    <xdr:sp macro="" textlink="">
      <xdr:nvSpPr>
        <xdr:cNvPr id="280" name="円/楕円 279"/>
        <xdr:cNvSpPr/>
      </xdr:nvSpPr>
      <xdr:spPr>
        <a:xfrm>
          <a:off x="15240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9572</xdr:rowOff>
    </xdr:from>
    <xdr:ext cx="762000" cy="259045"/>
    <xdr:sp macro="" textlink="">
      <xdr:nvSpPr>
        <xdr:cNvPr id="281" name="テキスト ボックス 280"/>
        <xdr:cNvSpPr txBox="1"/>
      </xdr:nvSpPr>
      <xdr:spPr>
        <a:xfrm>
          <a:off x="14909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2" name="円/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4" name="円/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5" name="テキスト ボックス 28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職員数は前年度と比べて９名減少しているが、類似団体平均と比較すると未だ突出して多いのが現状である。</a:t>
          </a:r>
          <a:endParaRPr lang="ja-JP" altLang="ja-JP" sz="1600">
            <a:effectLst/>
          </a:endParaRPr>
        </a:p>
        <a:p>
          <a:r>
            <a:rPr kumimoji="1" lang="ja-JP" altLang="ja-JP" sz="1200">
              <a:solidFill>
                <a:schemeClr val="dk1"/>
              </a:solidFill>
              <a:effectLst/>
              <a:latin typeface="+mn-lt"/>
              <a:ea typeface="+mn-ea"/>
              <a:cs typeface="+mn-cs"/>
            </a:rPr>
            <a:t>　今後、第３次定員適正化計画に基づき、一般行政職については、新たな課題や行政ニーズに適切に対応するために人員削減をなるべく抑制するが、技能労務職については、基本的には補充せず必要に応じ臨時職員や民間委託で対応する。</a:t>
          </a:r>
          <a:endParaRPr lang="ja-JP" altLang="ja-JP" sz="1600">
            <a:effectLst/>
          </a:endParaRPr>
        </a:p>
        <a:p>
          <a:r>
            <a:rPr kumimoji="1" lang="ja-JP" altLang="ja-JP" sz="1200">
              <a:solidFill>
                <a:schemeClr val="dk1"/>
              </a:solidFill>
              <a:effectLst/>
              <a:latin typeface="+mn-lt"/>
              <a:ea typeface="+mn-ea"/>
              <a:cs typeface="+mn-cs"/>
            </a:rPr>
            <a:t>　後世の定員や年齢構成に配慮し支障が出ないよう、各年度における必要最小限の一定数の採用を行うよう努める。</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24765</xdr:rowOff>
    </xdr:from>
    <xdr:to>
      <xdr:col>24</xdr:col>
      <xdr:colOff>558800</xdr:colOff>
      <xdr:row>65</xdr:row>
      <xdr:rowOff>47172</xdr:rowOff>
    </xdr:to>
    <xdr:cxnSp macro="">
      <xdr:nvCxnSpPr>
        <xdr:cNvPr id="322" name="直線コネクタ 321"/>
        <xdr:cNvCxnSpPr/>
      </xdr:nvCxnSpPr>
      <xdr:spPr>
        <a:xfrm flipV="1">
          <a:off x="16179800" y="11169015"/>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47172</xdr:rowOff>
    </xdr:from>
    <xdr:to>
      <xdr:col>23</xdr:col>
      <xdr:colOff>406400</xdr:colOff>
      <xdr:row>65</xdr:row>
      <xdr:rowOff>55790</xdr:rowOff>
    </xdr:to>
    <xdr:cxnSp macro="">
      <xdr:nvCxnSpPr>
        <xdr:cNvPr id="325" name="直線コネクタ 324"/>
        <xdr:cNvCxnSpPr/>
      </xdr:nvCxnSpPr>
      <xdr:spPr>
        <a:xfrm flipV="1">
          <a:off x="15290800" y="1119142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43724</xdr:rowOff>
    </xdr:from>
    <xdr:to>
      <xdr:col>22</xdr:col>
      <xdr:colOff>203200</xdr:colOff>
      <xdr:row>65</xdr:row>
      <xdr:rowOff>55790</xdr:rowOff>
    </xdr:to>
    <xdr:cxnSp macro="">
      <xdr:nvCxnSpPr>
        <xdr:cNvPr id="328" name="直線コネクタ 327"/>
        <xdr:cNvCxnSpPr/>
      </xdr:nvCxnSpPr>
      <xdr:spPr>
        <a:xfrm>
          <a:off x="14401800" y="1118797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43724</xdr:rowOff>
    </xdr:from>
    <xdr:to>
      <xdr:col>21</xdr:col>
      <xdr:colOff>0</xdr:colOff>
      <xdr:row>65</xdr:row>
      <xdr:rowOff>83366</xdr:rowOff>
    </xdr:to>
    <xdr:cxnSp macro="">
      <xdr:nvCxnSpPr>
        <xdr:cNvPr id="331" name="直線コネクタ 330"/>
        <xdr:cNvCxnSpPr/>
      </xdr:nvCxnSpPr>
      <xdr:spPr>
        <a:xfrm flipV="1">
          <a:off x="13512800" y="1118797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145415</xdr:rowOff>
    </xdr:from>
    <xdr:to>
      <xdr:col>24</xdr:col>
      <xdr:colOff>609600</xdr:colOff>
      <xdr:row>65</xdr:row>
      <xdr:rowOff>75565</xdr:rowOff>
    </xdr:to>
    <xdr:sp macro="" textlink="">
      <xdr:nvSpPr>
        <xdr:cNvPr id="341" name="円/楕円 340"/>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117492</xdr:rowOff>
    </xdr:from>
    <xdr:ext cx="762000" cy="259045"/>
    <xdr:sp macro="" textlink="">
      <xdr:nvSpPr>
        <xdr:cNvPr id="342" name="定員管理の状況該当値テキスト"/>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167822</xdr:rowOff>
    </xdr:from>
    <xdr:to>
      <xdr:col>23</xdr:col>
      <xdr:colOff>457200</xdr:colOff>
      <xdr:row>65</xdr:row>
      <xdr:rowOff>97972</xdr:rowOff>
    </xdr:to>
    <xdr:sp macro="" textlink="">
      <xdr:nvSpPr>
        <xdr:cNvPr id="343" name="円/楕円 342"/>
        <xdr:cNvSpPr/>
      </xdr:nvSpPr>
      <xdr:spPr>
        <a:xfrm>
          <a:off x="16129000" y="111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82749</xdr:rowOff>
    </xdr:from>
    <xdr:ext cx="736600" cy="259045"/>
    <xdr:sp macro="" textlink="">
      <xdr:nvSpPr>
        <xdr:cNvPr id="344" name="テキスト ボックス 343"/>
        <xdr:cNvSpPr txBox="1"/>
      </xdr:nvSpPr>
      <xdr:spPr>
        <a:xfrm>
          <a:off x="15798800" y="1122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4990</xdr:rowOff>
    </xdr:from>
    <xdr:to>
      <xdr:col>22</xdr:col>
      <xdr:colOff>254000</xdr:colOff>
      <xdr:row>65</xdr:row>
      <xdr:rowOff>106590</xdr:rowOff>
    </xdr:to>
    <xdr:sp macro="" textlink="">
      <xdr:nvSpPr>
        <xdr:cNvPr id="345" name="円/楕円 344"/>
        <xdr:cNvSpPr/>
      </xdr:nvSpPr>
      <xdr:spPr>
        <a:xfrm>
          <a:off x="15240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91367</xdr:rowOff>
    </xdr:from>
    <xdr:ext cx="762000" cy="259045"/>
    <xdr:sp macro="" textlink="">
      <xdr:nvSpPr>
        <xdr:cNvPr id="346" name="テキスト ボックス 345"/>
        <xdr:cNvSpPr txBox="1"/>
      </xdr:nvSpPr>
      <xdr:spPr>
        <a:xfrm>
          <a:off x="14909800" y="1123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164374</xdr:rowOff>
    </xdr:from>
    <xdr:to>
      <xdr:col>21</xdr:col>
      <xdr:colOff>50800</xdr:colOff>
      <xdr:row>65</xdr:row>
      <xdr:rowOff>94524</xdr:rowOff>
    </xdr:to>
    <xdr:sp macro="" textlink="">
      <xdr:nvSpPr>
        <xdr:cNvPr id="347" name="円/楕円 346"/>
        <xdr:cNvSpPr/>
      </xdr:nvSpPr>
      <xdr:spPr>
        <a:xfrm>
          <a:off x="14351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79301</xdr:rowOff>
    </xdr:from>
    <xdr:ext cx="762000" cy="259045"/>
    <xdr:sp macro="" textlink="">
      <xdr:nvSpPr>
        <xdr:cNvPr id="348" name="テキスト ボックス 347"/>
        <xdr:cNvSpPr txBox="1"/>
      </xdr:nvSpPr>
      <xdr:spPr>
        <a:xfrm>
          <a:off x="14020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32566</xdr:rowOff>
    </xdr:from>
    <xdr:to>
      <xdr:col>19</xdr:col>
      <xdr:colOff>533400</xdr:colOff>
      <xdr:row>65</xdr:row>
      <xdr:rowOff>134166</xdr:rowOff>
    </xdr:to>
    <xdr:sp macro="" textlink="">
      <xdr:nvSpPr>
        <xdr:cNvPr id="349" name="円/楕円 348"/>
        <xdr:cNvSpPr/>
      </xdr:nvSpPr>
      <xdr:spPr>
        <a:xfrm>
          <a:off x="13462000" y="11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118943</xdr:rowOff>
    </xdr:from>
    <xdr:ext cx="762000" cy="259045"/>
    <xdr:sp macro="" textlink="">
      <xdr:nvSpPr>
        <xdr:cNvPr id="350" name="テキスト ボックス 349"/>
        <xdr:cNvSpPr txBox="1"/>
      </xdr:nvSpPr>
      <xdr:spPr>
        <a:xfrm>
          <a:off x="13131800" y="112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比率算定における分母の標準財政規模の減少しているもののそれ以上に、分子の元利償還金の減により、対前年度比では１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２ポイント改善した。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しかし、類似団体平均とは５</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６ポイントの開きがあり、今後も財政規模の縮小が見込まれることから、将来負担同様、起債発行においても計画的かつ平準化を図りながら公債費負担の抑制に努める。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60537</xdr:rowOff>
    </xdr:from>
    <xdr:to>
      <xdr:col>24</xdr:col>
      <xdr:colOff>558800</xdr:colOff>
      <xdr:row>44</xdr:row>
      <xdr:rowOff>157056</xdr:rowOff>
    </xdr:to>
    <xdr:cxnSp macro="">
      <xdr:nvCxnSpPr>
        <xdr:cNvPr id="383" name="直線コネクタ 382"/>
        <xdr:cNvCxnSpPr/>
      </xdr:nvCxnSpPr>
      <xdr:spPr>
        <a:xfrm flipV="1">
          <a:off x="16179800" y="76043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157056</xdr:rowOff>
    </xdr:from>
    <xdr:to>
      <xdr:col>23</xdr:col>
      <xdr:colOff>406400</xdr:colOff>
      <xdr:row>45</xdr:row>
      <xdr:rowOff>17780</xdr:rowOff>
    </xdr:to>
    <xdr:cxnSp macro="">
      <xdr:nvCxnSpPr>
        <xdr:cNvPr id="386" name="直線コネクタ 385"/>
        <xdr:cNvCxnSpPr/>
      </xdr:nvCxnSpPr>
      <xdr:spPr>
        <a:xfrm flipV="1">
          <a:off x="15290800" y="77008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9737</xdr:rowOff>
    </xdr:from>
    <xdr:to>
      <xdr:col>22</xdr:col>
      <xdr:colOff>203200</xdr:colOff>
      <xdr:row>45</xdr:row>
      <xdr:rowOff>17780</xdr:rowOff>
    </xdr:to>
    <xdr:cxnSp macro="">
      <xdr:nvCxnSpPr>
        <xdr:cNvPr id="389" name="直線コネクタ 388"/>
        <xdr:cNvCxnSpPr/>
      </xdr:nvCxnSpPr>
      <xdr:spPr>
        <a:xfrm>
          <a:off x="14401800" y="772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132927</xdr:rowOff>
    </xdr:from>
    <xdr:to>
      <xdr:col>21</xdr:col>
      <xdr:colOff>0</xdr:colOff>
      <xdr:row>45</xdr:row>
      <xdr:rowOff>9737</xdr:rowOff>
    </xdr:to>
    <xdr:cxnSp macro="">
      <xdr:nvCxnSpPr>
        <xdr:cNvPr id="392" name="直線コネクタ 391"/>
        <xdr:cNvCxnSpPr/>
      </xdr:nvCxnSpPr>
      <xdr:spPr>
        <a:xfrm>
          <a:off x="13512800" y="76767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4" name="テキスト ボックス 393"/>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6" name="テキスト ボックス 39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9737</xdr:rowOff>
    </xdr:from>
    <xdr:to>
      <xdr:col>24</xdr:col>
      <xdr:colOff>609600</xdr:colOff>
      <xdr:row>44</xdr:row>
      <xdr:rowOff>111337</xdr:rowOff>
    </xdr:to>
    <xdr:sp macro="" textlink="">
      <xdr:nvSpPr>
        <xdr:cNvPr id="402" name="円/楕円 401"/>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153264</xdr:rowOff>
    </xdr:from>
    <xdr:ext cx="762000" cy="259045"/>
    <xdr:sp macro="" textlink="">
      <xdr:nvSpPr>
        <xdr:cNvPr id="403" name="公債費負担の状況該当値テキスト"/>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106256</xdr:rowOff>
    </xdr:from>
    <xdr:to>
      <xdr:col>23</xdr:col>
      <xdr:colOff>457200</xdr:colOff>
      <xdr:row>45</xdr:row>
      <xdr:rowOff>36406</xdr:rowOff>
    </xdr:to>
    <xdr:sp macro="" textlink="">
      <xdr:nvSpPr>
        <xdr:cNvPr id="404" name="円/楕円 403"/>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21183</xdr:rowOff>
    </xdr:from>
    <xdr:ext cx="736600" cy="259045"/>
    <xdr:sp macro="" textlink="">
      <xdr:nvSpPr>
        <xdr:cNvPr id="405" name="テキスト ボックス 404"/>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138430</xdr:rowOff>
    </xdr:from>
    <xdr:to>
      <xdr:col>22</xdr:col>
      <xdr:colOff>254000</xdr:colOff>
      <xdr:row>45</xdr:row>
      <xdr:rowOff>68580</xdr:rowOff>
    </xdr:to>
    <xdr:sp macro="" textlink="">
      <xdr:nvSpPr>
        <xdr:cNvPr id="406" name="円/楕円 405"/>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53357</xdr:rowOff>
    </xdr:from>
    <xdr:ext cx="762000" cy="259045"/>
    <xdr:sp macro="" textlink="">
      <xdr:nvSpPr>
        <xdr:cNvPr id="407" name="テキスト ボックス 406"/>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130387</xdr:rowOff>
    </xdr:from>
    <xdr:to>
      <xdr:col>21</xdr:col>
      <xdr:colOff>50800</xdr:colOff>
      <xdr:row>45</xdr:row>
      <xdr:rowOff>60537</xdr:rowOff>
    </xdr:to>
    <xdr:sp macro="" textlink="">
      <xdr:nvSpPr>
        <xdr:cNvPr id="408" name="円/楕円 407"/>
        <xdr:cNvSpPr/>
      </xdr:nvSpPr>
      <xdr:spPr>
        <a:xfrm>
          <a:off x="14351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45314</xdr:rowOff>
    </xdr:from>
    <xdr:ext cx="762000" cy="259045"/>
    <xdr:sp macro="" textlink="">
      <xdr:nvSpPr>
        <xdr:cNvPr id="409" name="テキスト ボックス 408"/>
        <xdr:cNvSpPr txBox="1"/>
      </xdr:nvSpPr>
      <xdr:spPr>
        <a:xfrm>
          <a:off x="14020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10" name="円/楕円 409"/>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11" name="テキスト ボックス 410"/>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標準財政規模が前年に比して６，７００万円の減少となったことから、前年度から２．２ポイント悪化したが、類似団体平均より１８ポイント下回っている状況である。今後は大型事業が見込まれることを想定し、計画的な起債発行や繰上償還の実施等により将来負担の抑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30886</xdr:rowOff>
    </xdr:from>
    <xdr:to>
      <xdr:col>22</xdr:col>
      <xdr:colOff>203200</xdr:colOff>
      <xdr:row>15</xdr:row>
      <xdr:rowOff>110998</xdr:rowOff>
    </xdr:to>
    <xdr:cxnSp macro="">
      <xdr:nvCxnSpPr>
        <xdr:cNvPr id="445" name="直線コネクタ 444"/>
        <xdr:cNvCxnSpPr/>
      </xdr:nvCxnSpPr>
      <xdr:spPr>
        <a:xfrm flipV="1">
          <a:off x="14401800" y="2602636"/>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6" name="フローチャート : 判断 445"/>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7" name="テキスト ボックス 446"/>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110998</xdr:rowOff>
    </xdr:from>
    <xdr:to>
      <xdr:col>21</xdr:col>
      <xdr:colOff>0</xdr:colOff>
      <xdr:row>16</xdr:row>
      <xdr:rowOff>130658</xdr:rowOff>
    </xdr:to>
    <xdr:cxnSp macro="">
      <xdr:nvCxnSpPr>
        <xdr:cNvPr id="448" name="直線コネクタ 447"/>
        <xdr:cNvCxnSpPr/>
      </xdr:nvCxnSpPr>
      <xdr:spPr>
        <a:xfrm flipV="1">
          <a:off x="13512800" y="2682748"/>
          <a:ext cx="8890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9" name="フローチャート : 判断 448"/>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130167</xdr:rowOff>
    </xdr:from>
    <xdr:ext cx="762000" cy="259045"/>
    <xdr:sp macro="" textlink="">
      <xdr:nvSpPr>
        <xdr:cNvPr id="450" name="テキスト ボックス 449"/>
        <xdr:cNvSpPr txBox="1"/>
      </xdr:nvSpPr>
      <xdr:spPr>
        <a:xfrm>
          <a:off x="14909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51" name="フローチャート : 判断 450"/>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39793</xdr:rowOff>
    </xdr:from>
    <xdr:ext cx="762000" cy="259045"/>
    <xdr:sp macro="" textlink="">
      <xdr:nvSpPr>
        <xdr:cNvPr id="452" name="テキスト ボックス 451"/>
        <xdr:cNvSpPr txBox="1"/>
      </xdr:nvSpPr>
      <xdr:spPr>
        <a:xfrm>
          <a:off x="14020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3" name="フローチャート : 判断 452"/>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4" name="テキスト ボックス 453"/>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21234</xdr:rowOff>
    </xdr:from>
    <xdr:to>
      <xdr:col>24</xdr:col>
      <xdr:colOff>609600</xdr:colOff>
      <xdr:row>14</xdr:row>
      <xdr:rowOff>122834</xdr:rowOff>
    </xdr:to>
    <xdr:sp macro="" textlink="">
      <xdr:nvSpPr>
        <xdr:cNvPr id="460" name="円/楕円 459"/>
        <xdr:cNvSpPr/>
      </xdr:nvSpPr>
      <xdr:spPr>
        <a:xfrm>
          <a:off x="16967200" y="24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113961</xdr:rowOff>
    </xdr:from>
    <xdr:ext cx="762000" cy="259045"/>
    <xdr:sp macro="" textlink="">
      <xdr:nvSpPr>
        <xdr:cNvPr id="461" name="将来負担の状況該当値テキスト"/>
        <xdr:cNvSpPr txBox="1"/>
      </xdr:nvSpPr>
      <xdr:spPr>
        <a:xfrm>
          <a:off x="17106900" y="234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151536</xdr:rowOff>
    </xdr:from>
    <xdr:to>
      <xdr:col>22</xdr:col>
      <xdr:colOff>254000</xdr:colOff>
      <xdr:row>15</xdr:row>
      <xdr:rowOff>81686</xdr:rowOff>
    </xdr:to>
    <xdr:sp macro="" textlink="">
      <xdr:nvSpPr>
        <xdr:cNvPr id="462" name="円/楕円 461"/>
        <xdr:cNvSpPr/>
      </xdr:nvSpPr>
      <xdr:spPr>
        <a:xfrm>
          <a:off x="15240000" y="25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91863</xdr:rowOff>
    </xdr:from>
    <xdr:ext cx="762000" cy="259045"/>
    <xdr:sp macro="" textlink="">
      <xdr:nvSpPr>
        <xdr:cNvPr id="463" name="テキスト ボックス 462"/>
        <xdr:cNvSpPr txBox="1"/>
      </xdr:nvSpPr>
      <xdr:spPr>
        <a:xfrm>
          <a:off x="14909800" y="23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60198</xdr:rowOff>
    </xdr:from>
    <xdr:to>
      <xdr:col>21</xdr:col>
      <xdr:colOff>50800</xdr:colOff>
      <xdr:row>15</xdr:row>
      <xdr:rowOff>161798</xdr:rowOff>
    </xdr:to>
    <xdr:sp macro="" textlink="">
      <xdr:nvSpPr>
        <xdr:cNvPr id="464" name="円/楕円 463"/>
        <xdr:cNvSpPr/>
      </xdr:nvSpPr>
      <xdr:spPr>
        <a:xfrm>
          <a:off x="1435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525</xdr:rowOff>
    </xdr:from>
    <xdr:ext cx="762000" cy="259045"/>
    <xdr:sp macro="" textlink="">
      <xdr:nvSpPr>
        <xdr:cNvPr id="465" name="テキスト ボックス 464"/>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79858</xdr:rowOff>
    </xdr:from>
    <xdr:to>
      <xdr:col>19</xdr:col>
      <xdr:colOff>533400</xdr:colOff>
      <xdr:row>17</xdr:row>
      <xdr:rowOff>10008</xdr:rowOff>
    </xdr:to>
    <xdr:sp macro="" textlink="">
      <xdr:nvSpPr>
        <xdr:cNvPr id="466" name="円/楕円 465"/>
        <xdr:cNvSpPr/>
      </xdr:nvSpPr>
      <xdr:spPr>
        <a:xfrm>
          <a:off x="13462000" y="2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166235</xdr:rowOff>
    </xdr:from>
    <xdr:ext cx="762000" cy="259045"/>
    <xdr:sp macro="" textlink="">
      <xdr:nvSpPr>
        <xdr:cNvPr id="467" name="テキスト ボックス 466"/>
        <xdr:cNvSpPr txBox="1"/>
      </xdr:nvSpPr>
      <xdr:spPr>
        <a:xfrm>
          <a:off x="13131800" y="29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21,670
21,558
246.76
16,586,353
16,471,775
91,738
9,135,904
11,233,863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前年度に比して、退職手当特別負担金の負担で、現職普通負担分で賄えない分の負担金の増により人件費充当分の比率が上がり、少し悪化した。</a:t>
          </a:r>
          <a:endParaRPr lang="ja-JP" altLang="ja-JP" sz="1600">
            <a:effectLst/>
          </a:endParaRPr>
        </a:p>
        <a:p>
          <a:r>
            <a:rPr kumimoji="1" lang="en-US"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類似団体平均に対して</a:t>
          </a:r>
          <a:r>
            <a:rPr kumimoji="1" lang="ja-JP" altLang="en-US" sz="1200">
              <a:solidFill>
                <a:schemeClr val="dk1"/>
              </a:solidFill>
              <a:effectLst/>
              <a:latin typeface="+mn-lt"/>
              <a:ea typeface="+mn-ea"/>
              <a:cs typeface="+mn-cs"/>
            </a:rPr>
            <a:t>２</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ポイント低い状況ではあるが、今後も定員適正化計画に基づく定員管理計画等により人件費の抑制に努める。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54610</xdr:rowOff>
    </xdr:to>
    <xdr:cxnSp macro="">
      <xdr:nvCxnSpPr>
        <xdr:cNvPr id="66" name="直線コネクタ 65"/>
        <xdr:cNvCxnSpPr/>
      </xdr:nvCxnSpPr>
      <xdr:spPr>
        <a:xfrm>
          <a:off x="3987800" y="6047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46990</xdr:rowOff>
    </xdr:to>
    <xdr:cxnSp macro="">
      <xdr:nvCxnSpPr>
        <xdr:cNvPr id="69" name="直線コネクタ 68"/>
        <xdr:cNvCxnSpPr/>
      </xdr:nvCxnSpPr>
      <xdr:spPr>
        <a:xfrm>
          <a:off x="3098800" y="599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168910</xdr:rowOff>
    </xdr:to>
    <xdr:cxnSp macro="">
      <xdr:nvCxnSpPr>
        <xdr:cNvPr id="72" name="直線コネクタ 71"/>
        <xdr:cNvCxnSpPr/>
      </xdr:nvCxnSpPr>
      <xdr:spPr>
        <a:xfrm flipV="1">
          <a:off x="2209800" y="59944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168910</xdr:rowOff>
    </xdr:to>
    <xdr:cxnSp macro="">
      <xdr:nvCxnSpPr>
        <xdr:cNvPr id="75" name="直線コネクタ 74"/>
        <xdr:cNvCxnSpPr/>
      </xdr:nvCxnSpPr>
      <xdr:spPr>
        <a:xfrm>
          <a:off x="1320800" y="59563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対前年度比では０．２ポイント減しており、更に類似団体比較では２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８ポイント下回っている。引き続き、事務事業の見直し等により、更なる経費節減に努めていきたい。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108712</xdr:rowOff>
    </xdr:from>
    <xdr:to>
      <xdr:col>24</xdr:col>
      <xdr:colOff>31750</xdr:colOff>
      <xdr:row>14</xdr:row>
      <xdr:rowOff>127000</xdr:rowOff>
    </xdr:to>
    <xdr:cxnSp macro="">
      <xdr:nvCxnSpPr>
        <xdr:cNvPr id="125" name="直線コネクタ 124"/>
        <xdr:cNvCxnSpPr/>
      </xdr:nvCxnSpPr>
      <xdr:spPr>
        <a:xfrm flipV="1">
          <a:off x="15671800" y="25090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46990</xdr:rowOff>
    </xdr:to>
    <xdr:cxnSp macro="">
      <xdr:nvCxnSpPr>
        <xdr:cNvPr id="128" name="直線コネクタ 127"/>
        <xdr:cNvCxnSpPr/>
      </xdr:nvCxnSpPr>
      <xdr:spPr>
        <a:xfrm flipV="1">
          <a:off x="14782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46990</xdr:rowOff>
    </xdr:to>
    <xdr:cxnSp macro="">
      <xdr:nvCxnSpPr>
        <xdr:cNvPr id="131" name="直線コネクタ 130"/>
        <xdr:cNvCxnSpPr/>
      </xdr:nvCxnSpPr>
      <xdr:spPr>
        <a:xfrm>
          <a:off x="13893800" y="2591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19558</xdr:rowOff>
    </xdr:to>
    <xdr:cxnSp macro="">
      <xdr:nvCxnSpPr>
        <xdr:cNvPr id="134" name="直線コネクタ 133"/>
        <xdr:cNvCxnSpPr/>
      </xdr:nvCxnSpPr>
      <xdr:spPr>
        <a:xfrm>
          <a:off x="13004800" y="2527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57912</xdr:rowOff>
    </xdr:from>
    <xdr:to>
      <xdr:col>24</xdr:col>
      <xdr:colOff>82550</xdr:colOff>
      <xdr:row>14</xdr:row>
      <xdr:rowOff>159512</xdr:rowOff>
    </xdr:to>
    <xdr:sp macro="" textlink="">
      <xdr:nvSpPr>
        <xdr:cNvPr id="144" name="円/楕円 143"/>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74439</xdr:rowOff>
    </xdr:from>
    <xdr:ext cx="762000" cy="259045"/>
    <xdr:sp macro="" textlink="">
      <xdr:nvSpPr>
        <xdr:cNvPr id="145" name="物件費該当値テキスト"/>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0" name="円/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扶助費の類似団体平均を継続的に下回っているので、引き続き、適正な扶助費の執行に努めていく。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165100</xdr:rowOff>
    </xdr:to>
    <xdr:cxnSp macro="">
      <xdr:nvCxnSpPr>
        <xdr:cNvPr id="186" name="直線コネクタ 185"/>
        <xdr:cNvCxnSpPr/>
      </xdr:nvCxnSpPr>
      <xdr:spPr>
        <a:xfrm flipV="1">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165100</xdr:rowOff>
    </xdr:to>
    <xdr:cxnSp macro="">
      <xdr:nvCxnSpPr>
        <xdr:cNvPr id="189" name="直線コネクタ 188"/>
        <xdr:cNvCxnSpPr/>
      </xdr:nvCxnSpPr>
      <xdr:spPr>
        <a:xfrm>
          <a:off x="3098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92" name="直線コネクタ 191"/>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107950</xdr:rowOff>
    </xdr:to>
    <xdr:cxnSp macro="">
      <xdr:nvCxnSpPr>
        <xdr:cNvPr id="195" name="直線コネクタ 194"/>
        <xdr:cNvCxnSpPr/>
      </xdr:nvCxnSpPr>
      <xdr:spPr>
        <a:xfrm>
          <a:off x="1320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5" name="円/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6"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7" name="円/楕円 206"/>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8" name="テキスト ボックス 207"/>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9" name="円/楕円 208"/>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0" name="テキスト ボックス 209"/>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1" name="円/楕円 210"/>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2" name="テキスト ボックス 211"/>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3" name="円/楕円 212"/>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4" name="テキスト ボックス 213"/>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類似団体平均を継続的に下回っていたが、前々年度より類似団体平均値と同値になり、今回は０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６ポイント上回ることとなった。年々増加傾向にあるのは、下水道施設整備に伴う特別会計への公債費繰出や介護保険事業会計等の社会保障に係る繰出金の増加が考えられるため、今後も財政健全化を図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46990</xdr:rowOff>
    </xdr:to>
    <xdr:cxnSp macro="">
      <xdr:nvCxnSpPr>
        <xdr:cNvPr id="247" name="直線コネクタ 246"/>
        <xdr:cNvCxnSpPr/>
      </xdr:nvCxnSpPr>
      <xdr:spPr>
        <a:xfrm flipV="1">
          <a:off x="15671800" y="978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46990</xdr:rowOff>
    </xdr:to>
    <xdr:cxnSp macro="">
      <xdr:nvCxnSpPr>
        <xdr:cNvPr id="250" name="直線コネクタ 249"/>
        <xdr:cNvCxnSpPr/>
      </xdr:nvCxnSpPr>
      <xdr:spPr>
        <a:xfrm>
          <a:off x="14782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165100</xdr:rowOff>
    </xdr:to>
    <xdr:cxnSp macro="">
      <xdr:nvCxnSpPr>
        <xdr:cNvPr id="253" name="直線コネクタ 252"/>
        <xdr:cNvCxnSpPr/>
      </xdr:nvCxnSpPr>
      <xdr:spPr>
        <a:xfrm>
          <a:off x="13893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96520</xdr:rowOff>
    </xdr:to>
    <xdr:cxnSp macro="">
      <xdr:nvCxnSpPr>
        <xdr:cNvPr id="256" name="直線コネクタ 255"/>
        <xdr:cNvCxnSpPr/>
      </xdr:nvCxnSpPr>
      <xdr:spPr>
        <a:xfrm>
          <a:off x="13004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7"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8" name="円/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9" name="テキスト ボックス 268"/>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0" name="円/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1" name="テキスト ボックス 27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2" name="円/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4" name="円/楕円 273"/>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5" name="テキスト ボックス 274"/>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補助費等においては、地区自治振興基金事業の減により対前年度比０．２ポイント改善したが類似団体に比して高い傾向にある。その原因として、消防やごみ処理施設にかかる一部事務組合への負担金や病院事業への繰出金などが要因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165100</xdr:rowOff>
    </xdr:from>
    <xdr:to>
      <xdr:col>24</xdr:col>
      <xdr:colOff>31750</xdr:colOff>
      <xdr:row>39</xdr:row>
      <xdr:rowOff>8890</xdr:rowOff>
    </xdr:to>
    <xdr:cxnSp macro="">
      <xdr:nvCxnSpPr>
        <xdr:cNvPr id="308" name="直線コネクタ 307"/>
        <xdr:cNvCxnSpPr/>
      </xdr:nvCxnSpPr>
      <xdr:spPr>
        <a:xfrm flipV="1">
          <a:off x="15671800" y="6680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66040</xdr:rowOff>
    </xdr:from>
    <xdr:to>
      <xdr:col>22</xdr:col>
      <xdr:colOff>565150</xdr:colOff>
      <xdr:row>39</xdr:row>
      <xdr:rowOff>8890</xdr:rowOff>
    </xdr:to>
    <xdr:cxnSp macro="">
      <xdr:nvCxnSpPr>
        <xdr:cNvPr id="311" name="直線コネクタ 310"/>
        <xdr:cNvCxnSpPr/>
      </xdr:nvCxnSpPr>
      <xdr:spPr>
        <a:xfrm>
          <a:off x="14782800" y="6581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66040</xdr:rowOff>
    </xdr:to>
    <xdr:cxnSp macro="">
      <xdr:nvCxnSpPr>
        <xdr:cNvPr id="314" name="直線コネクタ 313"/>
        <xdr:cNvCxnSpPr/>
      </xdr:nvCxnSpPr>
      <xdr:spPr>
        <a:xfrm>
          <a:off x="13893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27940</xdr:rowOff>
    </xdr:from>
    <xdr:to>
      <xdr:col>20</xdr:col>
      <xdr:colOff>158750</xdr:colOff>
      <xdr:row>38</xdr:row>
      <xdr:rowOff>58420</xdr:rowOff>
    </xdr:to>
    <xdr:cxnSp macro="">
      <xdr:nvCxnSpPr>
        <xdr:cNvPr id="317" name="直線コネクタ 316"/>
        <xdr:cNvCxnSpPr/>
      </xdr:nvCxnSpPr>
      <xdr:spPr>
        <a:xfrm>
          <a:off x="13004800" y="654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82550</xdr:colOff>
      <xdr:row>39</xdr:row>
      <xdr:rowOff>44450</xdr:rowOff>
    </xdr:to>
    <xdr:sp macro="" textlink="">
      <xdr:nvSpPr>
        <xdr:cNvPr id="327" name="円/楕円 326"/>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86377</xdr:rowOff>
    </xdr:from>
    <xdr:ext cx="762000" cy="259045"/>
    <xdr:sp macro="" textlink="">
      <xdr:nvSpPr>
        <xdr:cNvPr id="328"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129540</xdr:rowOff>
    </xdr:from>
    <xdr:to>
      <xdr:col>22</xdr:col>
      <xdr:colOff>615950</xdr:colOff>
      <xdr:row>39</xdr:row>
      <xdr:rowOff>59690</xdr:rowOff>
    </xdr:to>
    <xdr:sp macro="" textlink="">
      <xdr:nvSpPr>
        <xdr:cNvPr id="329" name="円/楕円 328"/>
        <xdr:cNvSpPr/>
      </xdr:nvSpPr>
      <xdr:spPr>
        <a:xfrm>
          <a:off x="1562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44467</xdr:rowOff>
    </xdr:from>
    <xdr:ext cx="736600" cy="259045"/>
    <xdr:sp macro="" textlink="">
      <xdr:nvSpPr>
        <xdr:cNvPr id="330" name="テキスト ボックス 329"/>
        <xdr:cNvSpPr txBox="1"/>
      </xdr:nvSpPr>
      <xdr:spPr>
        <a:xfrm>
          <a:off x="15290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xdr:rowOff>
    </xdr:from>
    <xdr:to>
      <xdr:col>21</xdr:col>
      <xdr:colOff>412750</xdr:colOff>
      <xdr:row>38</xdr:row>
      <xdr:rowOff>116840</xdr:rowOff>
    </xdr:to>
    <xdr:sp macro="" textlink="">
      <xdr:nvSpPr>
        <xdr:cNvPr id="331" name="円/楕円 330"/>
        <xdr:cNvSpPr/>
      </xdr:nvSpPr>
      <xdr:spPr>
        <a:xfrm>
          <a:off x="14732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101617</xdr:rowOff>
    </xdr:from>
    <xdr:ext cx="762000" cy="259045"/>
    <xdr:sp macro="" textlink="">
      <xdr:nvSpPr>
        <xdr:cNvPr id="332" name="テキスト ボックス 331"/>
        <xdr:cNvSpPr txBox="1"/>
      </xdr:nvSpPr>
      <xdr:spPr>
        <a:xfrm>
          <a:off x="14401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3" name="円/楕円 332"/>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4" name="テキスト ボックス 333"/>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148590</xdr:rowOff>
    </xdr:from>
    <xdr:to>
      <xdr:col>19</xdr:col>
      <xdr:colOff>6350</xdr:colOff>
      <xdr:row>38</xdr:row>
      <xdr:rowOff>78740</xdr:rowOff>
    </xdr:to>
    <xdr:sp macro="" textlink="">
      <xdr:nvSpPr>
        <xdr:cNvPr id="335" name="円/楕円 334"/>
        <xdr:cNvSpPr/>
      </xdr:nvSpPr>
      <xdr:spPr>
        <a:xfrm>
          <a:off x="12954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63517</xdr:rowOff>
    </xdr:from>
    <xdr:ext cx="762000" cy="259045"/>
    <xdr:sp macro="" textlink="">
      <xdr:nvSpPr>
        <xdr:cNvPr id="336" name="テキスト ボックス 335"/>
        <xdr:cNvSpPr txBox="1"/>
      </xdr:nvSpPr>
      <xdr:spPr>
        <a:xfrm>
          <a:off x="12623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ケーブルテレビ整備における元金償還の開始に伴い公債費充当財源は増加傾向になっていたが元利償還金の減により前年度比２．５ポイント改善されている。今後、公の施設の見直しによる施設統廃合等の大型事業が見込まれることを想定し、繰上償還の実施や新規地方債の発行の抑制に努めていきたい。</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77470</xdr:rowOff>
    </xdr:from>
    <xdr:to>
      <xdr:col>7</xdr:col>
      <xdr:colOff>15875</xdr:colOff>
      <xdr:row>80</xdr:row>
      <xdr:rowOff>96520</xdr:rowOff>
    </xdr:to>
    <xdr:cxnSp macro="">
      <xdr:nvCxnSpPr>
        <xdr:cNvPr id="369" name="直線コネクタ 368"/>
        <xdr:cNvCxnSpPr/>
      </xdr:nvCxnSpPr>
      <xdr:spPr>
        <a:xfrm flipV="1">
          <a:off x="3987800" y="136220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96520</xdr:rowOff>
    </xdr:from>
    <xdr:to>
      <xdr:col>5</xdr:col>
      <xdr:colOff>549275</xdr:colOff>
      <xdr:row>80</xdr:row>
      <xdr:rowOff>134620</xdr:rowOff>
    </xdr:to>
    <xdr:cxnSp macro="">
      <xdr:nvCxnSpPr>
        <xdr:cNvPr id="372" name="直線コネクタ 371"/>
        <xdr:cNvCxnSpPr/>
      </xdr:nvCxnSpPr>
      <xdr:spPr>
        <a:xfrm flipV="1">
          <a:off x="3098800" y="1381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81280</xdr:rowOff>
    </xdr:from>
    <xdr:to>
      <xdr:col>4</xdr:col>
      <xdr:colOff>346075</xdr:colOff>
      <xdr:row>80</xdr:row>
      <xdr:rowOff>134620</xdr:rowOff>
    </xdr:to>
    <xdr:cxnSp macro="">
      <xdr:nvCxnSpPr>
        <xdr:cNvPr id="375" name="直線コネクタ 374"/>
        <xdr:cNvCxnSpPr/>
      </xdr:nvCxnSpPr>
      <xdr:spPr>
        <a:xfrm>
          <a:off x="2209800" y="1379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7" name="テキスト ボックス 37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54611</xdr:rowOff>
    </xdr:from>
    <xdr:to>
      <xdr:col>3</xdr:col>
      <xdr:colOff>142875</xdr:colOff>
      <xdr:row>80</xdr:row>
      <xdr:rowOff>81280</xdr:rowOff>
    </xdr:to>
    <xdr:cxnSp macro="">
      <xdr:nvCxnSpPr>
        <xdr:cNvPr id="378" name="直線コネクタ 377"/>
        <xdr:cNvCxnSpPr/>
      </xdr:nvCxnSpPr>
      <xdr:spPr>
        <a:xfrm>
          <a:off x="1320800" y="135991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88" name="円/楕円 387"/>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170197</xdr:rowOff>
    </xdr:from>
    <xdr:ext cx="762000" cy="259045"/>
    <xdr:sp macro="" textlink="">
      <xdr:nvSpPr>
        <xdr:cNvPr id="389" name="公債費該当値テキスト"/>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45720</xdr:rowOff>
    </xdr:from>
    <xdr:to>
      <xdr:col>5</xdr:col>
      <xdr:colOff>600075</xdr:colOff>
      <xdr:row>80</xdr:row>
      <xdr:rowOff>147320</xdr:rowOff>
    </xdr:to>
    <xdr:sp macro="" textlink="">
      <xdr:nvSpPr>
        <xdr:cNvPr id="390" name="円/楕円 389"/>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132097</xdr:rowOff>
    </xdr:from>
    <xdr:ext cx="736600" cy="259045"/>
    <xdr:sp macro="" textlink="">
      <xdr:nvSpPr>
        <xdr:cNvPr id="391" name="テキスト ボックス 390"/>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83820</xdr:rowOff>
    </xdr:from>
    <xdr:to>
      <xdr:col>4</xdr:col>
      <xdr:colOff>396875</xdr:colOff>
      <xdr:row>81</xdr:row>
      <xdr:rowOff>13970</xdr:rowOff>
    </xdr:to>
    <xdr:sp macro="" textlink="">
      <xdr:nvSpPr>
        <xdr:cNvPr id="392" name="円/楕円 391"/>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170197</xdr:rowOff>
    </xdr:from>
    <xdr:ext cx="762000" cy="259045"/>
    <xdr:sp macro="" textlink="">
      <xdr:nvSpPr>
        <xdr:cNvPr id="393" name="テキスト ボックス 392"/>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94" name="円/楕円 393"/>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95" name="テキスト ボックス 394"/>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96" name="円/楕円 395"/>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97" name="テキスト ボックス 396"/>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維持補修費の減により対前年度比０．８ポイント改善しており、類似団体比較でも１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３ポイント下回っている。他の要因としては、経常収支比率の分母となる経常一般財源において町税が減収になっているが消費税増税に伴う地方消費税交付金の増額により経常一般財源は増額となっている。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58420</xdr:rowOff>
    </xdr:to>
    <xdr:cxnSp macro="">
      <xdr:nvCxnSpPr>
        <xdr:cNvPr id="428" name="直線コネクタ 427"/>
        <xdr:cNvCxnSpPr/>
      </xdr:nvCxnSpPr>
      <xdr:spPr>
        <a:xfrm flipV="1">
          <a:off x="15671800" y="13052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58420</xdr:rowOff>
    </xdr:to>
    <xdr:cxnSp macro="">
      <xdr:nvCxnSpPr>
        <xdr:cNvPr id="431" name="直線コネクタ 430"/>
        <xdr:cNvCxnSpPr/>
      </xdr:nvCxnSpPr>
      <xdr:spPr>
        <a:xfrm>
          <a:off x="14782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3556</xdr:rowOff>
    </xdr:to>
    <xdr:cxnSp macro="">
      <xdr:nvCxnSpPr>
        <xdr:cNvPr id="434" name="直線コネクタ 433"/>
        <xdr:cNvCxnSpPr/>
      </xdr:nvCxnSpPr>
      <xdr:spPr>
        <a:xfrm flipV="1">
          <a:off x="13893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76</xdr:row>
      <xdr:rowOff>3556</xdr:rowOff>
    </xdr:to>
    <xdr:cxnSp macro="">
      <xdr:nvCxnSpPr>
        <xdr:cNvPr id="437" name="直線コネクタ 436"/>
        <xdr:cNvCxnSpPr/>
      </xdr:nvCxnSpPr>
      <xdr:spPr>
        <a:xfrm>
          <a:off x="13004800" y="1279144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47" name="円/楕円 446"/>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48"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9" name="円/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0" name="テキスト ボックス 44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1" name="円/楕円 45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2" name="テキスト ボックス 451"/>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124206</xdr:rowOff>
    </xdr:from>
    <xdr:to>
      <xdr:col>20</xdr:col>
      <xdr:colOff>209550</xdr:colOff>
      <xdr:row>76</xdr:row>
      <xdr:rowOff>54356</xdr:rowOff>
    </xdr:to>
    <xdr:sp macro="" textlink="">
      <xdr:nvSpPr>
        <xdr:cNvPr id="453" name="円/楕円 452"/>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64533</xdr:rowOff>
    </xdr:from>
    <xdr:ext cx="762000" cy="259045"/>
    <xdr:sp macro="" textlink="">
      <xdr:nvSpPr>
        <xdr:cNvPr id="454" name="テキスト ボックス 453"/>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55" name="円/楕円 454"/>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56" name="テキスト ボックス 455"/>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石川県志賀町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22511</xdr:rowOff>
    </xdr:from>
    <xdr:to>
      <xdr:col>4</xdr:col>
      <xdr:colOff>1117600</xdr:colOff>
      <xdr:row>13</xdr:row>
      <xdr:rowOff>49352</xdr:rowOff>
    </xdr:to>
    <xdr:cxnSp macro="">
      <xdr:nvCxnSpPr>
        <xdr:cNvPr id="50" name="直線コネクタ 49"/>
        <xdr:cNvCxnSpPr/>
      </xdr:nvCxnSpPr>
      <xdr:spPr bwMode="auto">
        <a:xfrm>
          <a:off x="5003800" y="2298986"/>
          <a:ext cx="647700" cy="2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22511</xdr:rowOff>
    </xdr:from>
    <xdr:to>
      <xdr:col>4</xdr:col>
      <xdr:colOff>469900</xdr:colOff>
      <xdr:row>13</xdr:row>
      <xdr:rowOff>43790</xdr:rowOff>
    </xdr:to>
    <xdr:cxnSp macro="">
      <xdr:nvCxnSpPr>
        <xdr:cNvPr id="53" name="直線コネクタ 52"/>
        <xdr:cNvCxnSpPr/>
      </xdr:nvCxnSpPr>
      <xdr:spPr bwMode="auto">
        <a:xfrm flipV="1">
          <a:off x="4305300" y="2298986"/>
          <a:ext cx="698500" cy="2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3423</xdr:rowOff>
    </xdr:from>
    <xdr:to>
      <xdr:col>3</xdr:col>
      <xdr:colOff>904875</xdr:colOff>
      <xdr:row>13</xdr:row>
      <xdr:rowOff>43790</xdr:rowOff>
    </xdr:to>
    <xdr:cxnSp macro="">
      <xdr:nvCxnSpPr>
        <xdr:cNvPr id="56" name="直線コネクタ 55"/>
        <xdr:cNvCxnSpPr/>
      </xdr:nvCxnSpPr>
      <xdr:spPr bwMode="auto">
        <a:xfrm>
          <a:off x="3606800" y="2279898"/>
          <a:ext cx="698500" cy="4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3423</xdr:rowOff>
    </xdr:from>
    <xdr:to>
      <xdr:col>3</xdr:col>
      <xdr:colOff>206375</xdr:colOff>
      <xdr:row>13</xdr:row>
      <xdr:rowOff>108122</xdr:rowOff>
    </xdr:to>
    <xdr:cxnSp macro="">
      <xdr:nvCxnSpPr>
        <xdr:cNvPr id="59" name="直線コネクタ 58"/>
        <xdr:cNvCxnSpPr/>
      </xdr:nvCxnSpPr>
      <xdr:spPr bwMode="auto">
        <a:xfrm flipV="1">
          <a:off x="2908300" y="2279898"/>
          <a:ext cx="698500" cy="10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170002</xdr:rowOff>
    </xdr:from>
    <xdr:to>
      <xdr:col>5</xdr:col>
      <xdr:colOff>34925</xdr:colOff>
      <xdr:row>13</xdr:row>
      <xdr:rowOff>100152</xdr:rowOff>
    </xdr:to>
    <xdr:sp macro="" textlink="">
      <xdr:nvSpPr>
        <xdr:cNvPr id="69" name="円/楕円 68"/>
        <xdr:cNvSpPr/>
      </xdr:nvSpPr>
      <xdr:spPr bwMode="auto">
        <a:xfrm>
          <a:off x="5600700" y="227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15079</xdr:rowOff>
    </xdr:from>
    <xdr:ext cx="762000" cy="259045"/>
    <xdr:sp macro="" textlink="">
      <xdr:nvSpPr>
        <xdr:cNvPr id="70" name="人口1人当たり決算額の推移該当値テキスト130"/>
        <xdr:cNvSpPr txBox="1"/>
      </xdr:nvSpPr>
      <xdr:spPr>
        <a:xfrm>
          <a:off x="5740400" y="21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104,576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143161</xdr:rowOff>
    </xdr:from>
    <xdr:to>
      <xdr:col>4</xdr:col>
      <xdr:colOff>520700</xdr:colOff>
      <xdr:row>13</xdr:row>
      <xdr:rowOff>73311</xdr:rowOff>
    </xdr:to>
    <xdr:sp macro="" textlink="">
      <xdr:nvSpPr>
        <xdr:cNvPr id="71" name="円/楕円 70"/>
        <xdr:cNvSpPr/>
      </xdr:nvSpPr>
      <xdr:spPr bwMode="auto">
        <a:xfrm>
          <a:off x="4953000" y="224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83488</xdr:rowOff>
    </xdr:from>
    <xdr:ext cx="736600" cy="259045"/>
    <xdr:sp macro="" textlink="">
      <xdr:nvSpPr>
        <xdr:cNvPr id="72" name="テキスト ボックス 71"/>
        <xdr:cNvSpPr txBox="1"/>
      </xdr:nvSpPr>
      <xdr:spPr>
        <a:xfrm>
          <a:off x="4622800" y="20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105,985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164440</xdr:rowOff>
    </xdr:from>
    <xdr:to>
      <xdr:col>3</xdr:col>
      <xdr:colOff>955675</xdr:colOff>
      <xdr:row>13</xdr:row>
      <xdr:rowOff>94590</xdr:rowOff>
    </xdr:to>
    <xdr:sp macro="" textlink="">
      <xdr:nvSpPr>
        <xdr:cNvPr id="73" name="円/楕円 72"/>
        <xdr:cNvSpPr/>
      </xdr:nvSpPr>
      <xdr:spPr bwMode="auto">
        <a:xfrm>
          <a:off x="4254500" y="226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104767</xdr:rowOff>
    </xdr:from>
    <xdr:ext cx="762000" cy="259045"/>
    <xdr:sp macro="" textlink="">
      <xdr:nvSpPr>
        <xdr:cNvPr id="74" name="テキスト ボックス 73"/>
        <xdr:cNvSpPr txBox="1"/>
      </xdr:nvSpPr>
      <xdr:spPr>
        <a:xfrm>
          <a:off x="3924300" y="20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104,868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124073</xdr:rowOff>
    </xdr:from>
    <xdr:to>
      <xdr:col>3</xdr:col>
      <xdr:colOff>257175</xdr:colOff>
      <xdr:row>13</xdr:row>
      <xdr:rowOff>54223</xdr:rowOff>
    </xdr:to>
    <xdr:sp macro="" textlink="">
      <xdr:nvSpPr>
        <xdr:cNvPr id="75" name="円/楕円 74"/>
        <xdr:cNvSpPr/>
      </xdr:nvSpPr>
      <xdr:spPr bwMode="auto">
        <a:xfrm>
          <a:off x="3556000" y="222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64400</xdr:rowOff>
    </xdr:from>
    <xdr:ext cx="762000" cy="259045"/>
    <xdr:sp macro="" textlink="">
      <xdr:nvSpPr>
        <xdr:cNvPr id="76" name="テキスト ボックス 75"/>
        <xdr:cNvSpPr txBox="1"/>
      </xdr:nvSpPr>
      <xdr:spPr>
        <a:xfrm>
          <a:off x="3225800" y="199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106,987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57322</xdr:rowOff>
    </xdr:from>
    <xdr:to>
      <xdr:col>2</xdr:col>
      <xdr:colOff>692150</xdr:colOff>
      <xdr:row>13</xdr:row>
      <xdr:rowOff>158922</xdr:rowOff>
    </xdr:to>
    <xdr:sp macro="" textlink="">
      <xdr:nvSpPr>
        <xdr:cNvPr id="77" name="円/楕円 76"/>
        <xdr:cNvSpPr/>
      </xdr:nvSpPr>
      <xdr:spPr bwMode="auto">
        <a:xfrm>
          <a:off x="2857500" y="233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169099</xdr:rowOff>
    </xdr:from>
    <xdr:ext cx="762000" cy="259045"/>
    <xdr:sp macro="" textlink="">
      <xdr:nvSpPr>
        <xdr:cNvPr id="78" name="テキスト ボックス 77"/>
        <xdr:cNvSpPr txBox="1"/>
      </xdr:nvSpPr>
      <xdr:spPr>
        <a:xfrm>
          <a:off x="2527300" y="21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105531</xdr:rowOff>
    </xdr:from>
    <xdr:to>
      <xdr:col>4</xdr:col>
      <xdr:colOff>1117600</xdr:colOff>
      <xdr:row>34</xdr:row>
      <xdr:rowOff>207963</xdr:rowOff>
    </xdr:to>
    <xdr:cxnSp macro="">
      <xdr:nvCxnSpPr>
        <xdr:cNvPr id="111" name="直線コネクタ 110"/>
        <xdr:cNvCxnSpPr/>
      </xdr:nvCxnSpPr>
      <xdr:spPr bwMode="auto">
        <a:xfrm>
          <a:off x="5003800" y="6372981"/>
          <a:ext cx="647700" cy="10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35732</xdr:rowOff>
    </xdr:from>
    <xdr:to>
      <xdr:col>4</xdr:col>
      <xdr:colOff>469900</xdr:colOff>
      <xdr:row>34</xdr:row>
      <xdr:rowOff>105531</xdr:rowOff>
    </xdr:to>
    <xdr:cxnSp macro="">
      <xdr:nvCxnSpPr>
        <xdr:cNvPr id="114" name="直線コネクタ 113"/>
        <xdr:cNvCxnSpPr/>
      </xdr:nvCxnSpPr>
      <xdr:spPr bwMode="auto">
        <a:xfrm>
          <a:off x="4305300" y="6303182"/>
          <a:ext cx="698500" cy="69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308280</xdr:rowOff>
    </xdr:from>
    <xdr:to>
      <xdr:col>3</xdr:col>
      <xdr:colOff>904875</xdr:colOff>
      <xdr:row>34</xdr:row>
      <xdr:rowOff>35732</xdr:rowOff>
    </xdr:to>
    <xdr:cxnSp macro="">
      <xdr:nvCxnSpPr>
        <xdr:cNvPr id="117" name="直線コネクタ 116"/>
        <xdr:cNvCxnSpPr/>
      </xdr:nvCxnSpPr>
      <xdr:spPr bwMode="auto">
        <a:xfrm>
          <a:off x="3606800" y="6232830"/>
          <a:ext cx="698500" cy="7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308280</xdr:rowOff>
    </xdr:from>
    <xdr:to>
      <xdr:col>3</xdr:col>
      <xdr:colOff>206375</xdr:colOff>
      <xdr:row>33</xdr:row>
      <xdr:rowOff>309385</xdr:rowOff>
    </xdr:to>
    <xdr:cxnSp macro="">
      <xdr:nvCxnSpPr>
        <xdr:cNvPr id="120" name="直線コネクタ 119"/>
        <xdr:cNvCxnSpPr/>
      </xdr:nvCxnSpPr>
      <xdr:spPr bwMode="auto">
        <a:xfrm flipV="1">
          <a:off x="2908300" y="6232830"/>
          <a:ext cx="6985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157163</xdr:rowOff>
    </xdr:from>
    <xdr:to>
      <xdr:col>5</xdr:col>
      <xdr:colOff>34925</xdr:colOff>
      <xdr:row>34</xdr:row>
      <xdr:rowOff>258763</xdr:rowOff>
    </xdr:to>
    <xdr:sp macro="" textlink="">
      <xdr:nvSpPr>
        <xdr:cNvPr id="130" name="円/楕円 129"/>
        <xdr:cNvSpPr/>
      </xdr:nvSpPr>
      <xdr:spPr bwMode="auto">
        <a:xfrm>
          <a:off x="5600700" y="642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2240</xdr:rowOff>
    </xdr:from>
    <xdr:ext cx="762000" cy="259045"/>
    <xdr:sp macro="" textlink="">
      <xdr:nvSpPr>
        <xdr:cNvPr id="131" name="人口1人当たり決算額の推移該当値テキスト445"/>
        <xdr:cNvSpPr txBox="1"/>
      </xdr:nvSpPr>
      <xdr:spPr>
        <a:xfrm>
          <a:off x="5740400" y="626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36,750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54731</xdr:rowOff>
    </xdr:from>
    <xdr:to>
      <xdr:col>4</xdr:col>
      <xdr:colOff>520700</xdr:colOff>
      <xdr:row>34</xdr:row>
      <xdr:rowOff>156331</xdr:rowOff>
    </xdr:to>
    <xdr:sp macro="" textlink="">
      <xdr:nvSpPr>
        <xdr:cNvPr id="132" name="円/楕円 131"/>
        <xdr:cNvSpPr/>
      </xdr:nvSpPr>
      <xdr:spPr bwMode="auto">
        <a:xfrm>
          <a:off x="4953000" y="632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166508</xdr:rowOff>
    </xdr:from>
    <xdr:ext cx="736600" cy="259045"/>
    <xdr:sp macro="" textlink="">
      <xdr:nvSpPr>
        <xdr:cNvPr id="133" name="テキスト ボックス 132"/>
        <xdr:cNvSpPr txBox="1"/>
      </xdr:nvSpPr>
      <xdr:spPr>
        <a:xfrm>
          <a:off x="4622800" y="609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327832</xdr:rowOff>
    </xdr:from>
    <xdr:to>
      <xdr:col>3</xdr:col>
      <xdr:colOff>955675</xdr:colOff>
      <xdr:row>34</xdr:row>
      <xdr:rowOff>86532</xdr:rowOff>
    </xdr:to>
    <xdr:sp macro="" textlink="">
      <xdr:nvSpPr>
        <xdr:cNvPr id="134" name="円/楕円 133"/>
        <xdr:cNvSpPr/>
      </xdr:nvSpPr>
      <xdr:spPr bwMode="auto">
        <a:xfrm>
          <a:off x="4254500" y="62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96709</xdr:rowOff>
    </xdr:from>
    <xdr:ext cx="762000" cy="259045"/>
    <xdr:sp macro="" textlink="">
      <xdr:nvSpPr>
        <xdr:cNvPr id="135" name="テキスト ボックス 134"/>
        <xdr:cNvSpPr txBox="1"/>
      </xdr:nvSpPr>
      <xdr:spPr>
        <a:xfrm>
          <a:off x="3924300" y="60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257480</xdr:rowOff>
    </xdr:from>
    <xdr:to>
      <xdr:col>3</xdr:col>
      <xdr:colOff>257175</xdr:colOff>
      <xdr:row>34</xdr:row>
      <xdr:rowOff>16180</xdr:rowOff>
    </xdr:to>
    <xdr:sp macro="" textlink="">
      <xdr:nvSpPr>
        <xdr:cNvPr id="136" name="円/楕円 135"/>
        <xdr:cNvSpPr/>
      </xdr:nvSpPr>
      <xdr:spPr bwMode="auto">
        <a:xfrm>
          <a:off x="3556000" y="618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26357</xdr:rowOff>
    </xdr:from>
    <xdr:ext cx="762000" cy="259045"/>
    <xdr:sp macro="" textlink="">
      <xdr:nvSpPr>
        <xdr:cNvPr id="137" name="テキスト ボックス 136"/>
        <xdr:cNvSpPr txBox="1"/>
      </xdr:nvSpPr>
      <xdr:spPr>
        <a:xfrm>
          <a:off x="3225800" y="595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258585</xdr:rowOff>
    </xdr:from>
    <xdr:to>
      <xdr:col>2</xdr:col>
      <xdr:colOff>692150</xdr:colOff>
      <xdr:row>34</xdr:row>
      <xdr:rowOff>17285</xdr:rowOff>
    </xdr:to>
    <xdr:sp macro="" textlink="">
      <xdr:nvSpPr>
        <xdr:cNvPr id="138" name="円/楕円 137"/>
        <xdr:cNvSpPr/>
      </xdr:nvSpPr>
      <xdr:spPr bwMode="auto">
        <a:xfrm>
          <a:off x="2857500" y="618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27462</xdr:rowOff>
    </xdr:from>
    <xdr:ext cx="762000" cy="259045"/>
    <xdr:sp macro="" textlink="">
      <xdr:nvSpPr>
        <xdr:cNvPr id="139" name="テキスト ボックス 138"/>
        <xdr:cNvSpPr txBox="1"/>
      </xdr:nvSpPr>
      <xdr:spPr>
        <a:xfrm>
          <a:off x="2527300" y="595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21,670
21,558
246.76
16,586,353
16,471,775
91,738
9,135,904
11,233,863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69268</xdr:rowOff>
    </xdr:from>
    <xdr:to>
      <xdr:col>6</xdr:col>
      <xdr:colOff>511175</xdr:colOff>
      <xdr:row>31</xdr:row>
      <xdr:rowOff>116680</xdr:rowOff>
    </xdr:to>
    <xdr:cxnSp macro="">
      <xdr:nvCxnSpPr>
        <xdr:cNvPr id="59" name="直線コネクタ 58"/>
        <xdr:cNvCxnSpPr/>
      </xdr:nvCxnSpPr>
      <xdr:spPr>
        <a:xfrm flipV="1">
          <a:off x="3797300" y="5384218"/>
          <a:ext cx="8382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116680</xdr:rowOff>
    </xdr:from>
    <xdr:to>
      <xdr:col>5</xdr:col>
      <xdr:colOff>358775</xdr:colOff>
      <xdr:row>32</xdr:row>
      <xdr:rowOff>23914</xdr:rowOff>
    </xdr:to>
    <xdr:cxnSp macro="">
      <xdr:nvCxnSpPr>
        <xdr:cNvPr id="62" name="直線コネクタ 61"/>
        <xdr:cNvCxnSpPr/>
      </xdr:nvCxnSpPr>
      <xdr:spPr>
        <a:xfrm flipV="1">
          <a:off x="2908300" y="5431630"/>
          <a:ext cx="889000" cy="7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113960</xdr:rowOff>
    </xdr:from>
    <xdr:to>
      <xdr:col>4</xdr:col>
      <xdr:colOff>155575</xdr:colOff>
      <xdr:row>32</xdr:row>
      <xdr:rowOff>23914</xdr:rowOff>
    </xdr:to>
    <xdr:cxnSp macro="">
      <xdr:nvCxnSpPr>
        <xdr:cNvPr id="65" name="直線コネクタ 64"/>
        <xdr:cNvCxnSpPr/>
      </xdr:nvCxnSpPr>
      <xdr:spPr>
        <a:xfrm>
          <a:off x="2019300" y="5257460"/>
          <a:ext cx="889000" cy="2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113960</xdr:rowOff>
    </xdr:from>
    <xdr:to>
      <xdr:col>2</xdr:col>
      <xdr:colOff>638175</xdr:colOff>
      <xdr:row>32</xdr:row>
      <xdr:rowOff>28555</xdr:rowOff>
    </xdr:to>
    <xdr:cxnSp macro="">
      <xdr:nvCxnSpPr>
        <xdr:cNvPr id="68" name="直線コネクタ 67"/>
        <xdr:cNvCxnSpPr/>
      </xdr:nvCxnSpPr>
      <xdr:spPr>
        <a:xfrm flipV="1">
          <a:off x="1130300" y="5257460"/>
          <a:ext cx="889000" cy="25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18468</xdr:rowOff>
    </xdr:from>
    <xdr:to>
      <xdr:col>6</xdr:col>
      <xdr:colOff>561975</xdr:colOff>
      <xdr:row>31</xdr:row>
      <xdr:rowOff>120068</xdr:rowOff>
    </xdr:to>
    <xdr:sp macro="" textlink="">
      <xdr:nvSpPr>
        <xdr:cNvPr id="78" name="円/楕円 77"/>
        <xdr:cNvSpPr/>
      </xdr:nvSpPr>
      <xdr:spPr>
        <a:xfrm>
          <a:off x="4584700" y="53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104845</xdr:rowOff>
    </xdr:from>
    <xdr:ext cx="534377" cy="259045"/>
    <xdr:sp macro="" textlink="">
      <xdr:nvSpPr>
        <xdr:cNvPr id="79" name="人件費該当値テキスト"/>
        <xdr:cNvSpPr txBox="1"/>
      </xdr:nvSpPr>
      <xdr:spPr>
        <a:xfrm>
          <a:off x="4686300" y="52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95,581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65880</xdr:rowOff>
    </xdr:from>
    <xdr:to>
      <xdr:col>5</xdr:col>
      <xdr:colOff>409575</xdr:colOff>
      <xdr:row>31</xdr:row>
      <xdr:rowOff>167480</xdr:rowOff>
    </xdr:to>
    <xdr:sp macro="" textlink="">
      <xdr:nvSpPr>
        <xdr:cNvPr id="80" name="円/楕円 79"/>
        <xdr:cNvSpPr/>
      </xdr:nvSpPr>
      <xdr:spPr>
        <a:xfrm>
          <a:off x="3746500" y="53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12557</xdr:rowOff>
    </xdr:from>
    <xdr:ext cx="534377" cy="259045"/>
    <xdr:sp macro="" textlink="">
      <xdr:nvSpPr>
        <xdr:cNvPr id="81" name="テキスト ボックス 80"/>
        <xdr:cNvSpPr txBox="1"/>
      </xdr:nvSpPr>
      <xdr:spPr>
        <a:xfrm>
          <a:off x="3530111" y="5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144564</xdr:rowOff>
    </xdr:from>
    <xdr:to>
      <xdr:col>4</xdr:col>
      <xdr:colOff>206375</xdr:colOff>
      <xdr:row>32</xdr:row>
      <xdr:rowOff>74714</xdr:rowOff>
    </xdr:to>
    <xdr:sp macro="" textlink="">
      <xdr:nvSpPr>
        <xdr:cNvPr id="82" name="円/楕円 81"/>
        <xdr:cNvSpPr/>
      </xdr:nvSpPr>
      <xdr:spPr>
        <a:xfrm>
          <a:off x="2857500" y="54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91241</xdr:rowOff>
    </xdr:from>
    <xdr:ext cx="534377" cy="259045"/>
    <xdr:sp macro="" textlink="">
      <xdr:nvSpPr>
        <xdr:cNvPr id="83" name="テキスト ボックス 82"/>
        <xdr:cNvSpPr txBox="1"/>
      </xdr:nvSpPr>
      <xdr:spPr>
        <a:xfrm>
          <a:off x="2641111" y="523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90,065</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63160</xdr:rowOff>
    </xdr:from>
    <xdr:to>
      <xdr:col>3</xdr:col>
      <xdr:colOff>3175</xdr:colOff>
      <xdr:row>30</xdr:row>
      <xdr:rowOff>164760</xdr:rowOff>
    </xdr:to>
    <xdr:sp macro="" textlink="">
      <xdr:nvSpPr>
        <xdr:cNvPr id="84" name="円/楕円 83"/>
        <xdr:cNvSpPr/>
      </xdr:nvSpPr>
      <xdr:spPr>
        <a:xfrm>
          <a:off x="1968500" y="52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9837</xdr:rowOff>
    </xdr:from>
    <xdr:ext cx="599010" cy="259045"/>
    <xdr:sp macro="" textlink="">
      <xdr:nvSpPr>
        <xdr:cNvPr id="85" name="テキスト ボックス 84"/>
        <xdr:cNvSpPr txBox="1"/>
      </xdr:nvSpPr>
      <xdr:spPr>
        <a:xfrm>
          <a:off x="1719794" y="498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149205</xdr:rowOff>
    </xdr:from>
    <xdr:to>
      <xdr:col>1</xdr:col>
      <xdr:colOff>485775</xdr:colOff>
      <xdr:row>32</xdr:row>
      <xdr:rowOff>79355</xdr:rowOff>
    </xdr:to>
    <xdr:sp macro="" textlink="">
      <xdr:nvSpPr>
        <xdr:cNvPr id="86" name="円/楕円 85"/>
        <xdr:cNvSpPr/>
      </xdr:nvSpPr>
      <xdr:spPr>
        <a:xfrm>
          <a:off x="1079500" y="54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95882</xdr:rowOff>
    </xdr:from>
    <xdr:ext cx="534377" cy="259045"/>
    <xdr:sp macro="" textlink="">
      <xdr:nvSpPr>
        <xdr:cNvPr id="87" name="テキスト ボックス 86"/>
        <xdr:cNvSpPr txBox="1"/>
      </xdr:nvSpPr>
      <xdr:spPr>
        <a:xfrm>
          <a:off x="863111" y="52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40511</xdr:rowOff>
    </xdr:from>
    <xdr:to>
      <xdr:col>6</xdr:col>
      <xdr:colOff>511175</xdr:colOff>
      <xdr:row>58</xdr:row>
      <xdr:rowOff>53112</xdr:rowOff>
    </xdr:to>
    <xdr:cxnSp macro="">
      <xdr:nvCxnSpPr>
        <xdr:cNvPr id="116" name="直線コネクタ 115"/>
        <xdr:cNvCxnSpPr/>
      </xdr:nvCxnSpPr>
      <xdr:spPr>
        <a:xfrm flipV="1">
          <a:off x="3797300" y="9984611"/>
          <a:ext cx="8382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45155</xdr:rowOff>
    </xdr:from>
    <xdr:to>
      <xdr:col>5</xdr:col>
      <xdr:colOff>358775</xdr:colOff>
      <xdr:row>58</xdr:row>
      <xdr:rowOff>53112</xdr:rowOff>
    </xdr:to>
    <xdr:cxnSp macro="">
      <xdr:nvCxnSpPr>
        <xdr:cNvPr id="119" name="直線コネクタ 118"/>
        <xdr:cNvCxnSpPr/>
      </xdr:nvCxnSpPr>
      <xdr:spPr>
        <a:xfrm>
          <a:off x="2908300" y="9989255"/>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45155</xdr:rowOff>
    </xdr:from>
    <xdr:to>
      <xdr:col>4</xdr:col>
      <xdr:colOff>155575</xdr:colOff>
      <xdr:row>58</xdr:row>
      <xdr:rowOff>53566</xdr:rowOff>
    </xdr:to>
    <xdr:cxnSp macro="">
      <xdr:nvCxnSpPr>
        <xdr:cNvPr id="122" name="直線コネクタ 121"/>
        <xdr:cNvCxnSpPr/>
      </xdr:nvCxnSpPr>
      <xdr:spPr>
        <a:xfrm flipV="1">
          <a:off x="2019300" y="9989255"/>
          <a:ext cx="889000" cy="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48984</xdr:rowOff>
    </xdr:from>
    <xdr:to>
      <xdr:col>2</xdr:col>
      <xdr:colOff>638175</xdr:colOff>
      <xdr:row>58</xdr:row>
      <xdr:rowOff>53566</xdr:rowOff>
    </xdr:to>
    <xdr:cxnSp macro="">
      <xdr:nvCxnSpPr>
        <xdr:cNvPr id="125" name="直線コネクタ 124"/>
        <xdr:cNvCxnSpPr/>
      </xdr:nvCxnSpPr>
      <xdr:spPr>
        <a:xfrm>
          <a:off x="1130300" y="9993084"/>
          <a:ext cx="8890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161161</xdr:rowOff>
    </xdr:from>
    <xdr:to>
      <xdr:col>6</xdr:col>
      <xdr:colOff>561975</xdr:colOff>
      <xdr:row>58</xdr:row>
      <xdr:rowOff>91311</xdr:rowOff>
    </xdr:to>
    <xdr:sp macro="" textlink="">
      <xdr:nvSpPr>
        <xdr:cNvPr id="135" name="円/楕円 134"/>
        <xdr:cNvSpPr/>
      </xdr:nvSpPr>
      <xdr:spPr>
        <a:xfrm>
          <a:off x="4584700" y="99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120538</xdr:rowOff>
    </xdr:from>
    <xdr:ext cx="534377" cy="259045"/>
    <xdr:sp macro="" textlink="">
      <xdr:nvSpPr>
        <xdr:cNvPr id="136" name="物件費該当値テキスト"/>
        <xdr:cNvSpPr txBox="1"/>
      </xdr:nvSpPr>
      <xdr:spPr>
        <a:xfrm>
          <a:off x="4686300" y="972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2312</xdr:rowOff>
    </xdr:from>
    <xdr:to>
      <xdr:col>5</xdr:col>
      <xdr:colOff>409575</xdr:colOff>
      <xdr:row>58</xdr:row>
      <xdr:rowOff>103912</xdr:rowOff>
    </xdr:to>
    <xdr:sp macro="" textlink="">
      <xdr:nvSpPr>
        <xdr:cNvPr id="137" name="円/楕円 136"/>
        <xdr:cNvSpPr/>
      </xdr:nvSpPr>
      <xdr:spPr>
        <a:xfrm>
          <a:off x="3746500" y="99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120439</xdr:rowOff>
    </xdr:from>
    <xdr:ext cx="534377" cy="259045"/>
    <xdr:sp macro="" textlink="">
      <xdr:nvSpPr>
        <xdr:cNvPr id="138" name="テキスト ボックス 137"/>
        <xdr:cNvSpPr txBox="1"/>
      </xdr:nvSpPr>
      <xdr:spPr>
        <a:xfrm>
          <a:off x="3530111" y="97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165805</xdr:rowOff>
    </xdr:from>
    <xdr:to>
      <xdr:col>4</xdr:col>
      <xdr:colOff>206375</xdr:colOff>
      <xdr:row>58</xdr:row>
      <xdr:rowOff>95955</xdr:rowOff>
    </xdr:to>
    <xdr:sp macro="" textlink="">
      <xdr:nvSpPr>
        <xdr:cNvPr id="139" name="円/楕円 138"/>
        <xdr:cNvSpPr/>
      </xdr:nvSpPr>
      <xdr:spPr>
        <a:xfrm>
          <a:off x="2857500" y="99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112482</xdr:rowOff>
    </xdr:from>
    <xdr:ext cx="534377" cy="259045"/>
    <xdr:sp macro="" textlink="">
      <xdr:nvSpPr>
        <xdr:cNvPr id="140" name="テキスト ボックス 139"/>
        <xdr:cNvSpPr txBox="1"/>
      </xdr:nvSpPr>
      <xdr:spPr>
        <a:xfrm>
          <a:off x="2641111" y="97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2766</xdr:rowOff>
    </xdr:from>
    <xdr:to>
      <xdr:col>3</xdr:col>
      <xdr:colOff>3175</xdr:colOff>
      <xdr:row>58</xdr:row>
      <xdr:rowOff>104366</xdr:rowOff>
    </xdr:to>
    <xdr:sp macro="" textlink="">
      <xdr:nvSpPr>
        <xdr:cNvPr id="141" name="円/楕円 140"/>
        <xdr:cNvSpPr/>
      </xdr:nvSpPr>
      <xdr:spPr>
        <a:xfrm>
          <a:off x="1968500" y="99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120893</xdr:rowOff>
    </xdr:from>
    <xdr:ext cx="534377" cy="259045"/>
    <xdr:sp macro="" textlink="">
      <xdr:nvSpPr>
        <xdr:cNvPr id="142" name="テキスト ボックス 141"/>
        <xdr:cNvSpPr txBox="1"/>
      </xdr:nvSpPr>
      <xdr:spPr>
        <a:xfrm>
          <a:off x="1752111" y="97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169634</xdr:rowOff>
    </xdr:from>
    <xdr:to>
      <xdr:col>1</xdr:col>
      <xdr:colOff>485775</xdr:colOff>
      <xdr:row>58</xdr:row>
      <xdr:rowOff>99784</xdr:rowOff>
    </xdr:to>
    <xdr:sp macro="" textlink="">
      <xdr:nvSpPr>
        <xdr:cNvPr id="143" name="円/楕円 142"/>
        <xdr:cNvSpPr/>
      </xdr:nvSpPr>
      <xdr:spPr>
        <a:xfrm>
          <a:off x="1079500" y="99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116311</xdr:rowOff>
    </xdr:from>
    <xdr:ext cx="534377" cy="259045"/>
    <xdr:sp macro="" textlink="">
      <xdr:nvSpPr>
        <xdr:cNvPr id="144" name="テキスト ボックス 143"/>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12773</xdr:rowOff>
    </xdr:from>
    <xdr:to>
      <xdr:col>6</xdr:col>
      <xdr:colOff>511175</xdr:colOff>
      <xdr:row>75</xdr:row>
      <xdr:rowOff>83530</xdr:rowOff>
    </xdr:to>
    <xdr:cxnSp macro="">
      <xdr:nvCxnSpPr>
        <xdr:cNvPr id="175" name="直線コネクタ 174"/>
        <xdr:cNvCxnSpPr/>
      </xdr:nvCxnSpPr>
      <xdr:spPr>
        <a:xfrm>
          <a:off x="3797300" y="12871523"/>
          <a:ext cx="8382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12773</xdr:rowOff>
    </xdr:from>
    <xdr:to>
      <xdr:col>5</xdr:col>
      <xdr:colOff>358775</xdr:colOff>
      <xdr:row>75</xdr:row>
      <xdr:rowOff>140136</xdr:rowOff>
    </xdr:to>
    <xdr:cxnSp macro="">
      <xdr:nvCxnSpPr>
        <xdr:cNvPr id="178" name="直線コネクタ 177"/>
        <xdr:cNvCxnSpPr/>
      </xdr:nvCxnSpPr>
      <xdr:spPr>
        <a:xfrm flipV="1">
          <a:off x="2908300" y="1287152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140136</xdr:rowOff>
    </xdr:from>
    <xdr:to>
      <xdr:col>4</xdr:col>
      <xdr:colOff>155575</xdr:colOff>
      <xdr:row>76</xdr:row>
      <xdr:rowOff>1670</xdr:rowOff>
    </xdr:to>
    <xdr:cxnSp macro="">
      <xdr:nvCxnSpPr>
        <xdr:cNvPr id="181" name="直線コネクタ 180"/>
        <xdr:cNvCxnSpPr/>
      </xdr:nvCxnSpPr>
      <xdr:spPr>
        <a:xfrm flipV="1">
          <a:off x="2019300" y="12998886"/>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1670</xdr:rowOff>
    </xdr:from>
    <xdr:to>
      <xdr:col>2</xdr:col>
      <xdr:colOff>638175</xdr:colOff>
      <xdr:row>76</xdr:row>
      <xdr:rowOff>9834</xdr:rowOff>
    </xdr:to>
    <xdr:cxnSp macro="">
      <xdr:nvCxnSpPr>
        <xdr:cNvPr id="184" name="直線コネクタ 183"/>
        <xdr:cNvCxnSpPr/>
      </xdr:nvCxnSpPr>
      <xdr:spPr>
        <a:xfrm flipV="1">
          <a:off x="1130300" y="130318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32730</xdr:rowOff>
    </xdr:from>
    <xdr:to>
      <xdr:col>6</xdr:col>
      <xdr:colOff>561975</xdr:colOff>
      <xdr:row>75</xdr:row>
      <xdr:rowOff>134330</xdr:rowOff>
    </xdr:to>
    <xdr:sp macro="" textlink="">
      <xdr:nvSpPr>
        <xdr:cNvPr id="194" name="円/楕円 193"/>
        <xdr:cNvSpPr/>
      </xdr:nvSpPr>
      <xdr:spPr>
        <a:xfrm>
          <a:off x="4584700" y="128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55607</xdr:rowOff>
    </xdr:from>
    <xdr:ext cx="469744" cy="259045"/>
    <xdr:sp macro="" textlink="">
      <xdr:nvSpPr>
        <xdr:cNvPr id="195" name="維持補修費該当値テキスト"/>
        <xdr:cNvSpPr txBox="1"/>
      </xdr:nvSpPr>
      <xdr:spPr>
        <a:xfrm>
          <a:off x="4686300" y="127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133423</xdr:rowOff>
    </xdr:from>
    <xdr:to>
      <xdr:col>5</xdr:col>
      <xdr:colOff>409575</xdr:colOff>
      <xdr:row>75</xdr:row>
      <xdr:rowOff>63573</xdr:rowOff>
    </xdr:to>
    <xdr:sp macro="" textlink="">
      <xdr:nvSpPr>
        <xdr:cNvPr id="196" name="円/楕円 195"/>
        <xdr:cNvSpPr/>
      </xdr:nvSpPr>
      <xdr:spPr>
        <a:xfrm>
          <a:off x="3746500" y="128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80100</xdr:rowOff>
    </xdr:from>
    <xdr:ext cx="469744" cy="259045"/>
    <xdr:sp macro="" textlink="">
      <xdr:nvSpPr>
        <xdr:cNvPr id="197" name="テキスト ボックス 196"/>
        <xdr:cNvSpPr txBox="1"/>
      </xdr:nvSpPr>
      <xdr:spPr>
        <a:xfrm>
          <a:off x="3562427" y="125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89336</xdr:rowOff>
    </xdr:from>
    <xdr:to>
      <xdr:col>4</xdr:col>
      <xdr:colOff>206375</xdr:colOff>
      <xdr:row>76</xdr:row>
      <xdr:rowOff>19486</xdr:rowOff>
    </xdr:to>
    <xdr:sp macro="" textlink="">
      <xdr:nvSpPr>
        <xdr:cNvPr id="198" name="円/楕円 197"/>
        <xdr:cNvSpPr/>
      </xdr:nvSpPr>
      <xdr:spPr>
        <a:xfrm>
          <a:off x="2857500" y="129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36013</xdr:rowOff>
    </xdr:from>
    <xdr:ext cx="469744" cy="259045"/>
    <xdr:sp macro="" textlink="">
      <xdr:nvSpPr>
        <xdr:cNvPr id="199" name="テキスト ボックス 198"/>
        <xdr:cNvSpPr txBox="1"/>
      </xdr:nvSpPr>
      <xdr:spPr>
        <a:xfrm>
          <a:off x="2673427" y="127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122319</xdr:rowOff>
    </xdr:from>
    <xdr:to>
      <xdr:col>3</xdr:col>
      <xdr:colOff>3175</xdr:colOff>
      <xdr:row>76</xdr:row>
      <xdr:rowOff>52468</xdr:rowOff>
    </xdr:to>
    <xdr:sp macro="" textlink="">
      <xdr:nvSpPr>
        <xdr:cNvPr id="200" name="円/楕円 199"/>
        <xdr:cNvSpPr/>
      </xdr:nvSpPr>
      <xdr:spPr>
        <a:xfrm>
          <a:off x="1968500" y="129810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68996</xdr:rowOff>
    </xdr:from>
    <xdr:ext cx="469744" cy="259045"/>
    <xdr:sp macro="" textlink="">
      <xdr:nvSpPr>
        <xdr:cNvPr id="201" name="テキスト ボックス 200"/>
        <xdr:cNvSpPr txBox="1"/>
      </xdr:nvSpPr>
      <xdr:spPr>
        <a:xfrm>
          <a:off x="1784427" y="127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130484</xdr:rowOff>
    </xdr:from>
    <xdr:to>
      <xdr:col>1</xdr:col>
      <xdr:colOff>485775</xdr:colOff>
      <xdr:row>76</xdr:row>
      <xdr:rowOff>60634</xdr:rowOff>
    </xdr:to>
    <xdr:sp macro="" textlink="">
      <xdr:nvSpPr>
        <xdr:cNvPr id="202" name="円/楕円 201"/>
        <xdr:cNvSpPr/>
      </xdr:nvSpPr>
      <xdr:spPr>
        <a:xfrm>
          <a:off x="1079500" y="129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77161</xdr:rowOff>
    </xdr:from>
    <xdr:ext cx="469744" cy="259045"/>
    <xdr:sp macro="" textlink="">
      <xdr:nvSpPr>
        <xdr:cNvPr id="203" name="テキスト ボックス 202"/>
        <xdr:cNvSpPr txBox="1"/>
      </xdr:nvSpPr>
      <xdr:spPr>
        <a:xfrm>
          <a:off x="895427" y="1276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117329</xdr:rowOff>
    </xdr:from>
    <xdr:to>
      <xdr:col>6</xdr:col>
      <xdr:colOff>511175</xdr:colOff>
      <xdr:row>96</xdr:row>
      <xdr:rowOff>128532</xdr:rowOff>
    </xdr:to>
    <xdr:cxnSp macro="">
      <xdr:nvCxnSpPr>
        <xdr:cNvPr id="235" name="直線コネクタ 234"/>
        <xdr:cNvCxnSpPr/>
      </xdr:nvCxnSpPr>
      <xdr:spPr>
        <a:xfrm>
          <a:off x="3797300" y="16576529"/>
          <a:ext cx="8382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117329</xdr:rowOff>
    </xdr:from>
    <xdr:to>
      <xdr:col>5</xdr:col>
      <xdr:colOff>358775</xdr:colOff>
      <xdr:row>97</xdr:row>
      <xdr:rowOff>90029</xdr:rowOff>
    </xdr:to>
    <xdr:cxnSp macro="">
      <xdr:nvCxnSpPr>
        <xdr:cNvPr id="238" name="直線コネクタ 237"/>
        <xdr:cNvCxnSpPr/>
      </xdr:nvCxnSpPr>
      <xdr:spPr>
        <a:xfrm flipV="1">
          <a:off x="2908300" y="16576529"/>
          <a:ext cx="889000" cy="1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90029</xdr:rowOff>
    </xdr:from>
    <xdr:to>
      <xdr:col>4</xdr:col>
      <xdr:colOff>155575</xdr:colOff>
      <xdr:row>97</xdr:row>
      <xdr:rowOff>122620</xdr:rowOff>
    </xdr:to>
    <xdr:cxnSp macro="">
      <xdr:nvCxnSpPr>
        <xdr:cNvPr id="241" name="直線コネクタ 240"/>
        <xdr:cNvCxnSpPr/>
      </xdr:nvCxnSpPr>
      <xdr:spPr>
        <a:xfrm flipV="1">
          <a:off x="2019300" y="16720679"/>
          <a:ext cx="889000" cy="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122620</xdr:rowOff>
    </xdr:from>
    <xdr:to>
      <xdr:col>2</xdr:col>
      <xdr:colOff>638175</xdr:colOff>
      <xdr:row>98</xdr:row>
      <xdr:rowOff>9006</xdr:rowOff>
    </xdr:to>
    <xdr:cxnSp macro="">
      <xdr:nvCxnSpPr>
        <xdr:cNvPr id="244" name="直線コネクタ 243"/>
        <xdr:cNvCxnSpPr/>
      </xdr:nvCxnSpPr>
      <xdr:spPr>
        <a:xfrm flipV="1">
          <a:off x="1130300" y="16753270"/>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77732</xdr:rowOff>
    </xdr:from>
    <xdr:to>
      <xdr:col>6</xdr:col>
      <xdr:colOff>561975</xdr:colOff>
      <xdr:row>97</xdr:row>
      <xdr:rowOff>7882</xdr:rowOff>
    </xdr:to>
    <xdr:sp macro="" textlink="">
      <xdr:nvSpPr>
        <xdr:cNvPr id="254" name="円/楕円 253"/>
        <xdr:cNvSpPr/>
      </xdr:nvSpPr>
      <xdr:spPr>
        <a:xfrm>
          <a:off x="4584700" y="165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56159</xdr:rowOff>
    </xdr:from>
    <xdr:ext cx="534377" cy="259045"/>
    <xdr:sp macro="" textlink="">
      <xdr:nvSpPr>
        <xdr:cNvPr id="255" name="扶助費該当値テキスト"/>
        <xdr:cNvSpPr txBox="1"/>
      </xdr:nvSpPr>
      <xdr:spPr>
        <a:xfrm>
          <a:off x="4686300" y="165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66529</xdr:rowOff>
    </xdr:from>
    <xdr:to>
      <xdr:col>5</xdr:col>
      <xdr:colOff>409575</xdr:colOff>
      <xdr:row>96</xdr:row>
      <xdr:rowOff>168129</xdr:rowOff>
    </xdr:to>
    <xdr:sp macro="" textlink="">
      <xdr:nvSpPr>
        <xdr:cNvPr id="256" name="円/楕円 255"/>
        <xdr:cNvSpPr/>
      </xdr:nvSpPr>
      <xdr:spPr>
        <a:xfrm>
          <a:off x="3746500" y="165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159256</xdr:rowOff>
    </xdr:from>
    <xdr:ext cx="534377" cy="259045"/>
    <xdr:sp macro="" textlink="">
      <xdr:nvSpPr>
        <xdr:cNvPr id="257" name="テキスト ボックス 256"/>
        <xdr:cNvSpPr txBox="1"/>
      </xdr:nvSpPr>
      <xdr:spPr>
        <a:xfrm>
          <a:off x="3530111" y="166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39229</xdr:rowOff>
    </xdr:from>
    <xdr:to>
      <xdr:col>4</xdr:col>
      <xdr:colOff>206375</xdr:colOff>
      <xdr:row>97</xdr:row>
      <xdr:rowOff>140829</xdr:rowOff>
    </xdr:to>
    <xdr:sp macro="" textlink="">
      <xdr:nvSpPr>
        <xdr:cNvPr id="258" name="円/楕円 257"/>
        <xdr:cNvSpPr/>
      </xdr:nvSpPr>
      <xdr:spPr>
        <a:xfrm>
          <a:off x="2857500" y="16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131956</xdr:rowOff>
    </xdr:from>
    <xdr:ext cx="534377" cy="259045"/>
    <xdr:sp macro="" textlink="">
      <xdr:nvSpPr>
        <xdr:cNvPr id="259" name="テキスト ボックス 258"/>
        <xdr:cNvSpPr txBox="1"/>
      </xdr:nvSpPr>
      <xdr:spPr>
        <a:xfrm>
          <a:off x="2641111" y="167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71820</xdr:rowOff>
    </xdr:from>
    <xdr:to>
      <xdr:col>3</xdr:col>
      <xdr:colOff>3175</xdr:colOff>
      <xdr:row>98</xdr:row>
      <xdr:rowOff>1970</xdr:rowOff>
    </xdr:to>
    <xdr:sp macro="" textlink="">
      <xdr:nvSpPr>
        <xdr:cNvPr id="260" name="円/楕円 259"/>
        <xdr:cNvSpPr/>
      </xdr:nvSpPr>
      <xdr:spPr>
        <a:xfrm>
          <a:off x="1968500" y="167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164547</xdr:rowOff>
    </xdr:from>
    <xdr:ext cx="534377" cy="259045"/>
    <xdr:sp macro="" textlink="">
      <xdr:nvSpPr>
        <xdr:cNvPr id="261" name="テキスト ボックス 260"/>
        <xdr:cNvSpPr txBox="1"/>
      </xdr:nvSpPr>
      <xdr:spPr>
        <a:xfrm>
          <a:off x="1752111" y="1679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129656</xdr:rowOff>
    </xdr:from>
    <xdr:to>
      <xdr:col>1</xdr:col>
      <xdr:colOff>485775</xdr:colOff>
      <xdr:row>98</xdr:row>
      <xdr:rowOff>59806</xdr:rowOff>
    </xdr:to>
    <xdr:sp macro="" textlink="">
      <xdr:nvSpPr>
        <xdr:cNvPr id="262" name="円/楕円 261"/>
        <xdr:cNvSpPr/>
      </xdr:nvSpPr>
      <xdr:spPr>
        <a:xfrm>
          <a:off x="1079500" y="167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50933</xdr:rowOff>
    </xdr:from>
    <xdr:ext cx="534377" cy="259045"/>
    <xdr:sp macro="" textlink="">
      <xdr:nvSpPr>
        <xdr:cNvPr id="263" name="テキスト ボックス 262"/>
        <xdr:cNvSpPr txBox="1"/>
      </xdr:nvSpPr>
      <xdr:spPr>
        <a:xfrm>
          <a:off x="863111" y="168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118849</xdr:rowOff>
    </xdr:from>
    <xdr:to>
      <xdr:col>15</xdr:col>
      <xdr:colOff>180975</xdr:colOff>
      <xdr:row>31</xdr:row>
      <xdr:rowOff>164209</xdr:rowOff>
    </xdr:to>
    <xdr:cxnSp macro="">
      <xdr:nvCxnSpPr>
        <xdr:cNvPr id="295" name="直線コネクタ 294"/>
        <xdr:cNvCxnSpPr/>
      </xdr:nvCxnSpPr>
      <xdr:spPr>
        <a:xfrm>
          <a:off x="9639300" y="5433799"/>
          <a:ext cx="8382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85685</xdr:rowOff>
    </xdr:from>
    <xdr:to>
      <xdr:col>14</xdr:col>
      <xdr:colOff>28575</xdr:colOff>
      <xdr:row>31</xdr:row>
      <xdr:rowOff>118849</xdr:rowOff>
    </xdr:to>
    <xdr:cxnSp macro="">
      <xdr:nvCxnSpPr>
        <xdr:cNvPr id="298" name="直線コネクタ 297"/>
        <xdr:cNvCxnSpPr/>
      </xdr:nvCxnSpPr>
      <xdr:spPr>
        <a:xfrm>
          <a:off x="8750300" y="5400635"/>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85685</xdr:rowOff>
    </xdr:from>
    <xdr:to>
      <xdr:col>12</xdr:col>
      <xdr:colOff>511175</xdr:colOff>
      <xdr:row>32</xdr:row>
      <xdr:rowOff>9823</xdr:rowOff>
    </xdr:to>
    <xdr:cxnSp macro="">
      <xdr:nvCxnSpPr>
        <xdr:cNvPr id="301" name="直線コネクタ 300"/>
        <xdr:cNvCxnSpPr/>
      </xdr:nvCxnSpPr>
      <xdr:spPr>
        <a:xfrm flipV="1">
          <a:off x="7861300" y="5400635"/>
          <a:ext cx="889000" cy="9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153024</xdr:rowOff>
    </xdr:from>
    <xdr:to>
      <xdr:col>11</xdr:col>
      <xdr:colOff>307975</xdr:colOff>
      <xdr:row>32</xdr:row>
      <xdr:rowOff>9823</xdr:rowOff>
    </xdr:to>
    <xdr:cxnSp macro="">
      <xdr:nvCxnSpPr>
        <xdr:cNvPr id="304" name="直線コネクタ 303"/>
        <xdr:cNvCxnSpPr/>
      </xdr:nvCxnSpPr>
      <xdr:spPr>
        <a:xfrm>
          <a:off x="6972300" y="5467974"/>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113409</xdr:rowOff>
    </xdr:from>
    <xdr:to>
      <xdr:col>15</xdr:col>
      <xdr:colOff>231775</xdr:colOff>
      <xdr:row>32</xdr:row>
      <xdr:rowOff>43559</xdr:rowOff>
    </xdr:to>
    <xdr:sp macro="" textlink="">
      <xdr:nvSpPr>
        <xdr:cNvPr id="314" name="円/楕円 313"/>
        <xdr:cNvSpPr/>
      </xdr:nvSpPr>
      <xdr:spPr>
        <a:xfrm>
          <a:off x="10426700" y="54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136286</xdr:rowOff>
    </xdr:from>
    <xdr:ext cx="534377" cy="259045"/>
    <xdr:sp macro="" textlink="">
      <xdr:nvSpPr>
        <xdr:cNvPr id="315" name="補助費等該当値テキスト"/>
        <xdr:cNvSpPr txBox="1"/>
      </xdr:nvSpPr>
      <xdr:spPr>
        <a:xfrm>
          <a:off x="10528300" y="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99,999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68049</xdr:rowOff>
    </xdr:from>
    <xdr:to>
      <xdr:col>14</xdr:col>
      <xdr:colOff>79375</xdr:colOff>
      <xdr:row>31</xdr:row>
      <xdr:rowOff>169649</xdr:rowOff>
    </xdr:to>
    <xdr:sp macro="" textlink="">
      <xdr:nvSpPr>
        <xdr:cNvPr id="316" name="円/楕円 315"/>
        <xdr:cNvSpPr/>
      </xdr:nvSpPr>
      <xdr:spPr>
        <a:xfrm>
          <a:off x="9588500" y="53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14726</xdr:rowOff>
    </xdr:from>
    <xdr:ext cx="599010" cy="259045"/>
    <xdr:sp macro="" textlink="">
      <xdr:nvSpPr>
        <xdr:cNvPr id="317" name="テキスト ボックス 316"/>
        <xdr:cNvSpPr txBox="1"/>
      </xdr:nvSpPr>
      <xdr:spPr>
        <a:xfrm>
          <a:off x="9339794" y="515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102,777</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34885</xdr:rowOff>
    </xdr:from>
    <xdr:to>
      <xdr:col>12</xdr:col>
      <xdr:colOff>561975</xdr:colOff>
      <xdr:row>31</xdr:row>
      <xdr:rowOff>136485</xdr:rowOff>
    </xdr:to>
    <xdr:sp macro="" textlink="">
      <xdr:nvSpPr>
        <xdr:cNvPr id="318" name="円/楕円 317"/>
        <xdr:cNvSpPr/>
      </xdr:nvSpPr>
      <xdr:spPr>
        <a:xfrm>
          <a:off x="8699500" y="53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153012</xdr:rowOff>
    </xdr:from>
    <xdr:ext cx="599010" cy="259045"/>
    <xdr:sp macro="" textlink="">
      <xdr:nvSpPr>
        <xdr:cNvPr id="319" name="テキスト ボックス 318"/>
        <xdr:cNvSpPr txBox="1"/>
      </xdr:nvSpPr>
      <xdr:spPr>
        <a:xfrm>
          <a:off x="8450794" y="512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130473</xdr:rowOff>
    </xdr:from>
    <xdr:to>
      <xdr:col>11</xdr:col>
      <xdr:colOff>358775</xdr:colOff>
      <xdr:row>32</xdr:row>
      <xdr:rowOff>60623</xdr:rowOff>
    </xdr:to>
    <xdr:sp macro="" textlink="">
      <xdr:nvSpPr>
        <xdr:cNvPr id="320" name="円/楕円 319"/>
        <xdr:cNvSpPr/>
      </xdr:nvSpPr>
      <xdr:spPr>
        <a:xfrm>
          <a:off x="7810500" y="54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77150</xdr:rowOff>
    </xdr:from>
    <xdr:ext cx="534377" cy="259045"/>
    <xdr:sp macro="" textlink="">
      <xdr:nvSpPr>
        <xdr:cNvPr id="321" name="テキスト ボックス 320"/>
        <xdr:cNvSpPr txBox="1"/>
      </xdr:nvSpPr>
      <xdr:spPr>
        <a:xfrm>
          <a:off x="7594111" y="52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102224</xdr:rowOff>
    </xdr:from>
    <xdr:to>
      <xdr:col>10</xdr:col>
      <xdr:colOff>155575</xdr:colOff>
      <xdr:row>32</xdr:row>
      <xdr:rowOff>32374</xdr:rowOff>
    </xdr:to>
    <xdr:sp macro="" textlink="">
      <xdr:nvSpPr>
        <xdr:cNvPr id="322" name="円/楕円 321"/>
        <xdr:cNvSpPr/>
      </xdr:nvSpPr>
      <xdr:spPr>
        <a:xfrm>
          <a:off x="6921500" y="54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48901</xdr:rowOff>
    </xdr:from>
    <xdr:ext cx="599010" cy="259045"/>
    <xdr:sp macro="" textlink="">
      <xdr:nvSpPr>
        <xdr:cNvPr id="323" name="テキスト ボックス 322"/>
        <xdr:cNvSpPr txBox="1"/>
      </xdr:nvSpPr>
      <xdr:spPr>
        <a:xfrm>
          <a:off x="6672794" y="519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39459</xdr:rowOff>
    </xdr:from>
    <xdr:to>
      <xdr:col>15</xdr:col>
      <xdr:colOff>180975</xdr:colOff>
      <xdr:row>53</xdr:row>
      <xdr:rowOff>114432</xdr:rowOff>
    </xdr:to>
    <xdr:cxnSp macro="">
      <xdr:nvCxnSpPr>
        <xdr:cNvPr id="352" name="直線コネクタ 351"/>
        <xdr:cNvCxnSpPr/>
      </xdr:nvCxnSpPr>
      <xdr:spPr>
        <a:xfrm flipV="1">
          <a:off x="9639300" y="8783409"/>
          <a:ext cx="838200" cy="4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114432</xdr:rowOff>
    </xdr:from>
    <xdr:to>
      <xdr:col>14</xdr:col>
      <xdr:colOff>28575</xdr:colOff>
      <xdr:row>54</xdr:row>
      <xdr:rowOff>34323</xdr:rowOff>
    </xdr:to>
    <xdr:cxnSp macro="">
      <xdr:nvCxnSpPr>
        <xdr:cNvPr id="355" name="直線コネクタ 354"/>
        <xdr:cNvCxnSpPr/>
      </xdr:nvCxnSpPr>
      <xdr:spPr>
        <a:xfrm flipV="1">
          <a:off x="8750300" y="9201282"/>
          <a:ext cx="8890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34323</xdr:rowOff>
    </xdr:from>
    <xdr:to>
      <xdr:col>12</xdr:col>
      <xdr:colOff>511175</xdr:colOff>
      <xdr:row>56</xdr:row>
      <xdr:rowOff>49403</xdr:rowOff>
    </xdr:to>
    <xdr:cxnSp macro="">
      <xdr:nvCxnSpPr>
        <xdr:cNvPr id="358" name="直線コネクタ 357"/>
        <xdr:cNvCxnSpPr/>
      </xdr:nvCxnSpPr>
      <xdr:spPr>
        <a:xfrm flipV="1">
          <a:off x="7861300" y="9292623"/>
          <a:ext cx="889000" cy="35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49403</xdr:rowOff>
    </xdr:from>
    <xdr:to>
      <xdr:col>11</xdr:col>
      <xdr:colOff>307975</xdr:colOff>
      <xdr:row>57</xdr:row>
      <xdr:rowOff>24402</xdr:rowOff>
    </xdr:to>
    <xdr:cxnSp macro="">
      <xdr:nvCxnSpPr>
        <xdr:cNvPr id="361" name="直線コネクタ 360"/>
        <xdr:cNvCxnSpPr/>
      </xdr:nvCxnSpPr>
      <xdr:spPr>
        <a:xfrm flipV="1">
          <a:off x="6972300" y="9650603"/>
          <a:ext cx="889000" cy="1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160109</xdr:rowOff>
    </xdr:from>
    <xdr:to>
      <xdr:col>15</xdr:col>
      <xdr:colOff>231775</xdr:colOff>
      <xdr:row>51</xdr:row>
      <xdr:rowOff>90259</xdr:rowOff>
    </xdr:to>
    <xdr:sp macro="" textlink="">
      <xdr:nvSpPr>
        <xdr:cNvPr id="371" name="円/楕円 370"/>
        <xdr:cNvSpPr/>
      </xdr:nvSpPr>
      <xdr:spPr>
        <a:xfrm>
          <a:off x="10426700" y="87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113136</xdr:rowOff>
    </xdr:from>
    <xdr:ext cx="599010" cy="259045"/>
    <xdr:sp macro="" textlink="">
      <xdr:nvSpPr>
        <xdr:cNvPr id="372" name="普通建設事業費該当値テキスト"/>
        <xdr:cNvSpPr txBox="1"/>
      </xdr:nvSpPr>
      <xdr:spPr>
        <a:xfrm>
          <a:off x="10528300" y="868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180,655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63632</xdr:rowOff>
    </xdr:from>
    <xdr:to>
      <xdr:col>14</xdr:col>
      <xdr:colOff>79375</xdr:colOff>
      <xdr:row>53</xdr:row>
      <xdr:rowOff>165232</xdr:rowOff>
    </xdr:to>
    <xdr:sp macro="" textlink="">
      <xdr:nvSpPr>
        <xdr:cNvPr id="373" name="円/楕円 372"/>
        <xdr:cNvSpPr/>
      </xdr:nvSpPr>
      <xdr:spPr>
        <a:xfrm>
          <a:off x="9588500" y="91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10309</xdr:rowOff>
    </xdr:from>
    <xdr:ext cx="599010" cy="259045"/>
    <xdr:sp macro="" textlink="">
      <xdr:nvSpPr>
        <xdr:cNvPr id="374" name="テキスト ボックス 373"/>
        <xdr:cNvSpPr txBox="1"/>
      </xdr:nvSpPr>
      <xdr:spPr>
        <a:xfrm>
          <a:off x="9339794" y="89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125,816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154973</xdr:rowOff>
    </xdr:from>
    <xdr:to>
      <xdr:col>12</xdr:col>
      <xdr:colOff>561975</xdr:colOff>
      <xdr:row>54</xdr:row>
      <xdr:rowOff>85123</xdr:rowOff>
    </xdr:to>
    <xdr:sp macro="" textlink="">
      <xdr:nvSpPr>
        <xdr:cNvPr id="375" name="円/楕円 374"/>
        <xdr:cNvSpPr/>
      </xdr:nvSpPr>
      <xdr:spPr>
        <a:xfrm>
          <a:off x="8699500" y="92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101650</xdr:rowOff>
    </xdr:from>
    <xdr:ext cx="599010" cy="259045"/>
    <xdr:sp macro="" textlink="">
      <xdr:nvSpPr>
        <xdr:cNvPr id="376" name="テキスト ボックス 375"/>
        <xdr:cNvSpPr txBox="1"/>
      </xdr:nvSpPr>
      <xdr:spPr>
        <a:xfrm>
          <a:off x="8450794" y="901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113,829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170053</xdr:rowOff>
    </xdr:from>
    <xdr:to>
      <xdr:col>11</xdr:col>
      <xdr:colOff>358775</xdr:colOff>
      <xdr:row>56</xdr:row>
      <xdr:rowOff>100203</xdr:rowOff>
    </xdr:to>
    <xdr:sp macro="" textlink="">
      <xdr:nvSpPr>
        <xdr:cNvPr id="377" name="円/楕円 376"/>
        <xdr:cNvSpPr/>
      </xdr:nvSpPr>
      <xdr:spPr>
        <a:xfrm>
          <a:off x="7810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116730</xdr:rowOff>
    </xdr:from>
    <xdr:ext cx="534377" cy="259045"/>
    <xdr:sp macro="" textlink="">
      <xdr:nvSpPr>
        <xdr:cNvPr id="378" name="テキスト ボックス 377"/>
        <xdr:cNvSpPr txBox="1"/>
      </xdr:nvSpPr>
      <xdr:spPr>
        <a:xfrm>
          <a:off x="7594111" y="93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145052</xdr:rowOff>
    </xdr:from>
    <xdr:to>
      <xdr:col>10</xdr:col>
      <xdr:colOff>155575</xdr:colOff>
      <xdr:row>57</xdr:row>
      <xdr:rowOff>75202</xdr:rowOff>
    </xdr:to>
    <xdr:sp macro="" textlink="">
      <xdr:nvSpPr>
        <xdr:cNvPr id="379" name="円/楕円 378"/>
        <xdr:cNvSpPr/>
      </xdr:nvSpPr>
      <xdr:spPr>
        <a:xfrm>
          <a:off x="6921500" y="97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91729</xdr:rowOff>
    </xdr:from>
    <xdr:ext cx="534377" cy="259045"/>
    <xdr:sp macro="" textlink="">
      <xdr:nvSpPr>
        <xdr:cNvPr id="380" name="テキスト ボックス 379"/>
        <xdr:cNvSpPr txBox="1"/>
      </xdr:nvSpPr>
      <xdr:spPr>
        <a:xfrm>
          <a:off x="6705111" y="95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22034</xdr:rowOff>
    </xdr:from>
    <xdr:to>
      <xdr:col>15</xdr:col>
      <xdr:colOff>180975</xdr:colOff>
      <xdr:row>77</xdr:row>
      <xdr:rowOff>103036</xdr:rowOff>
    </xdr:to>
    <xdr:cxnSp macro="">
      <xdr:nvCxnSpPr>
        <xdr:cNvPr id="409" name="直線コネクタ 408"/>
        <xdr:cNvCxnSpPr/>
      </xdr:nvCxnSpPr>
      <xdr:spPr>
        <a:xfrm flipV="1">
          <a:off x="9639300" y="13223684"/>
          <a:ext cx="838200" cy="8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142684</xdr:rowOff>
    </xdr:from>
    <xdr:to>
      <xdr:col>15</xdr:col>
      <xdr:colOff>231775</xdr:colOff>
      <xdr:row>77</xdr:row>
      <xdr:rowOff>72834</xdr:rowOff>
    </xdr:to>
    <xdr:sp macro="" textlink="">
      <xdr:nvSpPr>
        <xdr:cNvPr id="419" name="円/楕円 418"/>
        <xdr:cNvSpPr/>
      </xdr:nvSpPr>
      <xdr:spPr>
        <a:xfrm>
          <a:off x="10426700" y="131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165561</xdr:rowOff>
    </xdr:from>
    <xdr:ext cx="534377" cy="259045"/>
    <xdr:sp macro="" textlink="">
      <xdr:nvSpPr>
        <xdr:cNvPr id="420" name="普通建設事業費 （ うち新規整備　）該当値テキスト"/>
        <xdr:cNvSpPr txBox="1"/>
      </xdr:nvSpPr>
      <xdr:spPr>
        <a:xfrm>
          <a:off x="10528300" y="1302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52236</xdr:rowOff>
    </xdr:from>
    <xdr:to>
      <xdr:col>14</xdr:col>
      <xdr:colOff>79375</xdr:colOff>
      <xdr:row>77</xdr:row>
      <xdr:rowOff>153836</xdr:rowOff>
    </xdr:to>
    <xdr:sp macro="" textlink="">
      <xdr:nvSpPr>
        <xdr:cNvPr id="421" name="円/楕円 420"/>
        <xdr:cNvSpPr/>
      </xdr:nvSpPr>
      <xdr:spPr>
        <a:xfrm>
          <a:off x="9588500" y="13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144963</xdr:rowOff>
    </xdr:from>
    <xdr:ext cx="534377" cy="259045"/>
    <xdr:sp macro="" textlink="">
      <xdr:nvSpPr>
        <xdr:cNvPr id="422" name="テキスト ボックス 421"/>
        <xdr:cNvSpPr txBox="1"/>
      </xdr:nvSpPr>
      <xdr:spPr>
        <a:xfrm>
          <a:off x="9372111" y="133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51276</xdr:rowOff>
    </xdr:from>
    <xdr:to>
      <xdr:col>15</xdr:col>
      <xdr:colOff>180975</xdr:colOff>
      <xdr:row>93</xdr:row>
      <xdr:rowOff>127736</xdr:rowOff>
    </xdr:to>
    <xdr:cxnSp macro="">
      <xdr:nvCxnSpPr>
        <xdr:cNvPr id="453" name="直線コネクタ 452"/>
        <xdr:cNvCxnSpPr/>
      </xdr:nvCxnSpPr>
      <xdr:spPr>
        <a:xfrm flipV="1">
          <a:off x="9639300" y="15481776"/>
          <a:ext cx="838200" cy="59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476</xdr:rowOff>
    </xdr:from>
    <xdr:to>
      <xdr:col>15</xdr:col>
      <xdr:colOff>231775</xdr:colOff>
      <xdr:row>90</xdr:row>
      <xdr:rowOff>102076</xdr:rowOff>
    </xdr:to>
    <xdr:sp macro="" textlink="">
      <xdr:nvSpPr>
        <xdr:cNvPr id="463" name="円/楕円 462"/>
        <xdr:cNvSpPr/>
      </xdr:nvSpPr>
      <xdr:spPr>
        <a:xfrm>
          <a:off x="10426700" y="15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124953</xdr:rowOff>
    </xdr:from>
    <xdr:ext cx="599010" cy="259045"/>
    <xdr:sp macro="" textlink="">
      <xdr:nvSpPr>
        <xdr:cNvPr id="464" name="普通建設事業費 （ うち更新整備　）該当値テキスト"/>
        <xdr:cNvSpPr txBox="1"/>
      </xdr:nvSpPr>
      <xdr:spPr>
        <a:xfrm>
          <a:off x="10528300" y="1538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146,123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76936</xdr:rowOff>
    </xdr:from>
    <xdr:to>
      <xdr:col>14</xdr:col>
      <xdr:colOff>79375</xdr:colOff>
      <xdr:row>94</xdr:row>
      <xdr:rowOff>7086</xdr:rowOff>
    </xdr:to>
    <xdr:sp macro="" textlink="">
      <xdr:nvSpPr>
        <xdr:cNvPr id="465" name="円/楕円 464"/>
        <xdr:cNvSpPr/>
      </xdr:nvSpPr>
      <xdr:spPr>
        <a:xfrm>
          <a:off x="9588500" y="160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23613</xdr:rowOff>
    </xdr:from>
    <xdr:ext cx="534377" cy="259045"/>
    <xdr:sp macro="" textlink="">
      <xdr:nvSpPr>
        <xdr:cNvPr id="466" name="テキスト ボックス 465"/>
        <xdr:cNvSpPr txBox="1"/>
      </xdr:nvSpPr>
      <xdr:spPr>
        <a:xfrm>
          <a:off x="9372111" y="157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59880</xdr:rowOff>
    </xdr:from>
    <xdr:to>
      <xdr:col>23</xdr:col>
      <xdr:colOff>517525</xdr:colOff>
      <xdr:row>38</xdr:row>
      <xdr:rowOff>131318</xdr:rowOff>
    </xdr:to>
    <xdr:cxnSp macro="">
      <xdr:nvCxnSpPr>
        <xdr:cNvPr id="495" name="直線コネクタ 494"/>
        <xdr:cNvCxnSpPr/>
      </xdr:nvCxnSpPr>
      <xdr:spPr>
        <a:xfrm>
          <a:off x="15481300" y="5546280"/>
          <a:ext cx="838200" cy="110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59880</xdr:rowOff>
    </xdr:from>
    <xdr:to>
      <xdr:col>22</xdr:col>
      <xdr:colOff>365125</xdr:colOff>
      <xdr:row>32</xdr:row>
      <xdr:rowOff>96266</xdr:rowOff>
    </xdr:to>
    <xdr:cxnSp macro="">
      <xdr:nvCxnSpPr>
        <xdr:cNvPr id="498" name="直線コネクタ 497"/>
        <xdr:cNvCxnSpPr/>
      </xdr:nvCxnSpPr>
      <xdr:spPr>
        <a:xfrm flipV="1">
          <a:off x="14592300" y="5546280"/>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2557</xdr:rowOff>
    </xdr:from>
    <xdr:ext cx="469744" cy="259045"/>
    <xdr:sp macro="" textlink="">
      <xdr:nvSpPr>
        <xdr:cNvPr id="500" name="テキスト ボックス 499"/>
        <xdr:cNvSpPr txBox="1"/>
      </xdr:nvSpPr>
      <xdr:spPr>
        <a:xfrm>
          <a:off x="15246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96266</xdr:rowOff>
    </xdr:from>
    <xdr:to>
      <xdr:col>21</xdr:col>
      <xdr:colOff>161925</xdr:colOff>
      <xdr:row>38</xdr:row>
      <xdr:rowOff>86360</xdr:rowOff>
    </xdr:to>
    <xdr:cxnSp macro="">
      <xdr:nvCxnSpPr>
        <xdr:cNvPr id="501" name="直線コネクタ 500"/>
        <xdr:cNvCxnSpPr/>
      </xdr:nvCxnSpPr>
      <xdr:spPr>
        <a:xfrm flipV="1">
          <a:off x="13703300" y="5582666"/>
          <a:ext cx="889000" cy="10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42372</xdr:rowOff>
    </xdr:from>
    <xdr:ext cx="469744" cy="259045"/>
    <xdr:sp macro="" textlink="">
      <xdr:nvSpPr>
        <xdr:cNvPr id="503" name="テキスト ボックス 502"/>
        <xdr:cNvSpPr txBox="1"/>
      </xdr:nvSpPr>
      <xdr:spPr>
        <a:xfrm>
          <a:off x="14357427" y="638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80073</xdr:rowOff>
    </xdr:from>
    <xdr:to>
      <xdr:col>19</xdr:col>
      <xdr:colOff>644525</xdr:colOff>
      <xdr:row>38</xdr:row>
      <xdr:rowOff>86360</xdr:rowOff>
    </xdr:to>
    <xdr:cxnSp macro="">
      <xdr:nvCxnSpPr>
        <xdr:cNvPr id="504" name="直線コネクタ 503"/>
        <xdr:cNvCxnSpPr/>
      </xdr:nvCxnSpPr>
      <xdr:spPr>
        <a:xfrm>
          <a:off x="12814300" y="6080823"/>
          <a:ext cx="889000" cy="5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80518</xdr:rowOff>
    </xdr:from>
    <xdr:to>
      <xdr:col>23</xdr:col>
      <xdr:colOff>568325</xdr:colOff>
      <xdr:row>39</xdr:row>
      <xdr:rowOff>10668</xdr:rowOff>
    </xdr:to>
    <xdr:sp macro="" textlink="">
      <xdr:nvSpPr>
        <xdr:cNvPr id="514" name="円/楕円 513"/>
        <xdr:cNvSpPr/>
      </xdr:nvSpPr>
      <xdr:spPr>
        <a:xfrm>
          <a:off x="16268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32656</xdr:rowOff>
    </xdr:from>
    <xdr:ext cx="378565" cy="259045"/>
    <xdr:sp macro="" textlink="">
      <xdr:nvSpPr>
        <xdr:cNvPr id="515" name="災害復旧事業費該当値テキスト"/>
        <xdr:cNvSpPr txBox="1"/>
      </xdr:nvSpPr>
      <xdr:spPr>
        <a:xfrm>
          <a:off x="16370300" y="654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9080</xdr:rowOff>
    </xdr:from>
    <xdr:to>
      <xdr:col>22</xdr:col>
      <xdr:colOff>415925</xdr:colOff>
      <xdr:row>32</xdr:row>
      <xdr:rowOff>110680</xdr:rowOff>
    </xdr:to>
    <xdr:sp macro="" textlink="">
      <xdr:nvSpPr>
        <xdr:cNvPr id="516" name="円/楕円 515"/>
        <xdr:cNvSpPr/>
      </xdr:nvSpPr>
      <xdr:spPr>
        <a:xfrm>
          <a:off x="15430500" y="54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30</xdr:row>
      <xdr:rowOff>127207</xdr:rowOff>
    </xdr:from>
    <xdr:ext cx="469744" cy="259045"/>
    <xdr:sp macro="" textlink="">
      <xdr:nvSpPr>
        <xdr:cNvPr id="517" name="テキスト ボックス 516"/>
        <xdr:cNvSpPr txBox="1"/>
      </xdr:nvSpPr>
      <xdr:spPr>
        <a:xfrm>
          <a:off x="15246427" y="52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45466</xdr:rowOff>
    </xdr:from>
    <xdr:to>
      <xdr:col>21</xdr:col>
      <xdr:colOff>212725</xdr:colOff>
      <xdr:row>32</xdr:row>
      <xdr:rowOff>147066</xdr:rowOff>
    </xdr:to>
    <xdr:sp macro="" textlink="">
      <xdr:nvSpPr>
        <xdr:cNvPr id="518" name="円/楕円 517"/>
        <xdr:cNvSpPr/>
      </xdr:nvSpPr>
      <xdr:spPr>
        <a:xfrm>
          <a:off x="14541500" y="5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30</xdr:row>
      <xdr:rowOff>163593</xdr:rowOff>
    </xdr:from>
    <xdr:ext cx="469744" cy="259045"/>
    <xdr:sp macro="" textlink="">
      <xdr:nvSpPr>
        <xdr:cNvPr id="519" name="テキスト ボックス 518"/>
        <xdr:cNvSpPr txBox="1"/>
      </xdr:nvSpPr>
      <xdr:spPr>
        <a:xfrm>
          <a:off x="14357427" y="53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35560</xdr:rowOff>
    </xdr:from>
    <xdr:to>
      <xdr:col>20</xdr:col>
      <xdr:colOff>9525</xdr:colOff>
      <xdr:row>38</xdr:row>
      <xdr:rowOff>137160</xdr:rowOff>
    </xdr:to>
    <xdr:sp macro="" textlink="">
      <xdr:nvSpPr>
        <xdr:cNvPr id="520" name="円/楕円 519"/>
        <xdr:cNvSpPr/>
      </xdr:nvSpPr>
      <xdr:spPr>
        <a:xfrm>
          <a:off x="13652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128287</xdr:rowOff>
    </xdr:from>
    <xdr:ext cx="378565" cy="259045"/>
    <xdr:sp macro="" textlink="">
      <xdr:nvSpPr>
        <xdr:cNvPr id="521" name="テキスト ボックス 520"/>
        <xdr:cNvSpPr txBox="1"/>
      </xdr:nvSpPr>
      <xdr:spPr>
        <a:xfrm>
          <a:off x="13514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29273</xdr:rowOff>
    </xdr:from>
    <xdr:to>
      <xdr:col>18</xdr:col>
      <xdr:colOff>492125</xdr:colOff>
      <xdr:row>35</xdr:row>
      <xdr:rowOff>130873</xdr:rowOff>
    </xdr:to>
    <xdr:sp macro="" textlink="">
      <xdr:nvSpPr>
        <xdr:cNvPr id="522" name="円/楕円 521"/>
        <xdr:cNvSpPr/>
      </xdr:nvSpPr>
      <xdr:spPr>
        <a:xfrm>
          <a:off x="12763500" y="60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122000</xdr:rowOff>
    </xdr:from>
    <xdr:ext cx="469744" cy="259045"/>
    <xdr:sp macro="" textlink="">
      <xdr:nvSpPr>
        <xdr:cNvPr id="523" name="テキスト ボックス 522"/>
        <xdr:cNvSpPr txBox="1"/>
      </xdr:nvSpPr>
      <xdr:spPr>
        <a:xfrm>
          <a:off x="12579427" y="612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117477</xdr:rowOff>
    </xdr:from>
    <xdr:to>
      <xdr:col>23</xdr:col>
      <xdr:colOff>517525</xdr:colOff>
      <xdr:row>70</xdr:row>
      <xdr:rowOff>150869</xdr:rowOff>
    </xdr:to>
    <xdr:cxnSp macro="">
      <xdr:nvCxnSpPr>
        <xdr:cNvPr id="603" name="直線コネクタ 602"/>
        <xdr:cNvCxnSpPr/>
      </xdr:nvCxnSpPr>
      <xdr:spPr>
        <a:xfrm flipV="1">
          <a:off x="15481300" y="12118977"/>
          <a:ext cx="8382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94862</xdr:rowOff>
    </xdr:from>
    <xdr:to>
      <xdr:col>22</xdr:col>
      <xdr:colOff>365125</xdr:colOff>
      <xdr:row>70</xdr:row>
      <xdr:rowOff>150869</xdr:rowOff>
    </xdr:to>
    <xdr:cxnSp macro="">
      <xdr:nvCxnSpPr>
        <xdr:cNvPr id="606" name="直線コネクタ 605"/>
        <xdr:cNvCxnSpPr/>
      </xdr:nvCxnSpPr>
      <xdr:spPr>
        <a:xfrm>
          <a:off x="14592300" y="12096362"/>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82664</xdr:rowOff>
    </xdr:from>
    <xdr:to>
      <xdr:col>21</xdr:col>
      <xdr:colOff>161925</xdr:colOff>
      <xdr:row>70</xdr:row>
      <xdr:rowOff>94862</xdr:rowOff>
    </xdr:to>
    <xdr:cxnSp macro="">
      <xdr:nvCxnSpPr>
        <xdr:cNvPr id="609" name="直線コネクタ 608"/>
        <xdr:cNvCxnSpPr/>
      </xdr:nvCxnSpPr>
      <xdr:spPr>
        <a:xfrm>
          <a:off x="13703300" y="12084164"/>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82664</xdr:rowOff>
    </xdr:from>
    <xdr:to>
      <xdr:col>19</xdr:col>
      <xdr:colOff>644525</xdr:colOff>
      <xdr:row>70</xdr:row>
      <xdr:rowOff>85522</xdr:rowOff>
    </xdr:to>
    <xdr:cxnSp macro="">
      <xdr:nvCxnSpPr>
        <xdr:cNvPr id="612" name="直線コネクタ 611"/>
        <xdr:cNvCxnSpPr/>
      </xdr:nvCxnSpPr>
      <xdr:spPr>
        <a:xfrm flipV="1">
          <a:off x="12814300" y="1208416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66677</xdr:rowOff>
    </xdr:from>
    <xdr:to>
      <xdr:col>23</xdr:col>
      <xdr:colOff>568325</xdr:colOff>
      <xdr:row>70</xdr:row>
      <xdr:rowOff>168277</xdr:rowOff>
    </xdr:to>
    <xdr:sp macro="" textlink="">
      <xdr:nvSpPr>
        <xdr:cNvPr id="622" name="円/楕円 621"/>
        <xdr:cNvSpPr/>
      </xdr:nvSpPr>
      <xdr:spPr>
        <a:xfrm>
          <a:off x="16268700" y="120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19704</xdr:rowOff>
    </xdr:from>
    <xdr:ext cx="534377" cy="259045"/>
    <xdr:sp macro="" textlink="">
      <xdr:nvSpPr>
        <xdr:cNvPr id="623" name="公債費該当値テキスト"/>
        <xdr:cNvSpPr txBox="1"/>
      </xdr:nvSpPr>
      <xdr:spPr>
        <a:xfrm>
          <a:off x="16370300" y="120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93,361</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100069</xdr:rowOff>
    </xdr:from>
    <xdr:to>
      <xdr:col>22</xdr:col>
      <xdr:colOff>415925</xdr:colOff>
      <xdr:row>71</xdr:row>
      <xdr:rowOff>30219</xdr:rowOff>
    </xdr:to>
    <xdr:sp macro="" textlink="">
      <xdr:nvSpPr>
        <xdr:cNvPr id="624" name="円/楕円 623"/>
        <xdr:cNvSpPr/>
      </xdr:nvSpPr>
      <xdr:spPr>
        <a:xfrm>
          <a:off x="15430500" y="121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46746</xdr:rowOff>
    </xdr:from>
    <xdr:ext cx="534377" cy="259045"/>
    <xdr:sp macro="" textlink="">
      <xdr:nvSpPr>
        <xdr:cNvPr id="625" name="テキスト ボックス 624"/>
        <xdr:cNvSpPr txBox="1"/>
      </xdr:nvSpPr>
      <xdr:spPr>
        <a:xfrm>
          <a:off x="15214111" y="118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44062</xdr:rowOff>
    </xdr:from>
    <xdr:to>
      <xdr:col>21</xdr:col>
      <xdr:colOff>212725</xdr:colOff>
      <xdr:row>70</xdr:row>
      <xdr:rowOff>145662</xdr:rowOff>
    </xdr:to>
    <xdr:sp macro="" textlink="">
      <xdr:nvSpPr>
        <xdr:cNvPr id="626" name="円/楕円 625"/>
        <xdr:cNvSpPr/>
      </xdr:nvSpPr>
      <xdr:spPr>
        <a:xfrm>
          <a:off x="14541500" y="120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162189</xdr:rowOff>
    </xdr:from>
    <xdr:ext cx="534377" cy="259045"/>
    <xdr:sp macro="" textlink="">
      <xdr:nvSpPr>
        <xdr:cNvPr id="627" name="テキスト ボックス 626"/>
        <xdr:cNvSpPr txBox="1"/>
      </xdr:nvSpPr>
      <xdr:spPr>
        <a:xfrm>
          <a:off x="14325111" y="118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31864</xdr:rowOff>
    </xdr:from>
    <xdr:to>
      <xdr:col>20</xdr:col>
      <xdr:colOff>9525</xdr:colOff>
      <xdr:row>70</xdr:row>
      <xdr:rowOff>133464</xdr:rowOff>
    </xdr:to>
    <xdr:sp macro="" textlink="">
      <xdr:nvSpPr>
        <xdr:cNvPr id="628" name="円/楕円 627"/>
        <xdr:cNvSpPr/>
      </xdr:nvSpPr>
      <xdr:spPr>
        <a:xfrm>
          <a:off x="13652500" y="12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149991</xdr:rowOff>
    </xdr:from>
    <xdr:ext cx="534377" cy="259045"/>
    <xdr:sp macro="" textlink="">
      <xdr:nvSpPr>
        <xdr:cNvPr id="629" name="テキスト ボックス 628"/>
        <xdr:cNvSpPr txBox="1"/>
      </xdr:nvSpPr>
      <xdr:spPr>
        <a:xfrm>
          <a:off x="13436111" y="118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34722</xdr:rowOff>
    </xdr:from>
    <xdr:to>
      <xdr:col>18</xdr:col>
      <xdr:colOff>492125</xdr:colOff>
      <xdr:row>70</xdr:row>
      <xdr:rowOff>136322</xdr:rowOff>
    </xdr:to>
    <xdr:sp macro="" textlink="">
      <xdr:nvSpPr>
        <xdr:cNvPr id="630" name="円/楕円 629"/>
        <xdr:cNvSpPr/>
      </xdr:nvSpPr>
      <xdr:spPr>
        <a:xfrm>
          <a:off x="12763500" y="120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152849</xdr:rowOff>
    </xdr:from>
    <xdr:ext cx="534377" cy="259045"/>
    <xdr:sp macro="" textlink="">
      <xdr:nvSpPr>
        <xdr:cNvPr id="631" name="テキスト ボックス 630"/>
        <xdr:cNvSpPr txBox="1"/>
      </xdr:nvSpPr>
      <xdr:spPr>
        <a:xfrm>
          <a:off x="12547111" y="1181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29572</xdr:rowOff>
    </xdr:from>
    <xdr:to>
      <xdr:col>23</xdr:col>
      <xdr:colOff>517525</xdr:colOff>
      <xdr:row>96</xdr:row>
      <xdr:rowOff>47192</xdr:rowOff>
    </xdr:to>
    <xdr:cxnSp macro="">
      <xdr:nvCxnSpPr>
        <xdr:cNvPr id="660" name="直線コネクタ 659"/>
        <xdr:cNvCxnSpPr/>
      </xdr:nvCxnSpPr>
      <xdr:spPr>
        <a:xfrm flipV="1">
          <a:off x="15481300" y="15802972"/>
          <a:ext cx="838200" cy="70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47192</xdr:rowOff>
    </xdr:from>
    <xdr:to>
      <xdr:col>22</xdr:col>
      <xdr:colOff>365125</xdr:colOff>
      <xdr:row>98</xdr:row>
      <xdr:rowOff>13608</xdr:rowOff>
    </xdr:to>
    <xdr:cxnSp macro="">
      <xdr:nvCxnSpPr>
        <xdr:cNvPr id="663" name="直線コネクタ 662"/>
        <xdr:cNvCxnSpPr/>
      </xdr:nvCxnSpPr>
      <xdr:spPr>
        <a:xfrm flipV="1">
          <a:off x="14592300" y="16506392"/>
          <a:ext cx="889000" cy="30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157531</xdr:rowOff>
    </xdr:from>
    <xdr:to>
      <xdr:col>21</xdr:col>
      <xdr:colOff>161925</xdr:colOff>
      <xdr:row>98</xdr:row>
      <xdr:rowOff>13608</xdr:rowOff>
    </xdr:to>
    <xdr:cxnSp macro="">
      <xdr:nvCxnSpPr>
        <xdr:cNvPr id="666" name="直線コネクタ 665"/>
        <xdr:cNvCxnSpPr/>
      </xdr:nvCxnSpPr>
      <xdr:spPr>
        <a:xfrm>
          <a:off x="13703300" y="16445281"/>
          <a:ext cx="889000" cy="3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54490</xdr:rowOff>
    </xdr:from>
    <xdr:to>
      <xdr:col>19</xdr:col>
      <xdr:colOff>644525</xdr:colOff>
      <xdr:row>95</xdr:row>
      <xdr:rowOff>157531</xdr:rowOff>
    </xdr:to>
    <xdr:cxnSp macro="">
      <xdr:nvCxnSpPr>
        <xdr:cNvPr id="669" name="直線コネクタ 668"/>
        <xdr:cNvCxnSpPr/>
      </xdr:nvCxnSpPr>
      <xdr:spPr>
        <a:xfrm>
          <a:off x="12814300" y="15999340"/>
          <a:ext cx="889000" cy="4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5929</xdr:rowOff>
    </xdr:from>
    <xdr:ext cx="534377" cy="259045"/>
    <xdr:sp macro="" textlink="">
      <xdr:nvSpPr>
        <xdr:cNvPr id="671" name="テキスト ボックス 670"/>
        <xdr:cNvSpPr txBox="1"/>
      </xdr:nvSpPr>
      <xdr:spPr>
        <a:xfrm>
          <a:off x="13436111" y="166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150222</xdr:rowOff>
    </xdr:from>
    <xdr:to>
      <xdr:col>23</xdr:col>
      <xdr:colOff>568325</xdr:colOff>
      <xdr:row>92</xdr:row>
      <xdr:rowOff>80372</xdr:rowOff>
    </xdr:to>
    <xdr:sp macro="" textlink="">
      <xdr:nvSpPr>
        <xdr:cNvPr id="679" name="円/楕円 678"/>
        <xdr:cNvSpPr/>
      </xdr:nvSpPr>
      <xdr:spPr>
        <a:xfrm>
          <a:off x="16268700" y="157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1649</xdr:rowOff>
    </xdr:from>
    <xdr:ext cx="534377" cy="259045"/>
    <xdr:sp macro="" textlink="">
      <xdr:nvSpPr>
        <xdr:cNvPr id="680" name="積立金該当値テキスト"/>
        <xdr:cNvSpPr txBox="1"/>
      </xdr:nvSpPr>
      <xdr:spPr>
        <a:xfrm>
          <a:off x="16370300" y="156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167842</xdr:rowOff>
    </xdr:from>
    <xdr:to>
      <xdr:col>22</xdr:col>
      <xdr:colOff>415925</xdr:colOff>
      <xdr:row>96</xdr:row>
      <xdr:rowOff>97992</xdr:rowOff>
    </xdr:to>
    <xdr:sp macro="" textlink="">
      <xdr:nvSpPr>
        <xdr:cNvPr id="681" name="円/楕円 680"/>
        <xdr:cNvSpPr/>
      </xdr:nvSpPr>
      <xdr:spPr>
        <a:xfrm>
          <a:off x="15430500" y="1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114519</xdr:rowOff>
    </xdr:from>
    <xdr:ext cx="534377" cy="259045"/>
    <xdr:sp macro="" textlink="">
      <xdr:nvSpPr>
        <xdr:cNvPr id="682" name="テキスト ボックス 681"/>
        <xdr:cNvSpPr txBox="1"/>
      </xdr:nvSpPr>
      <xdr:spPr>
        <a:xfrm>
          <a:off x="15214111" y="162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134258</xdr:rowOff>
    </xdr:from>
    <xdr:to>
      <xdr:col>21</xdr:col>
      <xdr:colOff>212725</xdr:colOff>
      <xdr:row>98</xdr:row>
      <xdr:rowOff>64408</xdr:rowOff>
    </xdr:to>
    <xdr:sp macro="" textlink="">
      <xdr:nvSpPr>
        <xdr:cNvPr id="683" name="円/楕円 682"/>
        <xdr:cNvSpPr/>
      </xdr:nvSpPr>
      <xdr:spPr>
        <a:xfrm>
          <a:off x="14541500" y="167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55535</xdr:rowOff>
    </xdr:from>
    <xdr:ext cx="534377" cy="259045"/>
    <xdr:sp macro="" textlink="">
      <xdr:nvSpPr>
        <xdr:cNvPr id="684" name="テキスト ボックス 683"/>
        <xdr:cNvSpPr txBox="1"/>
      </xdr:nvSpPr>
      <xdr:spPr>
        <a:xfrm>
          <a:off x="14325111" y="168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106731</xdr:rowOff>
    </xdr:from>
    <xdr:to>
      <xdr:col>20</xdr:col>
      <xdr:colOff>9525</xdr:colOff>
      <xdr:row>96</xdr:row>
      <xdr:rowOff>36881</xdr:rowOff>
    </xdr:to>
    <xdr:sp macro="" textlink="">
      <xdr:nvSpPr>
        <xdr:cNvPr id="685" name="円/楕円 684"/>
        <xdr:cNvSpPr/>
      </xdr:nvSpPr>
      <xdr:spPr>
        <a:xfrm>
          <a:off x="136525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53408</xdr:rowOff>
    </xdr:from>
    <xdr:ext cx="534377" cy="259045"/>
    <xdr:sp macro="" textlink="">
      <xdr:nvSpPr>
        <xdr:cNvPr id="686" name="テキスト ボックス 685"/>
        <xdr:cNvSpPr txBox="1"/>
      </xdr:nvSpPr>
      <xdr:spPr>
        <a:xfrm>
          <a:off x="13436111" y="161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3690</xdr:rowOff>
    </xdr:from>
    <xdr:to>
      <xdr:col>18</xdr:col>
      <xdr:colOff>492125</xdr:colOff>
      <xdr:row>93</xdr:row>
      <xdr:rowOff>105290</xdr:rowOff>
    </xdr:to>
    <xdr:sp macro="" textlink="">
      <xdr:nvSpPr>
        <xdr:cNvPr id="687" name="円/楕円 686"/>
        <xdr:cNvSpPr/>
      </xdr:nvSpPr>
      <xdr:spPr>
        <a:xfrm>
          <a:off x="12763500" y="159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121817</xdr:rowOff>
    </xdr:from>
    <xdr:ext cx="534377" cy="259045"/>
    <xdr:sp macro="" textlink="">
      <xdr:nvSpPr>
        <xdr:cNvPr id="688" name="テキスト ボックス 687"/>
        <xdr:cNvSpPr txBox="1"/>
      </xdr:nvSpPr>
      <xdr:spPr>
        <a:xfrm>
          <a:off x="12547111" y="1572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98827</xdr:rowOff>
    </xdr:from>
    <xdr:to>
      <xdr:col>31</xdr:col>
      <xdr:colOff>34925</xdr:colOff>
      <xdr:row>58</xdr:row>
      <xdr:rowOff>139700</xdr:rowOff>
    </xdr:to>
    <xdr:cxnSp macro="">
      <xdr:nvCxnSpPr>
        <xdr:cNvPr id="777" name="直線コネクタ 776"/>
        <xdr:cNvCxnSpPr/>
      </xdr:nvCxnSpPr>
      <xdr:spPr>
        <a:xfrm>
          <a:off x="20434300" y="10042927"/>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98827</xdr:rowOff>
    </xdr:from>
    <xdr:to>
      <xdr:col>29</xdr:col>
      <xdr:colOff>517525</xdr:colOff>
      <xdr:row>58</xdr:row>
      <xdr:rowOff>139700</xdr:rowOff>
    </xdr:to>
    <xdr:cxnSp macro="">
      <xdr:nvCxnSpPr>
        <xdr:cNvPr id="780" name="直線コネクタ 779"/>
        <xdr:cNvCxnSpPr/>
      </xdr:nvCxnSpPr>
      <xdr:spPr>
        <a:xfrm flipV="1">
          <a:off x="19545300" y="10042927"/>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48027</xdr:rowOff>
    </xdr:from>
    <xdr:to>
      <xdr:col>29</xdr:col>
      <xdr:colOff>568325</xdr:colOff>
      <xdr:row>58</xdr:row>
      <xdr:rowOff>149627</xdr:rowOff>
    </xdr:to>
    <xdr:sp macro="" textlink="">
      <xdr:nvSpPr>
        <xdr:cNvPr id="797" name="円/楕円 796"/>
        <xdr:cNvSpPr/>
      </xdr:nvSpPr>
      <xdr:spPr>
        <a:xfrm>
          <a:off x="20383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140754</xdr:rowOff>
    </xdr:from>
    <xdr:ext cx="378565" cy="259045"/>
    <xdr:sp macro="" textlink="">
      <xdr:nvSpPr>
        <xdr:cNvPr id="798" name="テキスト ボックス 797"/>
        <xdr:cNvSpPr txBox="1"/>
      </xdr:nvSpPr>
      <xdr:spPr>
        <a:xfrm>
          <a:off x="20245017" y="10084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64529</xdr:rowOff>
    </xdr:from>
    <xdr:to>
      <xdr:col>32</xdr:col>
      <xdr:colOff>187325</xdr:colOff>
      <xdr:row>73</xdr:row>
      <xdr:rowOff>140538</xdr:rowOff>
    </xdr:to>
    <xdr:cxnSp macro="">
      <xdr:nvCxnSpPr>
        <xdr:cNvPr id="832" name="直線コネクタ 831"/>
        <xdr:cNvCxnSpPr/>
      </xdr:nvCxnSpPr>
      <xdr:spPr>
        <a:xfrm flipV="1">
          <a:off x="21323300" y="12580379"/>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140538</xdr:rowOff>
    </xdr:from>
    <xdr:to>
      <xdr:col>31</xdr:col>
      <xdr:colOff>34925</xdr:colOff>
      <xdr:row>74</xdr:row>
      <xdr:rowOff>41249</xdr:rowOff>
    </xdr:to>
    <xdr:cxnSp macro="">
      <xdr:nvCxnSpPr>
        <xdr:cNvPr id="835" name="直線コネクタ 834"/>
        <xdr:cNvCxnSpPr/>
      </xdr:nvCxnSpPr>
      <xdr:spPr>
        <a:xfrm flipV="1">
          <a:off x="20434300" y="12656388"/>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41249</xdr:rowOff>
    </xdr:from>
    <xdr:to>
      <xdr:col>29</xdr:col>
      <xdr:colOff>517525</xdr:colOff>
      <xdr:row>74</xdr:row>
      <xdr:rowOff>59766</xdr:rowOff>
    </xdr:to>
    <xdr:cxnSp macro="">
      <xdr:nvCxnSpPr>
        <xdr:cNvPr id="838" name="直線コネクタ 837"/>
        <xdr:cNvCxnSpPr/>
      </xdr:nvCxnSpPr>
      <xdr:spPr>
        <a:xfrm flipV="1">
          <a:off x="19545300" y="1272854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59766</xdr:rowOff>
    </xdr:from>
    <xdr:to>
      <xdr:col>28</xdr:col>
      <xdr:colOff>314325</xdr:colOff>
      <xdr:row>74</xdr:row>
      <xdr:rowOff>67901</xdr:rowOff>
    </xdr:to>
    <xdr:cxnSp macro="">
      <xdr:nvCxnSpPr>
        <xdr:cNvPr id="841" name="直線コネクタ 840"/>
        <xdr:cNvCxnSpPr/>
      </xdr:nvCxnSpPr>
      <xdr:spPr>
        <a:xfrm flipV="1">
          <a:off x="18656300" y="12747066"/>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13729</xdr:rowOff>
    </xdr:from>
    <xdr:to>
      <xdr:col>32</xdr:col>
      <xdr:colOff>238125</xdr:colOff>
      <xdr:row>73</xdr:row>
      <xdr:rowOff>115329</xdr:rowOff>
    </xdr:to>
    <xdr:sp macro="" textlink="">
      <xdr:nvSpPr>
        <xdr:cNvPr id="851" name="円/楕円 850"/>
        <xdr:cNvSpPr/>
      </xdr:nvSpPr>
      <xdr:spPr>
        <a:xfrm>
          <a:off x="22110700" y="125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36606</xdr:rowOff>
    </xdr:from>
    <xdr:ext cx="534377" cy="259045"/>
    <xdr:sp macro="" textlink="">
      <xdr:nvSpPr>
        <xdr:cNvPr id="852" name="繰出金該当値テキスト"/>
        <xdr:cNvSpPr txBox="1"/>
      </xdr:nvSpPr>
      <xdr:spPr>
        <a:xfrm>
          <a:off x="22212300" y="123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72,946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89738</xdr:rowOff>
    </xdr:from>
    <xdr:to>
      <xdr:col>31</xdr:col>
      <xdr:colOff>85725</xdr:colOff>
      <xdr:row>74</xdr:row>
      <xdr:rowOff>19888</xdr:rowOff>
    </xdr:to>
    <xdr:sp macro="" textlink="">
      <xdr:nvSpPr>
        <xdr:cNvPr id="853" name="円/楕円 852"/>
        <xdr:cNvSpPr/>
      </xdr:nvSpPr>
      <xdr:spPr>
        <a:xfrm>
          <a:off x="21272500" y="126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36415</xdr:rowOff>
    </xdr:from>
    <xdr:ext cx="534377" cy="259045"/>
    <xdr:sp macro="" textlink="">
      <xdr:nvSpPr>
        <xdr:cNvPr id="854" name="テキスト ボックス 853"/>
        <xdr:cNvSpPr txBox="1"/>
      </xdr:nvSpPr>
      <xdr:spPr>
        <a:xfrm>
          <a:off x="21056111" y="123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161899</xdr:rowOff>
    </xdr:from>
    <xdr:to>
      <xdr:col>29</xdr:col>
      <xdr:colOff>568325</xdr:colOff>
      <xdr:row>74</xdr:row>
      <xdr:rowOff>92049</xdr:rowOff>
    </xdr:to>
    <xdr:sp macro="" textlink="">
      <xdr:nvSpPr>
        <xdr:cNvPr id="855" name="円/楕円 854"/>
        <xdr:cNvSpPr/>
      </xdr:nvSpPr>
      <xdr:spPr>
        <a:xfrm>
          <a:off x="20383500" y="126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108576</xdr:rowOff>
    </xdr:from>
    <xdr:ext cx="534377" cy="259045"/>
    <xdr:sp macro="" textlink="">
      <xdr:nvSpPr>
        <xdr:cNvPr id="856" name="テキスト ボックス 855"/>
        <xdr:cNvSpPr txBox="1"/>
      </xdr:nvSpPr>
      <xdr:spPr>
        <a:xfrm>
          <a:off x="20167111" y="124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8966</xdr:rowOff>
    </xdr:from>
    <xdr:to>
      <xdr:col>28</xdr:col>
      <xdr:colOff>365125</xdr:colOff>
      <xdr:row>74</xdr:row>
      <xdr:rowOff>110566</xdr:rowOff>
    </xdr:to>
    <xdr:sp macro="" textlink="">
      <xdr:nvSpPr>
        <xdr:cNvPr id="857" name="円/楕円 856"/>
        <xdr:cNvSpPr/>
      </xdr:nvSpPr>
      <xdr:spPr>
        <a:xfrm>
          <a:off x="19494500" y="126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127093</xdr:rowOff>
    </xdr:from>
    <xdr:ext cx="534377" cy="259045"/>
    <xdr:sp macro="" textlink="">
      <xdr:nvSpPr>
        <xdr:cNvPr id="858" name="テキスト ボックス 857"/>
        <xdr:cNvSpPr txBox="1"/>
      </xdr:nvSpPr>
      <xdr:spPr>
        <a:xfrm>
          <a:off x="19278111" y="1247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17101</xdr:rowOff>
    </xdr:from>
    <xdr:to>
      <xdr:col>27</xdr:col>
      <xdr:colOff>161925</xdr:colOff>
      <xdr:row>74</xdr:row>
      <xdr:rowOff>118701</xdr:rowOff>
    </xdr:to>
    <xdr:sp macro="" textlink="">
      <xdr:nvSpPr>
        <xdr:cNvPr id="859" name="円/楕円 858"/>
        <xdr:cNvSpPr/>
      </xdr:nvSpPr>
      <xdr:spPr>
        <a:xfrm>
          <a:off x="18605500" y="127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135228</xdr:rowOff>
    </xdr:from>
    <xdr:ext cx="534377" cy="259045"/>
    <xdr:sp macro="" textlink="">
      <xdr:nvSpPr>
        <xdr:cNvPr id="860" name="テキスト ボックス 859"/>
        <xdr:cNvSpPr txBox="1"/>
      </xdr:nvSpPr>
      <xdr:spPr>
        <a:xfrm>
          <a:off x="18389111" y="124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当町の特徴として、人件費、補助費、普通建設事業費、公債費の住民一人あたりのコストが類似団体平均と比べて突出して高いことがわかる。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・人件費については、</a:t>
          </a:r>
          <a:r>
            <a:rPr kumimoji="1" lang="ja-JP" altLang="ja-JP" sz="1200" b="0" i="0" u="none" strike="noStrike" kern="0" cap="none" spc="0" normalizeH="0" baseline="0" noProof="0">
              <a:ln>
                <a:noFill/>
              </a:ln>
              <a:solidFill>
                <a:prstClr val="black"/>
              </a:solidFill>
              <a:effectLst/>
              <a:uLnTx/>
              <a:uFillTx/>
              <a:latin typeface="+mn-lt"/>
              <a:ea typeface="+mn-ea"/>
              <a:cs typeface="+mn-cs"/>
            </a:rPr>
            <a:t>退職手当特別負担金の負担で、現職普通負担分で賄えない分の負担金の増</a:t>
          </a:r>
          <a:r>
            <a:rPr kumimoji="1" lang="ja-JP" altLang="en-US" sz="1200" b="0" i="0" u="none" strike="noStrike" kern="0" cap="none" spc="0" normalizeH="0" baseline="0" noProof="0">
              <a:ln>
                <a:noFill/>
              </a:ln>
              <a:solidFill>
                <a:prstClr val="black"/>
              </a:solidFill>
              <a:effectLst/>
              <a:uLnTx/>
              <a:uFillTx/>
              <a:latin typeface="+mn-lt"/>
              <a:ea typeface="+mn-ea"/>
              <a:cs typeface="+mn-cs"/>
            </a:rPr>
            <a:t>等</a:t>
          </a:r>
          <a:r>
            <a:rPr kumimoji="1" lang="ja-JP" altLang="ja-JP" sz="1200" b="0" i="0" u="none" strike="noStrike" kern="0" cap="none" spc="0" normalizeH="0" baseline="0" noProof="0">
              <a:ln>
                <a:noFill/>
              </a:ln>
              <a:solidFill>
                <a:prstClr val="black"/>
              </a:solidFill>
              <a:effectLst/>
              <a:uLnTx/>
              <a:uFillTx/>
              <a:latin typeface="+mn-lt"/>
              <a:ea typeface="+mn-ea"/>
              <a:cs typeface="+mn-cs"/>
            </a:rPr>
            <a:t>により</a:t>
          </a:r>
          <a:r>
            <a:rPr kumimoji="1" lang="ja-JP" altLang="en-US" sz="1200" b="0" i="0" u="none" strike="noStrike" kern="0" cap="none" spc="0" normalizeH="0" baseline="0" noProof="0">
              <a:ln>
                <a:noFill/>
              </a:ln>
              <a:solidFill>
                <a:prstClr val="black"/>
              </a:solidFill>
              <a:effectLst/>
              <a:uLnTx/>
              <a:uFillTx/>
              <a:latin typeface="+mn-lt"/>
              <a:ea typeface="+mn-ea"/>
              <a:cs typeface="+mn-cs"/>
            </a:rPr>
            <a:t>コストが上昇している。</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今後</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ja-JP" altLang="ja-JP" sz="1200" b="0" i="0" u="none" strike="noStrike" kern="0" cap="none" spc="0" normalizeH="0" baseline="0" noProof="0">
              <a:ln>
                <a:noFill/>
              </a:ln>
              <a:solidFill>
                <a:prstClr val="black"/>
              </a:solidFill>
              <a:effectLst/>
              <a:uLnTx/>
              <a:uFillTx/>
              <a:latin typeface="+mn-lt"/>
              <a:ea typeface="+mn-ea"/>
              <a:cs typeface="+mn-cs"/>
            </a:rPr>
            <a:t>定員適正化計画に基づく定員管理計画等により人件費の抑制に努める。</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・補助費については、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消防やごみ処理施設にかかる一部事務組合への負担金がコストが高くなっている主な要因である。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・普通建設事業費は、統合小学校建設事業の影響で前年比５４，８３９円の増となっており、今後は公共施設総合管理計画に基づき、事業の取捨選択を徹底することで、事業費の減小を目指していきたい。。</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ケーブルテレビ整備における元金償還の開始に伴い公債費充当財源は増加傾向となっている。更に今後、公の施設の見直しによる施設統廃合等の大型事業が見込まれることから、計画的な起債発行や繰上償還の実施等により将来負担の抑制に努めていきた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石川県志賀町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21,670
21,558
246.76
16,586,353
16,471,775
91,738
9,135,904
11,233,863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140353</xdr:rowOff>
    </xdr:from>
    <xdr:to>
      <xdr:col>6</xdr:col>
      <xdr:colOff>511175</xdr:colOff>
      <xdr:row>32</xdr:row>
      <xdr:rowOff>94633</xdr:rowOff>
    </xdr:to>
    <xdr:cxnSp macro="">
      <xdr:nvCxnSpPr>
        <xdr:cNvPr id="63" name="直線コネクタ 62"/>
        <xdr:cNvCxnSpPr/>
      </xdr:nvCxnSpPr>
      <xdr:spPr>
        <a:xfrm flipV="1">
          <a:off x="3797300" y="5455303"/>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94633</xdr:rowOff>
    </xdr:from>
    <xdr:to>
      <xdr:col>5</xdr:col>
      <xdr:colOff>358775</xdr:colOff>
      <xdr:row>32</xdr:row>
      <xdr:rowOff>122392</xdr:rowOff>
    </xdr:to>
    <xdr:cxnSp macro="">
      <xdr:nvCxnSpPr>
        <xdr:cNvPr id="66" name="直線コネクタ 65"/>
        <xdr:cNvCxnSpPr/>
      </xdr:nvCxnSpPr>
      <xdr:spPr>
        <a:xfrm flipV="1">
          <a:off x="2908300" y="558103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122392</xdr:rowOff>
    </xdr:from>
    <xdr:to>
      <xdr:col>4</xdr:col>
      <xdr:colOff>155575</xdr:colOff>
      <xdr:row>32</xdr:row>
      <xdr:rowOff>161907</xdr:rowOff>
    </xdr:to>
    <xdr:cxnSp macro="">
      <xdr:nvCxnSpPr>
        <xdr:cNvPr id="69" name="直線コネクタ 68"/>
        <xdr:cNvCxnSpPr/>
      </xdr:nvCxnSpPr>
      <xdr:spPr>
        <a:xfrm flipV="1">
          <a:off x="2019300" y="5608792"/>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34217</xdr:rowOff>
    </xdr:from>
    <xdr:to>
      <xdr:col>2</xdr:col>
      <xdr:colOff>638175</xdr:colOff>
      <xdr:row>32</xdr:row>
      <xdr:rowOff>161907</xdr:rowOff>
    </xdr:to>
    <xdr:cxnSp macro="">
      <xdr:nvCxnSpPr>
        <xdr:cNvPr id="72" name="直線コネクタ 71"/>
        <xdr:cNvCxnSpPr/>
      </xdr:nvCxnSpPr>
      <xdr:spPr>
        <a:xfrm>
          <a:off x="1130300" y="5520617"/>
          <a:ext cx="8890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89553</xdr:rowOff>
    </xdr:from>
    <xdr:to>
      <xdr:col>6</xdr:col>
      <xdr:colOff>561975</xdr:colOff>
      <xdr:row>32</xdr:row>
      <xdr:rowOff>19703</xdr:rowOff>
    </xdr:to>
    <xdr:sp macro="" textlink="">
      <xdr:nvSpPr>
        <xdr:cNvPr id="82" name="円/楕円 81"/>
        <xdr:cNvSpPr/>
      </xdr:nvSpPr>
      <xdr:spPr>
        <a:xfrm>
          <a:off x="4584700" y="54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112430</xdr:rowOff>
    </xdr:from>
    <xdr:ext cx="469744" cy="259045"/>
    <xdr:sp macro="" textlink="">
      <xdr:nvSpPr>
        <xdr:cNvPr id="83" name="議会費該当値テキスト"/>
        <xdr:cNvSpPr txBox="1"/>
      </xdr:nvSpPr>
      <xdr:spPr>
        <a:xfrm>
          <a:off x="4686300" y="52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43833</xdr:rowOff>
    </xdr:from>
    <xdr:to>
      <xdr:col>5</xdr:col>
      <xdr:colOff>409575</xdr:colOff>
      <xdr:row>32</xdr:row>
      <xdr:rowOff>145433</xdr:rowOff>
    </xdr:to>
    <xdr:sp macro="" textlink="">
      <xdr:nvSpPr>
        <xdr:cNvPr id="84" name="円/楕円 83"/>
        <xdr:cNvSpPr/>
      </xdr:nvSpPr>
      <xdr:spPr>
        <a:xfrm>
          <a:off x="3746500" y="55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161960</xdr:rowOff>
    </xdr:from>
    <xdr:ext cx="469744" cy="259045"/>
    <xdr:sp macro="" textlink="">
      <xdr:nvSpPr>
        <xdr:cNvPr id="85" name="テキスト ボックス 84"/>
        <xdr:cNvSpPr txBox="1"/>
      </xdr:nvSpPr>
      <xdr:spPr>
        <a:xfrm>
          <a:off x="3562427" y="530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71592</xdr:rowOff>
    </xdr:from>
    <xdr:to>
      <xdr:col>4</xdr:col>
      <xdr:colOff>206375</xdr:colOff>
      <xdr:row>33</xdr:row>
      <xdr:rowOff>1742</xdr:rowOff>
    </xdr:to>
    <xdr:sp macro="" textlink="">
      <xdr:nvSpPr>
        <xdr:cNvPr id="86" name="円/楕円 85"/>
        <xdr:cNvSpPr/>
      </xdr:nvSpPr>
      <xdr:spPr>
        <a:xfrm>
          <a:off x="2857500" y="55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18269</xdr:rowOff>
    </xdr:from>
    <xdr:ext cx="469744" cy="259045"/>
    <xdr:sp macro="" textlink="">
      <xdr:nvSpPr>
        <xdr:cNvPr id="87" name="テキスト ボックス 86"/>
        <xdr:cNvSpPr txBox="1"/>
      </xdr:nvSpPr>
      <xdr:spPr>
        <a:xfrm>
          <a:off x="2673427" y="53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111107</xdr:rowOff>
    </xdr:from>
    <xdr:to>
      <xdr:col>3</xdr:col>
      <xdr:colOff>3175</xdr:colOff>
      <xdr:row>33</xdr:row>
      <xdr:rowOff>41257</xdr:rowOff>
    </xdr:to>
    <xdr:sp macro="" textlink="">
      <xdr:nvSpPr>
        <xdr:cNvPr id="88" name="円/楕円 87"/>
        <xdr:cNvSpPr/>
      </xdr:nvSpPr>
      <xdr:spPr>
        <a:xfrm>
          <a:off x="1968500" y="5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57784</xdr:rowOff>
    </xdr:from>
    <xdr:ext cx="469744" cy="259045"/>
    <xdr:sp macro="" textlink="">
      <xdr:nvSpPr>
        <xdr:cNvPr id="89" name="テキスト ボックス 88"/>
        <xdr:cNvSpPr txBox="1"/>
      </xdr:nvSpPr>
      <xdr:spPr>
        <a:xfrm>
          <a:off x="1784427" y="537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154867</xdr:rowOff>
    </xdr:from>
    <xdr:to>
      <xdr:col>1</xdr:col>
      <xdr:colOff>485775</xdr:colOff>
      <xdr:row>32</xdr:row>
      <xdr:rowOff>85017</xdr:rowOff>
    </xdr:to>
    <xdr:sp macro="" textlink="">
      <xdr:nvSpPr>
        <xdr:cNvPr id="90" name="円/楕円 89"/>
        <xdr:cNvSpPr/>
      </xdr:nvSpPr>
      <xdr:spPr>
        <a:xfrm>
          <a:off x="1079500" y="54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101544</xdr:rowOff>
    </xdr:from>
    <xdr:ext cx="469744" cy="259045"/>
    <xdr:sp macro="" textlink="">
      <xdr:nvSpPr>
        <xdr:cNvPr id="91" name="テキスト ボックス 90"/>
        <xdr:cNvSpPr txBox="1"/>
      </xdr:nvSpPr>
      <xdr:spPr>
        <a:xfrm>
          <a:off x="895427" y="52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4042</xdr:rowOff>
    </xdr:from>
    <xdr:to>
      <xdr:col>6</xdr:col>
      <xdr:colOff>511175</xdr:colOff>
      <xdr:row>55</xdr:row>
      <xdr:rowOff>86720</xdr:rowOff>
    </xdr:to>
    <xdr:cxnSp macro="">
      <xdr:nvCxnSpPr>
        <xdr:cNvPr id="123" name="直線コネクタ 122"/>
        <xdr:cNvCxnSpPr/>
      </xdr:nvCxnSpPr>
      <xdr:spPr>
        <a:xfrm flipV="1">
          <a:off x="3797300" y="9090892"/>
          <a:ext cx="838200" cy="4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86720</xdr:rowOff>
    </xdr:from>
    <xdr:to>
      <xdr:col>5</xdr:col>
      <xdr:colOff>358775</xdr:colOff>
      <xdr:row>56</xdr:row>
      <xdr:rowOff>29548</xdr:rowOff>
    </xdr:to>
    <xdr:cxnSp macro="">
      <xdr:nvCxnSpPr>
        <xdr:cNvPr id="126" name="直線コネクタ 125"/>
        <xdr:cNvCxnSpPr/>
      </xdr:nvCxnSpPr>
      <xdr:spPr>
        <a:xfrm flipV="1">
          <a:off x="2908300" y="9516470"/>
          <a:ext cx="889000" cy="1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101719</xdr:rowOff>
    </xdr:from>
    <xdr:to>
      <xdr:col>4</xdr:col>
      <xdr:colOff>155575</xdr:colOff>
      <xdr:row>56</xdr:row>
      <xdr:rowOff>29548</xdr:rowOff>
    </xdr:to>
    <xdr:cxnSp macro="">
      <xdr:nvCxnSpPr>
        <xdr:cNvPr id="129" name="直線コネクタ 128"/>
        <xdr:cNvCxnSpPr/>
      </xdr:nvCxnSpPr>
      <xdr:spPr>
        <a:xfrm>
          <a:off x="2019300" y="9360019"/>
          <a:ext cx="889000" cy="2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54465</xdr:rowOff>
    </xdr:from>
    <xdr:to>
      <xdr:col>2</xdr:col>
      <xdr:colOff>638175</xdr:colOff>
      <xdr:row>54</xdr:row>
      <xdr:rowOff>101719</xdr:rowOff>
    </xdr:to>
    <xdr:cxnSp macro="">
      <xdr:nvCxnSpPr>
        <xdr:cNvPr id="132" name="直線コネクタ 131"/>
        <xdr:cNvCxnSpPr/>
      </xdr:nvCxnSpPr>
      <xdr:spPr>
        <a:xfrm>
          <a:off x="1130300" y="9312765"/>
          <a:ext cx="8890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124692</xdr:rowOff>
    </xdr:from>
    <xdr:to>
      <xdr:col>6</xdr:col>
      <xdr:colOff>561975</xdr:colOff>
      <xdr:row>53</xdr:row>
      <xdr:rowOff>54842</xdr:rowOff>
    </xdr:to>
    <xdr:sp macro="" textlink="">
      <xdr:nvSpPr>
        <xdr:cNvPr id="142" name="円/楕円 141"/>
        <xdr:cNvSpPr/>
      </xdr:nvSpPr>
      <xdr:spPr>
        <a:xfrm>
          <a:off x="4584700" y="904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147569</xdr:rowOff>
    </xdr:from>
    <xdr:ext cx="599010" cy="259045"/>
    <xdr:sp macro="" textlink="">
      <xdr:nvSpPr>
        <xdr:cNvPr id="143" name="総務費該当値テキスト"/>
        <xdr:cNvSpPr txBox="1"/>
      </xdr:nvSpPr>
      <xdr:spPr>
        <a:xfrm>
          <a:off x="4686300" y="889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35920</xdr:rowOff>
    </xdr:from>
    <xdr:to>
      <xdr:col>5</xdr:col>
      <xdr:colOff>409575</xdr:colOff>
      <xdr:row>55</xdr:row>
      <xdr:rowOff>137520</xdr:rowOff>
    </xdr:to>
    <xdr:sp macro="" textlink="">
      <xdr:nvSpPr>
        <xdr:cNvPr id="144" name="円/楕円 143"/>
        <xdr:cNvSpPr/>
      </xdr:nvSpPr>
      <xdr:spPr>
        <a:xfrm>
          <a:off x="3746500" y="9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154047</xdr:rowOff>
    </xdr:from>
    <xdr:ext cx="534377" cy="259045"/>
    <xdr:sp macro="" textlink="">
      <xdr:nvSpPr>
        <xdr:cNvPr id="145" name="テキスト ボックス 144"/>
        <xdr:cNvSpPr txBox="1"/>
      </xdr:nvSpPr>
      <xdr:spPr>
        <a:xfrm>
          <a:off x="3530111" y="92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150198</xdr:rowOff>
    </xdr:from>
    <xdr:to>
      <xdr:col>4</xdr:col>
      <xdr:colOff>206375</xdr:colOff>
      <xdr:row>56</xdr:row>
      <xdr:rowOff>80348</xdr:rowOff>
    </xdr:to>
    <xdr:sp macro="" textlink="">
      <xdr:nvSpPr>
        <xdr:cNvPr id="146" name="円/楕円 145"/>
        <xdr:cNvSpPr/>
      </xdr:nvSpPr>
      <xdr:spPr>
        <a:xfrm>
          <a:off x="2857500" y="95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96875</xdr:rowOff>
    </xdr:from>
    <xdr:ext cx="534377" cy="259045"/>
    <xdr:sp macro="" textlink="">
      <xdr:nvSpPr>
        <xdr:cNvPr id="147" name="テキスト ボックス 146"/>
        <xdr:cNvSpPr txBox="1"/>
      </xdr:nvSpPr>
      <xdr:spPr>
        <a:xfrm>
          <a:off x="2641111" y="93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50919</xdr:rowOff>
    </xdr:from>
    <xdr:to>
      <xdr:col>3</xdr:col>
      <xdr:colOff>3175</xdr:colOff>
      <xdr:row>54</xdr:row>
      <xdr:rowOff>152519</xdr:rowOff>
    </xdr:to>
    <xdr:sp macro="" textlink="">
      <xdr:nvSpPr>
        <xdr:cNvPr id="148" name="円/楕円 147"/>
        <xdr:cNvSpPr/>
      </xdr:nvSpPr>
      <xdr:spPr>
        <a:xfrm>
          <a:off x="1968500" y="9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169046</xdr:rowOff>
    </xdr:from>
    <xdr:ext cx="599010" cy="259045"/>
    <xdr:sp macro="" textlink="">
      <xdr:nvSpPr>
        <xdr:cNvPr id="149" name="テキスト ボックス 148"/>
        <xdr:cNvSpPr txBox="1"/>
      </xdr:nvSpPr>
      <xdr:spPr>
        <a:xfrm>
          <a:off x="1719794" y="90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108,489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3665</xdr:rowOff>
    </xdr:from>
    <xdr:to>
      <xdr:col>1</xdr:col>
      <xdr:colOff>485775</xdr:colOff>
      <xdr:row>54</xdr:row>
      <xdr:rowOff>105265</xdr:rowOff>
    </xdr:to>
    <xdr:sp macro="" textlink="">
      <xdr:nvSpPr>
        <xdr:cNvPr id="150" name="円/楕円 149"/>
        <xdr:cNvSpPr/>
      </xdr:nvSpPr>
      <xdr:spPr>
        <a:xfrm>
          <a:off x="1079500" y="92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121792</xdr:rowOff>
    </xdr:from>
    <xdr:ext cx="599010" cy="259045"/>
    <xdr:sp macro="" textlink="">
      <xdr:nvSpPr>
        <xdr:cNvPr id="151" name="テキスト ボックス 150"/>
        <xdr:cNvSpPr txBox="1"/>
      </xdr:nvSpPr>
      <xdr:spPr>
        <a:xfrm>
          <a:off x="830794" y="903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75642</xdr:rowOff>
    </xdr:from>
    <xdr:to>
      <xdr:col>6</xdr:col>
      <xdr:colOff>511175</xdr:colOff>
      <xdr:row>77</xdr:row>
      <xdr:rowOff>111851</xdr:rowOff>
    </xdr:to>
    <xdr:cxnSp macro="">
      <xdr:nvCxnSpPr>
        <xdr:cNvPr id="180" name="直線コネクタ 179"/>
        <xdr:cNvCxnSpPr/>
      </xdr:nvCxnSpPr>
      <xdr:spPr>
        <a:xfrm flipV="1">
          <a:off x="3797300" y="13277292"/>
          <a:ext cx="838200" cy="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111851</xdr:rowOff>
    </xdr:from>
    <xdr:to>
      <xdr:col>5</xdr:col>
      <xdr:colOff>358775</xdr:colOff>
      <xdr:row>77</xdr:row>
      <xdr:rowOff>129527</xdr:rowOff>
    </xdr:to>
    <xdr:cxnSp macro="">
      <xdr:nvCxnSpPr>
        <xdr:cNvPr id="183" name="直線コネクタ 182"/>
        <xdr:cNvCxnSpPr/>
      </xdr:nvCxnSpPr>
      <xdr:spPr>
        <a:xfrm flipV="1">
          <a:off x="2908300" y="13313501"/>
          <a:ext cx="889000" cy="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121938</xdr:rowOff>
    </xdr:from>
    <xdr:to>
      <xdr:col>4</xdr:col>
      <xdr:colOff>155575</xdr:colOff>
      <xdr:row>77</xdr:row>
      <xdr:rowOff>129527</xdr:rowOff>
    </xdr:to>
    <xdr:cxnSp macro="">
      <xdr:nvCxnSpPr>
        <xdr:cNvPr id="186" name="直線コネクタ 185"/>
        <xdr:cNvCxnSpPr/>
      </xdr:nvCxnSpPr>
      <xdr:spPr>
        <a:xfrm>
          <a:off x="2019300" y="13323588"/>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121938</xdr:rowOff>
    </xdr:from>
    <xdr:to>
      <xdr:col>2</xdr:col>
      <xdr:colOff>638175</xdr:colOff>
      <xdr:row>77</xdr:row>
      <xdr:rowOff>134922</xdr:rowOff>
    </xdr:to>
    <xdr:cxnSp macro="">
      <xdr:nvCxnSpPr>
        <xdr:cNvPr id="189" name="直線コネクタ 188"/>
        <xdr:cNvCxnSpPr/>
      </xdr:nvCxnSpPr>
      <xdr:spPr>
        <a:xfrm flipV="1">
          <a:off x="1130300" y="13323588"/>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24842</xdr:rowOff>
    </xdr:from>
    <xdr:to>
      <xdr:col>6</xdr:col>
      <xdr:colOff>561975</xdr:colOff>
      <xdr:row>77</xdr:row>
      <xdr:rowOff>126442</xdr:rowOff>
    </xdr:to>
    <xdr:sp macro="" textlink="">
      <xdr:nvSpPr>
        <xdr:cNvPr id="199" name="円/楕円 198"/>
        <xdr:cNvSpPr/>
      </xdr:nvSpPr>
      <xdr:spPr>
        <a:xfrm>
          <a:off x="4584700" y="132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47719</xdr:rowOff>
    </xdr:from>
    <xdr:ext cx="599010" cy="259045"/>
    <xdr:sp macro="" textlink="">
      <xdr:nvSpPr>
        <xdr:cNvPr id="200" name="民生費該当値テキスト"/>
        <xdr:cNvSpPr txBox="1"/>
      </xdr:nvSpPr>
      <xdr:spPr>
        <a:xfrm>
          <a:off x="4686300" y="1307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61051</xdr:rowOff>
    </xdr:from>
    <xdr:to>
      <xdr:col>5</xdr:col>
      <xdr:colOff>409575</xdr:colOff>
      <xdr:row>77</xdr:row>
      <xdr:rowOff>162651</xdr:rowOff>
    </xdr:to>
    <xdr:sp macro="" textlink="">
      <xdr:nvSpPr>
        <xdr:cNvPr id="201" name="円/楕円 200"/>
        <xdr:cNvSpPr/>
      </xdr:nvSpPr>
      <xdr:spPr>
        <a:xfrm>
          <a:off x="3746500" y="132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7728</xdr:rowOff>
    </xdr:from>
    <xdr:ext cx="599010" cy="259045"/>
    <xdr:sp macro="" textlink="">
      <xdr:nvSpPr>
        <xdr:cNvPr id="202" name="テキスト ボックス 201"/>
        <xdr:cNvSpPr txBox="1"/>
      </xdr:nvSpPr>
      <xdr:spPr>
        <a:xfrm>
          <a:off x="3497794" y="1303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78727</xdr:rowOff>
    </xdr:from>
    <xdr:to>
      <xdr:col>4</xdr:col>
      <xdr:colOff>206375</xdr:colOff>
      <xdr:row>78</xdr:row>
      <xdr:rowOff>8877</xdr:rowOff>
    </xdr:to>
    <xdr:sp macro="" textlink="">
      <xdr:nvSpPr>
        <xdr:cNvPr id="203" name="円/楕円 202"/>
        <xdr:cNvSpPr/>
      </xdr:nvSpPr>
      <xdr:spPr>
        <a:xfrm>
          <a:off x="2857500" y="132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25404</xdr:rowOff>
    </xdr:from>
    <xdr:ext cx="599010" cy="259045"/>
    <xdr:sp macro="" textlink="">
      <xdr:nvSpPr>
        <xdr:cNvPr id="204" name="テキスト ボックス 203"/>
        <xdr:cNvSpPr txBox="1"/>
      </xdr:nvSpPr>
      <xdr:spPr>
        <a:xfrm>
          <a:off x="2608794" y="1305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71138</xdr:rowOff>
    </xdr:from>
    <xdr:to>
      <xdr:col>3</xdr:col>
      <xdr:colOff>3175</xdr:colOff>
      <xdr:row>78</xdr:row>
      <xdr:rowOff>1288</xdr:rowOff>
    </xdr:to>
    <xdr:sp macro="" textlink="">
      <xdr:nvSpPr>
        <xdr:cNvPr id="205" name="円/楕円 204"/>
        <xdr:cNvSpPr/>
      </xdr:nvSpPr>
      <xdr:spPr>
        <a:xfrm>
          <a:off x="1968500" y="132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17815</xdr:rowOff>
    </xdr:from>
    <xdr:ext cx="599010" cy="259045"/>
    <xdr:sp macro="" textlink="">
      <xdr:nvSpPr>
        <xdr:cNvPr id="206" name="テキスト ボックス 205"/>
        <xdr:cNvSpPr txBox="1"/>
      </xdr:nvSpPr>
      <xdr:spPr>
        <a:xfrm>
          <a:off x="1719794" y="1304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84122</xdr:rowOff>
    </xdr:from>
    <xdr:to>
      <xdr:col>1</xdr:col>
      <xdr:colOff>485775</xdr:colOff>
      <xdr:row>78</xdr:row>
      <xdr:rowOff>14272</xdr:rowOff>
    </xdr:to>
    <xdr:sp macro="" textlink="">
      <xdr:nvSpPr>
        <xdr:cNvPr id="207" name="円/楕円 206"/>
        <xdr:cNvSpPr/>
      </xdr:nvSpPr>
      <xdr:spPr>
        <a:xfrm>
          <a:off x="1079500" y="132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30799</xdr:rowOff>
    </xdr:from>
    <xdr:ext cx="599010" cy="259045"/>
    <xdr:sp macro="" textlink="">
      <xdr:nvSpPr>
        <xdr:cNvPr id="208" name="テキスト ボックス 207"/>
        <xdr:cNvSpPr txBox="1"/>
      </xdr:nvSpPr>
      <xdr:spPr>
        <a:xfrm>
          <a:off x="830794" y="1306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53355</xdr:rowOff>
    </xdr:from>
    <xdr:to>
      <xdr:col>6</xdr:col>
      <xdr:colOff>511175</xdr:colOff>
      <xdr:row>94</xdr:row>
      <xdr:rowOff>90649</xdr:rowOff>
    </xdr:to>
    <xdr:cxnSp macro="">
      <xdr:nvCxnSpPr>
        <xdr:cNvPr id="240" name="直線コネクタ 239"/>
        <xdr:cNvCxnSpPr/>
      </xdr:nvCxnSpPr>
      <xdr:spPr>
        <a:xfrm>
          <a:off x="3797300" y="16169655"/>
          <a:ext cx="8382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53355</xdr:rowOff>
    </xdr:from>
    <xdr:to>
      <xdr:col>5</xdr:col>
      <xdr:colOff>358775</xdr:colOff>
      <xdr:row>95</xdr:row>
      <xdr:rowOff>369</xdr:rowOff>
    </xdr:to>
    <xdr:cxnSp macro="">
      <xdr:nvCxnSpPr>
        <xdr:cNvPr id="243" name="直線コネクタ 242"/>
        <xdr:cNvCxnSpPr/>
      </xdr:nvCxnSpPr>
      <xdr:spPr>
        <a:xfrm flipV="1">
          <a:off x="2908300" y="16169655"/>
          <a:ext cx="889000" cy="1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369</xdr:rowOff>
    </xdr:from>
    <xdr:to>
      <xdr:col>4</xdr:col>
      <xdr:colOff>155575</xdr:colOff>
      <xdr:row>95</xdr:row>
      <xdr:rowOff>64491</xdr:rowOff>
    </xdr:to>
    <xdr:cxnSp macro="">
      <xdr:nvCxnSpPr>
        <xdr:cNvPr id="246" name="直線コネクタ 245"/>
        <xdr:cNvCxnSpPr/>
      </xdr:nvCxnSpPr>
      <xdr:spPr>
        <a:xfrm flipV="1">
          <a:off x="2019300" y="16288119"/>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39557</xdr:rowOff>
    </xdr:from>
    <xdr:to>
      <xdr:col>2</xdr:col>
      <xdr:colOff>638175</xdr:colOff>
      <xdr:row>95</xdr:row>
      <xdr:rowOff>64491</xdr:rowOff>
    </xdr:to>
    <xdr:cxnSp macro="">
      <xdr:nvCxnSpPr>
        <xdr:cNvPr id="249" name="直線コネクタ 248"/>
        <xdr:cNvCxnSpPr/>
      </xdr:nvCxnSpPr>
      <xdr:spPr>
        <a:xfrm>
          <a:off x="1130300" y="16327307"/>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39849</xdr:rowOff>
    </xdr:from>
    <xdr:to>
      <xdr:col>6</xdr:col>
      <xdr:colOff>561975</xdr:colOff>
      <xdr:row>94</xdr:row>
      <xdr:rowOff>141449</xdr:rowOff>
    </xdr:to>
    <xdr:sp macro="" textlink="">
      <xdr:nvSpPr>
        <xdr:cNvPr id="259" name="円/楕円 258"/>
        <xdr:cNvSpPr/>
      </xdr:nvSpPr>
      <xdr:spPr>
        <a:xfrm>
          <a:off x="4584700" y="161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62726</xdr:rowOff>
    </xdr:from>
    <xdr:ext cx="534377" cy="259045"/>
    <xdr:sp macro="" textlink="">
      <xdr:nvSpPr>
        <xdr:cNvPr id="260" name="衛生費該当値テキスト"/>
        <xdr:cNvSpPr txBox="1"/>
      </xdr:nvSpPr>
      <xdr:spPr>
        <a:xfrm>
          <a:off x="4686300" y="1600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2555</xdr:rowOff>
    </xdr:from>
    <xdr:to>
      <xdr:col>5</xdr:col>
      <xdr:colOff>409575</xdr:colOff>
      <xdr:row>94</xdr:row>
      <xdr:rowOff>104155</xdr:rowOff>
    </xdr:to>
    <xdr:sp macro="" textlink="">
      <xdr:nvSpPr>
        <xdr:cNvPr id="261" name="円/楕円 260"/>
        <xdr:cNvSpPr/>
      </xdr:nvSpPr>
      <xdr:spPr>
        <a:xfrm>
          <a:off x="3746500" y="161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120682</xdr:rowOff>
    </xdr:from>
    <xdr:ext cx="534377" cy="259045"/>
    <xdr:sp macro="" textlink="">
      <xdr:nvSpPr>
        <xdr:cNvPr id="262" name="テキスト ボックス 261"/>
        <xdr:cNvSpPr txBox="1"/>
      </xdr:nvSpPr>
      <xdr:spPr>
        <a:xfrm>
          <a:off x="3530111" y="158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121019</xdr:rowOff>
    </xdr:from>
    <xdr:to>
      <xdr:col>4</xdr:col>
      <xdr:colOff>206375</xdr:colOff>
      <xdr:row>95</xdr:row>
      <xdr:rowOff>51169</xdr:rowOff>
    </xdr:to>
    <xdr:sp macro="" textlink="">
      <xdr:nvSpPr>
        <xdr:cNvPr id="263" name="円/楕円 262"/>
        <xdr:cNvSpPr/>
      </xdr:nvSpPr>
      <xdr:spPr>
        <a:xfrm>
          <a:off x="2857500" y="162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67696</xdr:rowOff>
    </xdr:from>
    <xdr:ext cx="534377" cy="259045"/>
    <xdr:sp macro="" textlink="">
      <xdr:nvSpPr>
        <xdr:cNvPr id="264" name="テキスト ボックス 263"/>
        <xdr:cNvSpPr txBox="1"/>
      </xdr:nvSpPr>
      <xdr:spPr>
        <a:xfrm>
          <a:off x="2641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13691</xdr:rowOff>
    </xdr:from>
    <xdr:to>
      <xdr:col>3</xdr:col>
      <xdr:colOff>3175</xdr:colOff>
      <xdr:row>95</xdr:row>
      <xdr:rowOff>115291</xdr:rowOff>
    </xdr:to>
    <xdr:sp macro="" textlink="">
      <xdr:nvSpPr>
        <xdr:cNvPr id="265" name="円/楕円 264"/>
        <xdr:cNvSpPr/>
      </xdr:nvSpPr>
      <xdr:spPr>
        <a:xfrm>
          <a:off x="1968500" y="163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131818</xdr:rowOff>
    </xdr:from>
    <xdr:ext cx="534377" cy="259045"/>
    <xdr:sp macro="" textlink="">
      <xdr:nvSpPr>
        <xdr:cNvPr id="266" name="テキスト ボックス 265"/>
        <xdr:cNvSpPr txBox="1"/>
      </xdr:nvSpPr>
      <xdr:spPr>
        <a:xfrm>
          <a:off x="1752111" y="160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160207</xdr:rowOff>
    </xdr:from>
    <xdr:to>
      <xdr:col>1</xdr:col>
      <xdr:colOff>485775</xdr:colOff>
      <xdr:row>95</xdr:row>
      <xdr:rowOff>90357</xdr:rowOff>
    </xdr:to>
    <xdr:sp macro="" textlink="">
      <xdr:nvSpPr>
        <xdr:cNvPr id="267" name="円/楕円 266"/>
        <xdr:cNvSpPr/>
      </xdr:nvSpPr>
      <xdr:spPr>
        <a:xfrm>
          <a:off x="1079500" y="162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106884</xdr:rowOff>
    </xdr:from>
    <xdr:ext cx="534377" cy="259045"/>
    <xdr:sp macro="" textlink="">
      <xdr:nvSpPr>
        <xdr:cNvPr id="268" name="テキスト ボックス 267"/>
        <xdr:cNvSpPr txBox="1"/>
      </xdr:nvSpPr>
      <xdr:spPr>
        <a:xfrm>
          <a:off x="863111" y="160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60452</xdr:rowOff>
    </xdr:from>
    <xdr:to>
      <xdr:col>15</xdr:col>
      <xdr:colOff>180340</xdr:colOff>
      <xdr:row>39</xdr:row>
      <xdr:rowOff>44450</xdr:rowOff>
    </xdr:to>
    <xdr:cxnSp macro="">
      <xdr:nvCxnSpPr>
        <xdr:cNvPr id="292" name="直線コネクタ 291"/>
        <xdr:cNvCxnSpPr/>
      </xdr:nvCxnSpPr>
      <xdr:spPr>
        <a:xfrm flipV="1">
          <a:off x="10475595" y="5546852"/>
          <a:ext cx="127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7129</xdr:rowOff>
    </xdr:from>
    <xdr:ext cx="469744" cy="259045"/>
    <xdr:sp macro="" textlink="">
      <xdr:nvSpPr>
        <xdr:cNvPr id="295" name="労働費最大値テキスト"/>
        <xdr:cNvSpPr txBox="1"/>
      </xdr:nvSpPr>
      <xdr:spPr>
        <a:xfrm>
          <a:off x="10528300" y="53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32</xdr:row>
      <xdr:rowOff>60452</xdr:rowOff>
    </xdr:from>
    <xdr:to>
      <xdr:col>15</xdr:col>
      <xdr:colOff>269875</xdr:colOff>
      <xdr:row>32</xdr:row>
      <xdr:rowOff>60452</xdr:rowOff>
    </xdr:to>
    <xdr:cxnSp macro="">
      <xdr:nvCxnSpPr>
        <xdr:cNvPr id="296" name="直線コネクタ 295"/>
        <xdr:cNvCxnSpPr/>
      </xdr:nvCxnSpPr>
      <xdr:spPr>
        <a:xfrm>
          <a:off x="10388600" y="554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139700</xdr:rowOff>
    </xdr:from>
    <xdr:to>
      <xdr:col>15</xdr:col>
      <xdr:colOff>180975</xdr:colOff>
      <xdr:row>36</xdr:row>
      <xdr:rowOff>71310</xdr:rowOff>
    </xdr:to>
    <xdr:cxnSp macro="">
      <xdr:nvCxnSpPr>
        <xdr:cNvPr id="297" name="直線コネクタ 296"/>
        <xdr:cNvCxnSpPr/>
      </xdr:nvCxnSpPr>
      <xdr:spPr>
        <a:xfrm>
          <a:off x="9639300" y="5454650"/>
          <a:ext cx="838200" cy="7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136097</xdr:rowOff>
    </xdr:from>
    <xdr:ext cx="378565" cy="259045"/>
    <xdr:sp macro="" textlink="">
      <xdr:nvSpPr>
        <xdr:cNvPr id="298" name="労働費平均値テキスト"/>
        <xdr:cNvSpPr txBox="1"/>
      </xdr:nvSpPr>
      <xdr:spPr>
        <a:xfrm>
          <a:off x="10528300" y="6479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157671</xdr:rowOff>
    </xdr:from>
    <xdr:to>
      <xdr:col>15</xdr:col>
      <xdr:colOff>231775</xdr:colOff>
      <xdr:row>38</xdr:row>
      <xdr:rowOff>87821</xdr:rowOff>
    </xdr:to>
    <xdr:sp macro="" textlink="">
      <xdr:nvSpPr>
        <xdr:cNvPr id="299" name="フローチャート : 判断 298"/>
        <xdr:cNvSpPr/>
      </xdr:nvSpPr>
      <xdr:spPr>
        <a:xfrm>
          <a:off x="104267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65596</xdr:rowOff>
    </xdr:from>
    <xdr:to>
      <xdr:col>14</xdr:col>
      <xdr:colOff>28575</xdr:colOff>
      <xdr:row>31</xdr:row>
      <xdr:rowOff>139700</xdr:rowOff>
    </xdr:to>
    <xdr:cxnSp macro="">
      <xdr:nvCxnSpPr>
        <xdr:cNvPr id="300" name="直線コネクタ 299"/>
        <xdr:cNvCxnSpPr/>
      </xdr:nvCxnSpPr>
      <xdr:spPr>
        <a:xfrm>
          <a:off x="8750300" y="5380546"/>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301" name="フローチャート : 判断 300"/>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2" name="テキスト ボックス 301"/>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65596</xdr:rowOff>
    </xdr:from>
    <xdr:to>
      <xdr:col>12</xdr:col>
      <xdr:colOff>511175</xdr:colOff>
      <xdr:row>31</xdr:row>
      <xdr:rowOff>84265</xdr:rowOff>
    </xdr:to>
    <xdr:cxnSp macro="">
      <xdr:nvCxnSpPr>
        <xdr:cNvPr id="303" name="直線コネクタ 302"/>
        <xdr:cNvCxnSpPr/>
      </xdr:nvCxnSpPr>
      <xdr:spPr>
        <a:xfrm flipV="1">
          <a:off x="7861300" y="538054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4" name="フローチャート : 判断 303"/>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5" name="テキスト ボックス 304"/>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30734</xdr:rowOff>
    </xdr:from>
    <xdr:to>
      <xdr:col>11</xdr:col>
      <xdr:colOff>307975</xdr:colOff>
      <xdr:row>31</xdr:row>
      <xdr:rowOff>84265</xdr:rowOff>
    </xdr:to>
    <xdr:cxnSp macro="">
      <xdr:nvCxnSpPr>
        <xdr:cNvPr id="306" name="直線コネクタ 305"/>
        <xdr:cNvCxnSpPr/>
      </xdr:nvCxnSpPr>
      <xdr:spPr>
        <a:xfrm>
          <a:off x="6972300" y="5174234"/>
          <a:ext cx="889000" cy="2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7" name="フローチャート : 判断 306"/>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8" name="テキスト ボックス 307"/>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9" name="フローチャート : 判断 308"/>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10" name="テキスト ボックス 309"/>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20510</xdr:rowOff>
    </xdr:from>
    <xdr:to>
      <xdr:col>15</xdr:col>
      <xdr:colOff>231775</xdr:colOff>
      <xdr:row>36</xdr:row>
      <xdr:rowOff>122110</xdr:rowOff>
    </xdr:to>
    <xdr:sp macro="" textlink="">
      <xdr:nvSpPr>
        <xdr:cNvPr id="316" name="円/楕円 315"/>
        <xdr:cNvSpPr/>
      </xdr:nvSpPr>
      <xdr:spPr>
        <a:xfrm>
          <a:off x="104267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43387</xdr:rowOff>
    </xdr:from>
    <xdr:ext cx="469744" cy="259045"/>
    <xdr:sp macro="" textlink="">
      <xdr:nvSpPr>
        <xdr:cNvPr id="317" name="労働費該当値テキスト"/>
        <xdr:cNvSpPr txBox="1"/>
      </xdr:nvSpPr>
      <xdr:spPr>
        <a:xfrm>
          <a:off x="10528300" y="60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88900</xdr:rowOff>
    </xdr:from>
    <xdr:to>
      <xdr:col>14</xdr:col>
      <xdr:colOff>79375</xdr:colOff>
      <xdr:row>32</xdr:row>
      <xdr:rowOff>19050</xdr:rowOff>
    </xdr:to>
    <xdr:sp macro="" textlink="">
      <xdr:nvSpPr>
        <xdr:cNvPr id="318" name="円/楕円 317"/>
        <xdr:cNvSpPr/>
      </xdr:nvSpPr>
      <xdr:spPr>
        <a:xfrm>
          <a:off x="9588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35577</xdr:rowOff>
    </xdr:from>
    <xdr:ext cx="469744" cy="259045"/>
    <xdr:sp macro="" textlink="">
      <xdr:nvSpPr>
        <xdr:cNvPr id="319" name="テキスト ボックス 318"/>
        <xdr:cNvSpPr txBox="1"/>
      </xdr:nvSpPr>
      <xdr:spPr>
        <a:xfrm>
          <a:off x="9404427" y="51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14796</xdr:rowOff>
    </xdr:from>
    <xdr:to>
      <xdr:col>12</xdr:col>
      <xdr:colOff>561975</xdr:colOff>
      <xdr:row>31</xdr:row>
      <xdr:rowOff>116396</xdr:rowOff>
    </xdr:to>
    <xdr:sp macro="" textlink="">
      <xdr:nvSpPr>
        <xdr:cNvPr id="320" name="円/楕円 319"/>
        <xdr:cNvSpPr/>
      </xdr:nvSpPr>
      <xdr:spPr>
        <a:xfrm>
          <a:off x="8699500" y="53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132923</xdr:rowOff>
    </xdr:from>
    <xdr:ext cx="469744" cy="259045"/>
    <xdr:sp macro="" textlink="">
      <xdr:nvSpPr>
        <xdr:cNvPr id="321" name="テキスト ボックス 320"/>
        <xdr:cNvSpPr txBox="1"/>
      </xdr:nvSpPr>
      <xdr:spPr>
        <a:xfrm>
          <a:off x="8515427" y="510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33465</xdr:rowOff>
    </xdr:from>
    <xdr:to>
      <xdr:col>11</xdr:col>
      <xdr:colOff>358775</xdr:colOff>
      <xdr:row>31</xdr:row>
      <xdr:rowOff>135065</xdr:rowOff>
    </xdr:to>
    <xdr:sp macro="" textlink="">
      <xdr:nvSpPr>
        <xdr:cNvPr id="322" name="円/楕円 321"/>
        <xdr:cNvSpPr/>
      </xdr:nvSpPr>
      <xdr:spPr>
        <a:xfrm>
          <a:off x="7810500" y="53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151592</xdr:rowOff>
    </xdr:from>
    <xdr:ext cx="469744" cy="259045"/>
    <xdr:sp macro="" textlink="">
      <xdr:nvSpPr>
        <xdr:cNvPr id="323" name="テキスト ボックス 322"/>
        <xdr:cNvSpPr txBox="1"/>
      </xdr:nvSpPr>
      <xdr:spPr>
        <a:xfrm>
          <a:off x="7626427" y="51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151384</xdr:rowOff>
    </xdr:from>
    <xdr:to>
      <xdr:col>10</xdr:col>
      <xdr:colOff>155575</xdr:colOff>
      <xdr:row>30</xdr:row>
      <xdr:rowOff>81534</xdr:rowOff>
    </xdr:to>
    <xdr:sp macro="" textlink="">
      <xdr:nvSpPr>
        <xdr:cNvPr id="324" name="円/楕円 323"/>
        <xdr:cNvSpPr/>
      </xdr:nvSpPr>
      <xdr:spPr>
        <a:xfrm>
          <a:off x="6921500" y="51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98061</xdr:rowOff>
    </xdr:from>
    <xdr:ext cx="469744" cy="259045"/>
    <xdr:sp macro="" textlink="">
      <xdr:nvSpPr>
        <xdr:cNvPr id="325" name="テキスト ボックス 324"/>
        <xdr:cNvSpPr txBox="1"/>
      </xdr:nvSpPr>
      <xdr:spPr>
        <a:xfrm>
          <a:off x="6737427" y="48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7" name="直線コネクタ 346"/>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8"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9" name="直線コネクタ 348"/>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50"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51" name="直線コネクタ 350"/>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79075</xdr:rowOff>
    </xdr:from>
    <xdr:to>
      <xdr:col>15</xdr:col>
      <xdr:colOff>180975</xdr:colOff>
      <xdr:row>54</xdr:row>
      <xdr:rowOff>30612</xdr:rowOff>
    </xdr:to>
    <xdr:cxnSp macro="">
      <xdr:nvCxnSpPr>
        <xdr:cNvPr id="352" name="直線コネクタ 351"/>
        <xdr:cNvCxnSpPr/>
      </xdr:nvCxnSpPr>
      <xdr:spPr>
        <a:xfrm>
          <a:off x="9639300" y="9165925"/>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3"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4" name="フローチャート : 判断 353"/>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126556</xdr:rowOff>
    </xdr:from>
    <xdr:to>
      <xdr:col>14</xdr:col>
      <xdr:colOff>28575</xdr:colOff>
      <xdr:row>53</xdr:row>
      <xdr:rowOff>79075</xdr:rowOff>
    </xdr:to>
    <xdr:cxnSp macro="">
      <xdr:nvCxnSpPr>
        <xdr:cNvPr id="355" name="直線コネクタ 354"/>
        <xdr:cNvCxnSpPr/>
      </xdr:nvCxnSpPr>
      <xdr:spPr>
        <a:xfrm>
          <a:off x="8750300" y="8699056"/>
          <a:ext cx="889000" cy="46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7" name="テキスト ボックス 356"/>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126556</xdr:rowOff>
    </xdr:from>
    <xdr:to>
      <xdr:col>12</xdr:col>
      <xdr:colOff>511175</xdr:colOff>
      <xdr:row>54</xdr:row>
      <xdr:rowOff>73361</xdr:rowOff>
    </xdr:to>
    <xdr:cxnSp macro="">
      <xdr:nvCxnSpPr>
        <xdr:cNvPr id="358" name="直線コネクタ 357"/>
        <xdr:cNvCxnSpPr/>
      </xdr:nvCxnSpPr>
      <xdr:spPr>
        <a:xfrm flipV="1">
          <a:off x="7861300" y="8699056"/>
          <a:ext cx="889000" cy="6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60" name="テキスト ボックス 359"/>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64925</xdr:rowOff>
    </xdr:from>
    <xdr:to>
      <xdr:col>11</xdr:col>
      <xdr:colOff>307975</xdr:colOff>
      <xdr:row>54</xdr:row>
      <xdr:rowOff>73361</xdr:rowOff>
    </xdr:to>
    <xdr:cxnSp macro="">
      <xdr:nvCxnSpPr>
        <xdr:cNvPr id="361" name="直線コネクタ 360"/>
        <xdr:cNvCxnSpPr/>
      </xdr:nvCxnSpPr>
      <xdr:spPr>
        <a:xfrm>
          <a:off x="6972300" y="9323225"/>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3" name="テキスト ボックス 362"/>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5" name="テキスト ボックス 364"/>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151262</xdr:rowOff>
    </xdr:from>
    <xdr:to>
      <xdr:col>15</xdr:col>
      <xdr:colOff>231775</xdr:colOff>
      <xdr:row>54</xdr:row>
      <xdr:rowOff>81412</xdr:rowOff>
    </xdr:to>
    <xdr:sp macro="" textlink="">
      <xdr:nvSpPr>
        <xdr:cNvPr id="371" name="円/楕円 370"/>
        <xdr:cNvSpPr/>
      </xdr:nvSpPr>
      <xdr:spPr>
        <a:xfrm>
          <a:off x="10426700" y="92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2689</xdr:rowOff>
    </xdr:from>
    <xdr:ext cx="534377" cy="259045"/>
    <xdr:sp macro="" textlink="">
      <xdr:nvSpPr>
        <xdr:cNvPr id="372" name="農林水産業費該当値テキスト"/>
        <xdr:cNvSpPr txBox="1"/>
      </xdr:nvSpPr>
      <xdr:spPr>
        <a:xfrm>
          <a:off x="10528300" y="9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34,772</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28275</xdr:rowOff>
    </xdr:from>
    <xdr:to>
      <xdr:col>14</xdr:col>
      <xdr:colOff>79375</xdr:colOff>
      <xdr:row>53</xdr:row>
      <xdr:rowOff>129875</xdr:rowOff>
    </xdr:to>
    <xdr:sp macro="" textlink="">
      <xdr:nvSpPr>
        <xdr:cNvPr id="373" name="円/楕円 372"/>
        <xdr:cNvSpPr/>
      </xdr:nvSpPr>
      <xdr:spPr>
        <a:xfrm>
          <a:off x="9588500" y="91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146402</xdr:rowOff>
    </xdr:from>
    <xdr:ext cx="534377" cy="259045"/>
    <xdr:sp macro="" textlink="">
      <xdr:nvSpPr>
        <xdr:cNvPr id="374" name="テキスト ボックス 373"/>
        <xdr:cNvSpPr txBox="1"/>
      </xdr:nvSpPr>
      <xdr:spPr>
        <a:xfrm>
          <a:off x="9372111" y="88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40,152</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75756</xdr:rowOff>
    </xdr:from>
    <xdr:to>
      <xdr:col>12</xdr:col>
      <xdr:colOff>561975</xdr:colOff>
      <xdr:row>51</xdr:row>
      <xdr:rowOff>5906</xdr:rowOff>
    </xdr:to>
    <xdr:sp macro="" textlink="">
      <xdr:nvSpPr>
        <xdr:cNvPr id="375" name="円/楕円 374"/>
        <xdr:cNvSpPr/>
      </xdr:nvSpPr>
      <xdr:spPr>
        <a:xfrm>
          <a:off x="8699500" y="864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22433</xdr:rowOff>
    </xdr:from>
    <xdr:ext cx="534377" cy="259045"/>
    <xdr:sp macro="" textlink="">
      <xdr:nvSpPr>
        <xdr:cNvPr id="376" name="テキスト ボックス 375"/>
        <xdr:cNvSpPr txBox="1"/>
      </xdr:nvSpPr>
      <xdr:spPr>
        <a:xfrm>
          <a:off x="8483111" y="842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22561</xdr:rowOff>
    </xdr:from>
    <xdr:to>
      <xdr:col>11</xdr:col>
      <xdr:colOff>358775</xdr:colOff>
      <xdr:row>54</xdr:row>
      <xdr:rowOff>124161</xdr:rowOff>
    </xdr:to>
    <xdr:sp macro="" textlink="">
      <xdr:nvSpPr>
        <xdr:cNvPr id="377" name="円/楕円 376"/>
        <xdr:cNvSpPr/>
      </xdr:nvSpPr>
      <xdr:spPr>
        <a:xfrm>
          <a:off x="7810500" y="92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140688</xdr:rowOff>
    </xdr:from>
    <xdr:ext cx="534377" cy="259045"/>
    <xdr:sp macro="" textlink="">
      <xdr:nvSpPr>
        <xdr:cNvPr id="378" name="テキスト ボックス 377"/>
        <xdr:cNvSpPr txBox="1"/>
      </xdr:nvSpPr>
      <xdr:spPr>
        <a:xfrm>
          <a:off x="7594111" y="90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14125</xdr:rowOff>
    </xdr:from>
    <xdr:to>
      <xdr:col>10</xdr:col>
      <xdr:colOff>155575</xdr:colOff>
      <xdr:row>54</xdr:row>
      <xdr:rowOff>115725</xdr:rowOff>
    </xdr:to>
    <xdr:sp macro="" textlink="">
      <xdr:nvSpPr>
        <xdr:cNvPr id="379" name="円/楕円 378"/>
        <xdr:cNvSpPr/>
      </xdr:nvSpPr>
      <xdr:spPr>
        <a:xfrm>
          <a:off x="6921500" y="92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132252</xdr:rowOff>
    </xdr:from>
    <xdr:ext cx="534377" cy="259045"/>
    <xdr:sp macro="" textlink="">
      <xdr:nvSpPr>
        <xdr:cNvPr id="380" name="テキスト ボックス 379"/>
        <xdr:cNvSpPr txBox="1"/>
      </xdr:nvSpPr>
      <xdr:spPr>
        <a:xfrm>
          <a:off x="6705111" y="904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6" name="直線コネクタ 405"/>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7"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8" name="直線コネクタ 407"/>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9"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10" name="直線コネクタ 409"/>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36438</xdr:rowOff>
    </xdr:from>
    <xdr:to>
      <xdr:col>15</xdr:col>
      <xdr:colOff>180975</xdr:colOff>
      <xdr:row>76</xdr:row>
      <xdr:rowOff>50643</xdr:rowOff>
    </xdr:to>
    <xdr:cxnSp macro="">
      <xdr:nvCxnSpPr>
        <xdr:cNvPr id="411" name="直線コネクタ 410"/>
        <xdr:cNvCxnSpPr/>
      </xdr:nvCxnSpPr>
      <xdr:spPr>
        <a:xfrm flipV="1">
          <a:off x="9639300" y="13066638"/>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2"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3" name="フローチャート : 判断 412"/>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50643</xdr:rowOff>
    </xdr:from>
    <xdr:to>
      <xdr:col>14</xdr:col>
      <xdr:colOff>28575</xdr:colOff>
      <xdr:row>76</xdr:row>
      <xdr:rowOff>83595</xdr:rowOff>
    </xdr:to>
    <xdr:cxnSp macro="">
      <xdr:nvCxnSpPr>
        <xdr:cNvPr id="414" name="直線コネクタ 413"/>
        <xdr:cNvCxnSpPr/>
      </xdr:nvCxnSpPr>
      <xdr:spPr>
        <a:xfrm flipV="1">
          <a:off x="8750300" y="13080843"/>
          <a:ext cx="8890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5" name="フローチャート : 判断 414"/>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6" name="テキスト ボックス 415"/>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83595</xdr:rowOff>
    </xdr:from>
    <xdr:to>
      <xdr:col>12</xdr:col>
      <xdr:colOff>511175</xdr:colOff>
      <xdr:row>76</xdr:row>
      <xdr:rowOff>104332</xdr:rowOff>
    </xdr:to>
    <xdr:cxnSp macro="">
      <xdr:nvCxnSpPr>
        <xdr:cNvPr id="417" name="直線コネクタ 416"/>
        <xdr:cNvCxnSpPr/>
      </xdr:nvCxnSpPr>
      <xdr:spPr>
        <a:xfrm flipV="1">
          <a:off x="7861300" y="13113795"/>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8" name="フローチャート : 判断 417"/>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9" name="テキスト ボックス 418"/>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145676</xdr:rowOff>
    </xdr:from>
    <xdr:to>
      <xdr:col>11</xdr:col>
      <xdr:colOff>307975</xdr:colOff>
      <xdr:row>76</xdr:row>
      <xdr:rowOff>104332</xdr:rowOff>
    </xdr:to>
    <xdr:cxnSp macro="">
      <xdr:nvCxnSpPr>
        <xdr:cNvPr id="420" name="直線コネクタ 419"/>
        <xdr:cNvCxnSpPr/>
      </xdr:nvCxnSpPr>
      <xdr:spPr>
        <a:xfrm>
          <a:off x="6972300" y="13004426"/>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1" name="フローチャート : 判断 420"/>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2" name="テキスト ボックス 421"/>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3" name="フローチャート : 判断 422"/>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4" name="テキスト ボックス 423"/>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157088</xdr:rowOff>
    </xdr:from>
    <xdr:to>
      <xdr:col>15</xdr:col>
      <xdr:colOff>231775</xdr:colOff>
      <xdr:row>76</xdr:row>
      <xdr:rowOff>87238</xdr:rowOff>
    </xdr:to>
    <xdr:sp macro="" textlink="">
      <xdr:nvSpPr>
        <xdr:cNvPr id="430" name="円/楕円 429"/>
        <xdr:cNvSpPr/>
      </xdr:nvSpPr>
      <xdr:spPr>
        <a:xfrm>
          <a:off x="10426700" y="130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8515</xdr:rowOff>
    </xdr:from>
    <xdr:ext cx="534377" cy="259045"/>
    <xdr:sp macro="" textlink="">
      <xdr:nvSpPr>
        <xdr:cNvPr id="431" name="商工費該当値テキスト"/>
        <xdr:cNvSpPr txBox="1"/>
      </xdr:nvSpPr>
      <xdr:spPr>
        <a:xfrm>
          <a:off x="10528300" y="128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171293</xdr:rowOff>
    </xdr:from>
    <xdr:to>
      <xdr:col>14</xdr:col>
      <xdr:colOff>79375</xdr:colOff>
      <xdr:row>76</xdr:row>
      <xdr:rowOff>101443</xdr:rowOff>
    </xdr:to>
    <xdr:sp macro="" textlink="">
      <xdr:nvSpPr>
        <xdr:cNvPr id="432" name="円/楕円 431"/>
        <xdr:cNvSpPr/>
      </xdr:nvSpPr>
      <xdr:spPr>
        <a:xfrm>
          <a:off x="9588500" y="130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117971</xdr:rowOff>
    </xdr:from>
    <xdr:ext cx="534377" cy="259045"/>
    <xdr:sp macro="" textlink="">
      <xdr:nvSpPr>
        <xdr:cNvPr id="433" name="テキスト ボックス 432"/>
        <xdr:cNvSpPr txBox="1"/>
      </xdr:nvSpPr>
      <xdr:spPr>
        <a:xfrm>
          <a:off x="9372111" y="128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32795</xdr:rowOff>
    </xdr:from>
    <xdr:to>
      <xdr:col>12</xdr:col>
      <xdr:colOff>561975</xdr:colOff>
      <xdr:row>76</xdr:row>
      <xdr:rowOff>134395</xdr:rowOff>
    </xdr:to>
    <xdr:sp macro="" textlink="">
      <xdr:nvSpPr>
        <xdr:cNvPr id="434" name="円/楕円 433"/>
        <xdr:cNvSpPr/>
      </xdr:nvSpPr>
      <xdr:spPr>
        <a:xfrm>
          <a:off x="8699500" y="130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150922</xdr:rowOff>
    </xdr:from>
    <xdr:ext cx="534377" cy="259045"/>
    <xdr:sp macro="" textlink="">
      <xdr:nvSpPr>
        <xdr:cNvPr id="435" name="テキスト ボックス 434"/>
        <xdr:cNvSpPr txBox="1"/>
      </xdr:nvSpPr>
      <xdr:spPr>
        <a:xfrm>
          <a:off x="8483111" y="1283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53532</xdr:rowOff>
    </xdr:from>
    <xdr:to>
      <xdr:col>11</xdr:col>
      <xdr:colOff>358775</xdr:colOff>
      <xdr:row>76</xdr:row>
      <xdr:rowOff>155132</xdr:rowOff>
    </xdr:to>
    <xdr:sp macro="" textlink="">
      <xdr:nvSpPr>
        <xdr:cNvPr id="436" name="円/楕円 435"/>
        <xdr:cNvSpPr/>
      </xdr:nvSpPr>
      <xdr:spPr>
        <a:xfrm>
          <a:off x="7810500" y="130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209</xdr:rowOff>
    </xdr:from>
    <xdr:ext cx="534377" cy="259045"/>
    <xdr:sp macro="" textlink="">
      <xdr:nvSpPr>
        <xdr:cNvPr id="437" name="テキスト ボックス 436"/>
        <xdr:cNvSpPr txBox="1"/>
      </xdr:nvSpPr>
      <xdr:spPr>
        <a:xfrm>
          <a:off x="7594111" y="128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94876</xdr:rowOff>
    </xdr:from>
    <xdr:to>
      <xdr:col>10</xdr:col>
      <xdr:colOff>155575</xdr:colOff>
      <xdr:row>76</xdr:row>
      <xdr:rowOff>25026</xdr:rowOff>
    </xdr:to>
    <xdr:sp macro="" textlink="">
      <xdr:nvSpPr>
        <xdr:cNvPr id="438" name="円/楕円 437"/>
        <xdr:cNvSpPr/>
      </xdr:nvSpPr>
      <xdr:spPr>
        <a:xfrm>
          <a:off x="6921500" y="129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41553</xdr:rowOff>
    </xdr:from>
    <xdr:ext cx="534377" cy="259045"/>
    <xdr:sp macro="" textlink="">
      <xdr:nvSpPr>
        <xdr:cNvPr id="439" name="テキスト ボックス 438"/>
        <xdr:cNvSpPr txBox="1"/>
      </xdr:nvSpPr>
      <xdr:spPr>
        <a:xfrm>
          <a:off x="6705111" y="127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3" name="直線コネクタ 462"/>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4"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5" name="直線コネクタ 464"/>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6"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7" name="直線コネクタ 466"/>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141467</xdr:rowOff>
    </xdr:from>
    <xdr:to>
      <xdr:col>15</xdr:col>
      <xdr:colOff>180975</xdr:colOff>
      <xdr:row>97</xdr:row>
      <xdr:rowOff>19670</xdr:rowOff>
    </xdr:to>
    <xdr:cxnSp macro="">
      <xdr:nvCxnSpPr>
        <xdr:cNvPr id="468" name="直線コネクタ 467"/>
        <xdr:cNvCxnSpPr/>
      </xdr:nvCxnSpPr>
      <xdr:spPr>
        <a:xfrm flipV="1">
          <a:off x="9639300" y="16600667"/>
          <a:ext cx="8382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9"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70" name="フローチャート : 判断 469"/>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97661</xdr:rowOff>
    </xdr:from>
    <xdr:to>
      <xdr:col>14</xdr:col>
      <xdr:colOff>28575</xdr:colOff>
      <xdr:row>97</xdr:row>
      <xdr:rowOff>19670</xdr:rowOff>
    </xdr:to>
    <xdr:cxnSp macro="">
      <xdr:nvCxnSpPr>
        <xdr:cNvPr id="471" name="直線コネクタ 470"/>
        <xdr:cNvCxnSpPr/>
      </xdr:nvCxnSpPr>
      <xdr:spPr>
        <a:xfrm>
          <a:off x="8750300" y="16556861"/>
          <a:ext cx="8890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2" name="フローチャート : 判断 471"/>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3" name="テキスト ボックス 472"/>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97661</xdr:rowOff>
    </xdr:from>
    <xdr:to>
      <xdr:col>12</xdr:col>
      <xdr:colOff>511175</xdr:colOff>
      <xdr:row>97</xdr:row>
      <xdr:rowOff>107680</xdr:rowOff>
    </xdr:to>
    <xdr:cxnSp macro="">
      <xdr:nvCxnSpPr>
        <xdr:cNvPr id="474" name="直線コネクタ 473"/>
        <xdr:cNvCxnSpPr/>
      </xdr:nvCxnSpPr>
      <xdr:spPr>
        <a:xfrm flipV="1">
          <a:off x="7861300" y="16556861"/>
          <a:ext cx="889000" cy="18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5" name="フローチャート : 判断 474"/>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6" name="テキスト ボックス 475"/>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93805</xdr:rowOff>
    </xdr:from>
    <xdr:to>
      <xdr:col>11</xdr:col>
      <xdr:colOff>307975</xdr:colOff>
      <xdr:row>97</xdr:row>
      <xdr:rowOff>107680</xdr:rowOff>
    </xdr:to>
    <xdr:cxnSp macro="">
      <xdr:nvCxnSpPr>
        <xdr:cNvPr id="477" name="直線コネクタ 476"/>
        <xdr:cNvCxnSpPr/>
      </xdr:nvCxnSpPr>
      <xdr:spPr>
        <a:xfrm>
          <a:off x="6972300" y="16724455"/>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8" name="フローチャート : 判断 477"/>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9" name="テキスト ボックス 478"/>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80" name="フローチャート : 判断 479"/>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81" name="テキスト ボックス 480"/>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90667</xdr:rowOff>
    </xdr:from>
    <xdr:to>
      <xdr:col>15</xdr:col>
      <xdr:colOff>231775</xdr:colOff>
      <xdr:row>97</xdr:row>
      <xdr:rowOff>20817</xdr:rowOff>
    </xdr:to>
    <xdr:sp macro="" textlink="">
      <xdr:nvSpPr>
        <xdr:cNvPr id="487" name="円/楕円 486"/>
        <xdr:cNvSpPr/>
      </xdr:nvSpPr>
      <xdr:spPr>
        <a:xfrm>
          <a:off x="10426700" y="165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113544</xdr:rowOff>
    </xdr:from>
    <xdr:ext cx="534377" cy="259045"/>
    <xdr:sp macro="" textlink="">
      <xdr:nvSpPr>
        <xdr:cNvPr id="488" name="土木費該当値テキスト"/>
        <xdr:cNvSpPr txBox="1"/>
      </xdr:nvSpPr>
      <xdr:spPr>
        <a:xfrm>
          <a:off x="10528300" y="164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140320</xdr:rowOff>
    </xdr:from>
    <xdr:to>
      <xdr:col>14</xdr:col>
      <xdr:colOff>79375</xdr:colOff>
      <xdr:row>97</xdr:row>
      <xdr:rowOff>70470</xdr:rowOff>
    </xdr:to>
    <xdr:sp macro="" textlink="">
      <xdr:nvSpPr>
        <xdr:cNvPr id="489" name="円/楕円 488"/>
        <xdr:cNvSpPr/>
      </xdr:nvSpPr>
      <xdr:spPr>
        <a:xfrm>
          <a:off x="9588500" y="1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86997</xdr:rowOff>
    </xdr:from>
    <xdr:ext cx="534377" cy="259045"/>
    <xdr:sp macro="" textlink="">
      <xdr:nvSpPr>
        <xdr:cNvPr id="490" name="テキスト ボックス 489"/>
        <xdr:cNvSpPr txBox="1"/>
      </xdr:nvSpPr>
      <xdr:spPr>
        <a:xfrm>
          <a:off x="9372111" y="163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46861</xdr:rowOff>
    </xdr:from>
    <xdr:to>
      <xdr:col>12</xdr:col>
      <xdr:colOff>561975</xdr:colOff>
      <xdr:row>96</xdr:row>
      <xdr:rowOff>148461</xdr:rowOff>
    </xdr:to>
    <xdr:sp macro="" textlink="">
      <xdr:nvSpPr>
        <xdr:cNvPr id="491" name="円/楕円 490"/>
        <xdr:cNvSpPr/>
      </xdr:nvSpPr>
      <xdr:spPr>
        <a:xfrm>
          <a:off x="8699500" y="165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164988</xdr:rowOff>
    </xdr:from>
    <xdr:ext cx="534377" cy="259045"/>
    <xdr:sp macro="" textlink="">
      <xdr:nvSpPr>
        <xdr:cNvPr id="492" name="テキスト ボックス 491"/>
        <xdr:cNvSpPr txBox="1"/>
      </xdr:nvSpPr>
      <xdr:spPr>
        <a:xfrm>
          <a:off x="8483111" y="162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56880</xdr:rowOff>
    </xdr:from>
    <xdr:to>
      <xdr:col>11</xdr:col>
      <xdr:colOff>358775</xdr:colOff>
      <xdr:row>97</xdr:row>
      <xdr:rowOff>158480</xdr:rowOff>
    </xdr:to>
    <xdr:sp macro="" textlink="">
      <xdr:nvSpPr>
        <xdr:cNvPr id="493" name="円/楕円 492"/>
        <xdr:cNvSpPr/>
      </xdr:nvSpPr>
      <xdr:spPr>
        <a:xfrm>
          <a:off x="7810500" y="1668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149607</xdr:rowOff>
    </xdr:from>
    <xdr:ext cx="534377" cy="259045"/>
    <xdr:sp macro="" textlink="">
      <xdr:nvSpPr>
        <xdr:cNvPr id="494" name="テキスト ボックス 493"/>
        <xdr:cNvSpPr txBox="1"/>
      </xdr:nvSpPr>
      <xdr:spPr>
        <a:xfrm>
          <a:off x="7594111" y="167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43005</xdr:rowOff>
    </xdr:from>
    <xdr:to>
      <xdr:col>10</xdr:col>
      <xdr:colOff>155575</xdr:colOff>
      <xdr:row>97</xdr:row>
      <xdr:rowOff>144605</xdr:rowOff>
    </xdr:to>
    <xdr:sp macro="" textlink="">
      <xdr:nvSpPr>
        <xdr:cNvPr id="495" name="円/楕円 494"/>
        <xdr:cNvSpPr/>
      </xdr:nvSpPr>
      <xdr:spPr>
        <a:xfrm>
          <a:off x="6921500" y="166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161132</xdr:rowOff>
    </xdr:from>
    <xdr:ext cx="534377" cy="259045"/>
    <xdr:sp macro="" textlink="">
      <xdr:nvSpPr>
        <xdr:cNvPr id="496" name="テキスト ボックス 495"/>
        <xdr:cNvSpPr txBox="1"/>
      </xdr:nvSpPr>
      <xdr:spPr>
        <a:xfrm>
          <a:off x="6705111" y="164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1" name="直線コネクタ 520"/>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2"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3" name="直線コネクタ 522"/>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4"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5" name="直線コネクタ 524"/>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87579</xdr:rowOff>
    </xdr:from>
    <xdr:to>
      <xdr:col>23</xdr:col>
      <xdr:colOff>517525</xdr:colOff>
      <xdr:row>35</xdr:row>
      <xdr:rowOff>110172</xdr:rowOff>
    </xdr:to>
    <xdr:cxnSp macro="">
      <xdr:nvCxnSpPr>
        <xdr:cNvPr id="526" name="直線コネクタ 525"/>
        <xdr:cNvCxnSpPr/>
      </xdr:nvCxnSpPr>
      <xdr:spPr>
        <a:xfrm flipV="1">
          <a:off x="15481300" y="5745429"/>
          <a:ext cx="838200" cy="3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7"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8" name="フローチャート : 判断 527"/>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94247</xdr:rowOff>
    </xdr:from>
    <xdr:to>
      <xdr:col>22</xdr:col>
      <xdr:colOff>365125</xdr:colOff>
      <xdr:row>35</xdr:row>
      <xdr:rowOff>110172</xdr:rowOff>
    </xdr:to>
    <xdr:cxnSp macro="">
      <xdr:nvCxnSpPr>
        <xdr:cNvPr id="529" name="直線コネクタ 528"/>
        <xdr:cNvCxnSpPr/>
      </xdr:nvCxnSpPr>
      <xdr:spPr>
        <a:xfrm>
          <a:off x="14592300" y="5752097"/>
          <a:ext cx="889000" cy="3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30" name="フローチャート : 判断 529"/>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31" name="テキスト ボックス 530"/>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94247</xdr:rowOff>
    </xdr:from>
    <xdr:to>
      <xdr:col>21</xdr:col>
      <xdr:colOff>161925</xdr:colOff>
      <xdr:row>36</xdr:row>
      <xdr:rowOff>109410</xdr:rowOff>
    </xdr:to>
    <xdr:cxnSp macro="">
      <xdr:nvCxnSpPr>
        <xdr:cNvPr id="532" name="直線コネクタ 531"/>
        <xdr:cNvCxnSpPr/>
      </xdr:nvCxnSpPr>
      <xdr:spPr>
        <a:xfrm flipV="1">
          <a:off x="13703300" y="5752097"/>
          <a:ext cx="889000" cy="5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3" name="フローチャート : 判断 532"/>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4" name="テキスト ボックス 533"/>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109410</xdr:rowOff>
    </xdr:from>
    <xdr:to>
      <xdr:col>19</xdr:col>
      <xdr:colOff>644525</xdr:colOff>
      <xdr:row>37</xdr:row>
      <xdr:rowOff>19418</xdr:rowOff>
    </xdr:to>
    <xdr:cxnSp macro="">
      <xdr:nvCxnSpPr>
        <xdr:cNvPr id="535" name="直線コネクタ 534"/>
        <xdr:cNvCxnSpPr/>
      </xdr:nvCxnSpPr>
      <xdr:spPr>
        <a:xfrm flipV="1">
          <a:off x="12814300" y="6281610"/>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6" name="フローチャート : 判断 535"/>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7" name="テキスト ボックス 536"/>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8" name="フローチャート : 判断 537"/>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9" name="テキスト ボックス 538"/>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36779</xdr:rowOff>
    </xdr:from>
    <xdr:to>
      <xdr:col>23</xdr:col>
      <xdr:colOff>568325</xdr:colOff>
      <xdr:row>33</xdr:row>
      <xdr:rowOff>138379</xdr:rowOff>
    </xdr:to>
    <xdr:sp macro="" textlink="">
      <xdr:nvSpPr>
        <xdr:cNvPr id="545" name="円/楕円 544"/>
        <xdr:cNvSpPr/>
      </xdr:nvSpPr>
      <xdr:spPr>
        <a:xfrm>
          <a:off x="16268700" y="5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59656</xdr:rowOff>
    </xdr:from>
    <xdr:ext cx="534377" cy="259045"/>
    <xdr:sp macro="" textlink="">
      <xdr:nvSpPr>
        <xdr:cNvPr id="546" name="消防費該当値テキスト"/>
        <xdr:cNvSpPr txBox="1"/>
      </xdr:nvSpPr>
      <xdr:spPr>
        <a:xfrm>
          <a:off x="16370300" y="55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59372</xdr:rowOff>
    </xdr:from>
    <xdr:to>
      <xdr:col>22</xdr:col>
      <xdr:colOff>415925</xdr:colOff>
      <xdr:row>35</xdr:row>
      <xdr:rowOff>160972</xdr:rowOff>
    </xdr:to>
    <xdr:sp macro="" textlink="">
      <xdr:nvSpPr>
        <xdr:cNvPr id="547" name="円/楕円 546"/>
        <xdr:cNvSpPr/>
      </xdr:nvSpPr>
      <xdr:spPr>
        <a:xfrm>
          <a:off x="15430500" y="60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6049</xdr:rowOff>
    </xdr:from>
    <xdr:ext cx="534377" cy="259045"/>
    <xdr:sp macro="" textlink="">
      <xdr:nvSpPr>
        <xdr:cNvPr id="548" name="テキスト ボックス 547"/>
        <xdr:cNvSpPr txBox="1"/>
      </xdr:nvSpPr>
      <xdr:spPr>
        <a:xfrm>
          <a:off x="15214111" y="58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43447</xdr:rowOff>
    </xdr:from>
    <xdr:to>
      <xdr:col>21</xdr:col>
      <xdr:colOff>212725</xdr:colOff>
      <xdr:row>33</xdr:row>
      <xdr:rowOff>145047</xdr:rowOff>
    </xdr:to>
    <xdr:sp macro="" textlink="">
      <xdr:nvSpPr>
        <xdr:cNvPr id="549" name="円/楕円 548"/>
        <xdr:cNvSpPr/>
      </xdr:nvSpPr>
      <xdr:spPr>
        <a:xfrm>
          <a:off x="14541500" y="5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161574</xdr:rowOff>
    </xdr:from>
    <xdr:ext cx="534377" cy="259045"/>
    <xdr:sp macro="" textlink="">
      <xdr:nvSpPr>
        <xdr:cNvPr id="550" name="テキスト ボックス 549"/>
        <xdr:cNvSpPr txBox="1"/>
      </xdr:nvSpPr>
      <xdr:spPr>
        <a:xfrm>
          <a:off x="14325111" y="54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58610</xdr:rowOff>
    </xdr:from>
    <xdr:to>
      <xdr:col>20</xdr:col>
      <xdr:colOff>9525</xdr:colOff>
      <xdr:row>36</xdr:row>
      <xdr:rowOff>160210</xdr:rowOff>
    </xdr:to>
    <xdr:sp macro="" textlink="">
      <xdr:nvSpPr>
        <xdr:cNvPr id="551" name="円/楕円 550"/>
        <xdr:cNvSpPr/>
      </xdr:nvSpPr>
      <xdr:spPr>
        <a:xfrm>
          <a:off x="13652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5287</xdr:rowOff>
    </xdr:from>
    <xdr:ext cx="534377" cy="259045"/>
    <xdr:sp macro="" textlink="">
      <xdr:nvSpPr>
        <xdr:cNvPr id="552" name="テキスト ボックス 551"/>
        <xdr:cNvSpPr txBox="1"/>
      </xdr:nvSpPr>
      <xdr:spPr>
        <a:xfrm>
          <a:off x="13436111" y="60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140068</xdr:rowOff>
    </xdr:from>
    <xdr:to>
      <xdr:col>18</xdr:col>
      <xdr:colOff>492125</xdr:colOff>
      <xdr:row>37</xdr:row>
      <xdr:rowOff>70218</xdr:rowOff>
    </xdr:to>
    <xdr:sp macro="" textlink="">
      <xdr:nvSpPr>
        <xdr:cNvPr id="553" name="円/楕円 552"/>
        <xdr:cNvSpPr/>
      </xdr:nvSpPr>
      <xdr:spPr>
        <a:xfrm>
          <a:off x="12763500" y="63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86745</xdr:rowOff>
    </xdr:from>
    <xdr:ext cx="534377" cy="259045"/>
    <xdr:sp macro="" textlink="">
      <xdr:nvSpPr>
        <xdr:cNvPr id="554" name="テキスト ボックス 553"/>
        <xdr:cNvSpPr txBox="1"/>
      </xdr:nvSpPr>
      <xdr:spPr>
        <a:xfrm>
          <a:off x="12547111" y="60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9" name="直線コネクタ 578"/>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0"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1" name="直線コネクタ 580"/>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2"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3" name="直線コネクタ 582"/>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132779</xdr:rowOff>
    </xdr:from>
    <xdr:to>
      <xdr:col>23</xdr:col>
      <xdr:colOff>517525</xdr:colOff>
      <xdr:row>53</xdr:row>
      <xdr:rowOff>93726</xdr:rowOff>
    </xdr:to>
    <xdr:cxnSp macro="">
      <xdr:nvCxnSpPr>
        <xdr:cNvPr id="584" name="直線コネクタ 583"/>
        <xdr:cNvCxnSpPr/>
      </xdr:nvCxnSpPr>
      <xdr:spPr>
        <a:xfrm flipV="1">
          <a:off x="15481300" y="8705279"/>
          <a:ext cx="838200" cy="4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5"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6" name="フローチャート : 判断 585"/>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93726</xdr:rowOff>
    </xdr:from>
    <xdr:to>
      <xdr:col>22</xdr:col>
      <xdr:colOff>365125</xdr:colOff>
      <xdr:row>57</xdr:row>
      <xdr:rowOff>26898</xdr:rowOff>
    </xdr:to>
    <xdr:cxnSp macro="">
      <xdr:nvCxnSpPr>
        <xdr:cNvPr id="587" name="直線コネクタ 586"/>
        <xdr:cNvCxnSpPr/>
      </xdr:nvCxnSpPr>
      <xdr:spPr>
        <a:xfrm flipV="1">
          <a:off x="14592300" y="9180576"/>
          <a:ext cx="889000" cy="6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8" name="フローチャート : 判断 587"/>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9" name="テキスト ボックス 588"/>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45441</xdr:rowOff>
    </xdr:from>
    <xdr:to>
      <xdr:col>21</xdr:col>
      <xdr:colOff>161925</xdr:colOff>
      <xdr:row>57</xdr:row>
      <xdr:rowOff>26898</xdr:rowOff>
    </xdr:to>
    <xdr:cxnSp macro="">
      <xdr:nvCxnSpPr>
        <xdr:cNvPr id="590" name="直線コネクタ 589"/>
        <xdr:cNvCxnSpPr/>
      </xdr:nvCxnSpPr>
      <xdr:spPr>
        <a:xfrm>
          <a:off x="13703300" y="9646641"/>
          <a:ext cx="889000" cy="1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91" name="フローチャート : 判断 590"/>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2" name="テキスト ボックス 591"/>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45441</xdr:rowOff>
    </xdr:from>
    <xdr:to>
      <xdr:col>19</xdr:col>
      <xdr:colOff>644525</xdr:colOff>
      <xdr:row>56</xdr:row>
      <xdr:rowOff>170815</xdr:rowOff>
    </xdr:to>
    <xdr:cxnSp macro="">
      <xdr:nvCxnSpPr>
        <xdr:cNvPr id="593" name="直線コネクタ 592"/>
        <xdr:cNvCxnSpPr/>
      </xdr:nvCxnSpPr>
      <xdr:spPr>
        <a:xfrm flipV="1">
          <a:off x="12814300" y="9646641"/>
          <a:ext cx="889000" cy="1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4" name="フローチャート : 判断 593"/>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5" name="テキスト ボックス 594"/>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6" name="フローチャート : 判断 595"/>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7" name="テキスト ボックス 596"/>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81979</xdr:rowOff>
    </xdr:from>
    <xdr:to>
      <xdr:col>23</xdr:col>
      <xdr:colOff>568325</xdr:colOff>
      <xdr:row>51</xdr:row>
      <xdr:rowOff>12129</xdr:rowOff>
    </xdr:to>
    <xdr:sp macro="" textlink="">
      <xdr:nvSpPr>
        <xdr:cNvPr id="603" name="円/楕円 602"/>
        <xdr:cNvSpPr/>
      </xdr:nvSpPr>
      <xdr:spPr>
        <a:xfrm>
          <a:off x="16268700" y="86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35006</xdr:rowOff>
    </xdr:from>
    <xdr:ext cx="599010" cy="259045"/>
    <xdr:sp macro="" textlink="">
      <xdr:nvSpPr>
        <xdr:cNvPr id="604" name="教育費該当値テキスト"/>
        <xdr:cNvSpPr txBox="1"/>
      </xdr:nvSpPr>
      <xdr:spPr>
        <a:xfrm>
          <a:off x="16370300" y="860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144,545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42926</xdr:rowOff>
    </xdr:from>
    <xdr:to>
      <xdr:col>22</xdr:col>
      <xdr:colOff>415925</xdr:colOff>
      <xdr:row>53</xdr:row>
      <xdr:rowOff>144526</xdr:rowOff>
    </xdr:to>
    <xdr:sp macro="" textlink="">
      <xdr:nvSpPr>
        <xdr:cNvPr id="605" name="円/楕円 604"/>
        <xdr:cNvSpPr/>
      </xdr:nvSpPr>
      <xdr:spPr>
        <a:xfrm>
          <a:off x="15430500" y="91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161053</xdr:rowOff>
    </xdr:from>
    <xdr:ext cx="599010" cy="259045"/>
    <xdr:sp macro="" textlink="">
      <xdr:nvSpPr>
        <xdr:cNvPr id="606" name="テキスト ボックス 605"/>
        <xdr:cNvSpPr txBox="1"/>
      </xdr:nvSpPr>
      <xdr:spPr>
        <a:xfrm>
          <a:off x="15181794" y="890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147548</xdr:rowOff>
    </xdr:from>
    <xdr:to>
      <xdr:col>21</xdr:col>
      <xdr:colOff>212725</xdr:colOff>
      <xdr:row>57</xdr:row>
      <xdr:rowOff>77698</xdr:rowOff>
    </xdr:to>
    <xdr:sp macro="" textlink="">
      <xdr:nvSpPr>
        <xdr:cNvPr id="607" name="円/楕円 606"/>
        <xdr:cNvSpPr/>
      </xdr:nvSpPr>
      <xdr:spPr>
        <a:xfrm>
          <a:off x="14541500" y="97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94225</xdr:rowOff>
    </xdr:from>
    <xdr:ext cx="534377" cy="259045"/>
    <xdr:sp macro="" textlink="">
      <xdr:nvSpPr>
        <xdr:cNvPr id="608" name="テキスト ボックス 607"/>
        <xdr:cNvSpPr txBox="1"/>
      </xdr:nvSpPr>
      <xdr:spPr>
        <a:xfrm>
          <a:off x="14325111" y="95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166091</xdr:rowOff>
    </xdr:from>
    <xdr:to>
      <xdr:col>20</xdr:col>
      <xdr:colOff>9525</xdr:colOff>
      <xdr:row>56</xdr:row>
      <xdr:rowOff>96241</xdr:rowOff>
    </xdr:to>
    <xdr:sp macro="" textlink="">
      <xdr:nvSpPr>
        <xdr:cNvPr id="609" name="円/楕円 608"/>
        <xdr:cNvSpPr/>
      </xdr:nvSpPr>
      <xdr:spPr>
        <a:xfrm>
          <a:off x="13652500" y="95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112768</xdr:rowOff>
    </xdr:from>
    <xdr:ext cx="534377" cy="259045"/>
    <xdr:sp macro="" textlink="">
      <xdr:nvSpPr>
        <xdr:cNvPr id="610" name="テキスト ボックス 609"/>
        <xdr:cNvSpPr txBox="1"/>
      </xdr:nvSpPr>
      <xdr:spPr>
        <a:xfrm>
          <a:off x="13436111" y="93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120015</xdr:rowOff>
    </xdr:from>
    <xdr:to>
      <xdr:col>18</xdr:col>
      <xdr:colOff>492125</xdr:colOff>
      <xdr:row>57</xdr:row>
      <xdr:rowOff>50165</xdr:rowOff>
    </xdr:to>
    <xdr:sp macro="" textlink="">
      <xdr:nvSpPr>
        <xdr:cNvPr id="611" name="円/楕円 610"/>
        <xdr:cNvSpPr/>
      </xdr:nvSpPr>
      <xdr:spPr>
        <a:xfrm>
          <a:off x="12763500" y="97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66692</xdr:rowOff>
    </xdr:from>
    <xdr:ext cx="534377" cy="259045"/>
    <xdr:sp macro="" textlink="">
      <xdr:nvSpPr>
        <xdr:cNvPr id="612" name="テキスト ボックス 611"/>
        <xdr:cNvSpPr txBox="1"/>
      </xdr:nvSpPr>
      <xdr:spPr>
        <a:xfrm>
          <a:off x="12547111" y="94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8" name="テキスト ボックス 62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30" name="テキスト ボックス 62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2" name="テキスト ボックス 63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6" name="直線コネクタ 635"/>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9"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40" name="直線コネクタ 639"/>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59881</xdr:rowOff>
    </xdr:from>
    <xdr:to>
      <xdr:col>23</xdr:col>
      <xdr:colOff>517525</xdr:colOff>
      <xdr:row>78</xdr:row>
      <xdr:rowOff>131318</xdr:rowOff>
    </xdr:to>
    <xdr:cxnSp macro="">
      <xdr:nvCxnSpPr>
        <xdr:cNvPr id="641" name="直線コネクタ 640"/>
        <xdr:cNvCxnSpPr/>
      </xdr:nvCxnSpPr>
      <xdr:spPr>
        <a:xfrm>
          <a:off x="15481300" y="12404281"/>
          <a:ext cx="838200" cy="110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2"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3" name="フローチャート : 判断 642"/>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59881</xdr:rowOff>
    </xdr:from>
    <xdr:to>
      <xdr:col>22</xdr:col>
      <xdr:colOff>365125</xdr:colOff>
      <xdr:row>72</xdr:row>
      <xdr:rowOff>96266</xdr:rowOff>
    </xdr:to>
    <xdr:cxnSp macro="">
      <xdr:nvCxnSpPr>
        <xdr:cNvPr id="644" name="直線コネクタ 643"/>
        <xdr:cNvCxnSpPr/>
      </xdr:nvCxnSpPr>
      <xdr:spPr>
        <a:xfrm flipV="1">
          <a:off x="14592300" y="12404281"/>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5" name="フローチャート : 判断 644"/>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2557</xdr:rowOff>
    </xdr:from>
    <xdr:ext cx="469744" cy="259045"/>
    <xdr:sp macro="" textlink="">
      <xdr:nvSpPr>
        <xdr:cNvPr id="646" name="テキスト ボックス 645"/>
        <xdr:cNvSpPr txBox="1"/>
      </xdr:nvSpPr>
      <xdr:spPr>
        <a:xfrm>
          <a:off x="15246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96266</xdr:rowOff>
    </xdr:from>
    <xdr:to>
      <xdr:col>21</xdr:col>
      <xdr:colOff>161925</xdr:colOff>
      <xdr:row>78</xdr:row>
      <xdr:rowOff>86361</xdr:rowOff>
    </xdr:to>
    <xdr:cxnSp macro="">
      <xdr:nvCxnSpPr>
        <xdr:cNvPr id="647" name="直線コネクタ 646"/>
        <xdr:cNvCxnSpPr/>
      </xdr:nvCxnSpPr>
      <xdr:spPr>
        <a:xfrm flipV="1">
          <a:off x="13703300" y="12440666"/>
          <a:ext cx="889000" cy="10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8" name="フローチャート : 判断 647"/>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42181</xdr:rowOff>
    </xdr:from>
    <xdr:ext cx="469744" cy="259045"/>
    <xdr:sp macro="" textlink="">
      <xdr:nvSpPr>
        <xdr:cNvPr id="649" name="テキスト ボックス 648"/>
        <xdr:cNvSpPr txBox="1"/>
      </xdr:nvSpPr>
      <xdr:spPr>
        <a:xfrm>
          <a:off x="14357427" y="132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80073</xdr:rowOff>
    </xdr:from>
    <xdr:to>
      <xdr:col>19</xdr:col>
      <xdr:colOff>644525</xdr:colOff>
      <xdr:row>78</xdr:row>
      <xdr:rowOff>86361</xdr:rowOff>
    </xdr:to>
    <xdr:cxnSp macro="">
      <xdr:nvCxnSpPr>
        <xdr:cNvPr id="650" name="直線コネクタ 649"/>
        <xdr:cNvCxnSpPr/>
      </xdr:nvCxnSpPr>
      <xdr:spPr>
        <a:xfrm>
          <a:off x="12814300" y="12938823"/>
          <a:ext cx="889000" cy="5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51" name="フローチャート : 判断 650"/>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2" name="テキスト ボックス 651"/>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3" name="フローチャート : 判断 652"/>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4" name="テキスト ボックス 653"/>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80518</xdr:rowOff>
    </xdr:from>
    <xdr:to>
      <xdr:col>23</xdr:col>
      <xdr:colOff>568325</xdr:colOff>
      <xdr:row>79</xdr:row>
      <xdr:rowOff>10668</xdr:rowOff>
    </xdr:to>
    <xdr:sp macro="" textlink="">
      <xdr:nvSpPr>
        <xdr:cNvPr id="660" name="円/楕円 659"/>
        <xdr:cNvSpPr/>
      </xdr:nvSpPr>
      <xdr:spPr>
        <a:xfrm>
          <a:off x="162687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32656</xdr:rowOff>
    </xdr:from>
    <xdr:ext cx="378565" cy="259045"/>
    <xdr:sp macro="" textlink="">
      <xdr:nvSpPr>
        <xdr:cNvPr id="661" name="災害復旧費該当値テキスト"/>
        <xdr:cNvSpPr txBox="1"/>
      </xdr:nvSpPr>
      <xdr:spPr>
        <a:xfrm>
          <a:off x="16370300" y="1340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9081</xdr:rowOff>
    </xdr:from>
    <xdr:to>
      <xdr:col>22</xdr:col>
      <xdr:colOff>415925</xdr:colOff>
      <xdr:row>72</xdr:row>
      <xdr:rowOff>110681</xdr:rowOff>
    </xdr:to>
    <xdr:sp macro="" textlink="">
      <xdr:nvSpPr>
        <xdr:cNvPr id="662" name="円/楕円 661"/>
        <xdr:cNvSpPr/>
      </xdr:nvSpPr>
      <xdr:spPr>
        <a:xfrm>
          <a:off x="15430500" y="123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70</xdr:row>
      <xdr:rowOff>127208</xdr:rowOff>
    </xdr:from>
    <xdr:ext cx="469744" cy="259045"/>
    <xdr:sp macro="" textlink="">
      <xdr:nvSpPr>
        <xdr:cNvPr id="663" name="テキスト ボックス 662"/>
        <xdr:cNvSpPr txBox="1"/>
      </xdr:nvSpPr>
      <xdr:spPr>
        <a:xfrm>
          <a:off x="15246427" y="1212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45466</xdr:rowOff>
    </xdr:from>
    <xdr:to>
      <xdr:col>21</xdr:col>
      <xdr:colOff>212725</xdr:colOff>
      <xdr:row>72</xdr:row>
      <xdr:rowOff>147066</xdr:rowOff>
    </xdr:to>
    <xdr:sp macro="" textlink="">
      <xdr:nvSpPr>
        <xdr:cNvPr id="664" name="円/楕円 663"/>
        <xdr:cNvSpPr/>
      </xdr:nvSpPr>
      <xdr:spPr>
        <a:xfrm>
          <a:off x="14541500" y="123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70</xdr:row>
      <xdr:rowOff>163593</xdr:rowOff>
    </xdr:from>
    <xdr:ext cx="469744" cy="259045"/>
    <xdr:sp macro="" textlink="">
      <xdr:nvSpPr>
        <xdr:cNvPr id="665" name="テキスト ボックス 664"/>
        <xdr:cNvSpPr txBox="1"/>
      </xdr:nvSpPr>
      <xdr:spPr>
        <a:xfrm>
          <a:off x="14357427" y="121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35561</xdr:rowOff>
    </xdr:from>
    <xdr:to>
      <xdr:col>20</xdr:col>
      <xdr:colOff>9525</xdr:colOff>
      <xdr:row>78</xdr:row>
      <xdr:rowOff>137161</xdr:rowOff>
    </xdr:to>
    <xdr:sp macro="" textlink="">
      <xdr:nvSpPr>
        <xdr:cNvPr id="666" name="円/楕円 665"/>
        <xdr:cNvSpPr/>
      </xdr:nvSpPr>
      <xdr:spPr>
        <a:xfrm>
          <a:off x="13652500" y="134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128288</xdr:rowOff>
    </xdr:from>
    <xdr:ext cx="378565" cy="259045"/>
    <xdr:sp macro="" textlink="">
      <xdr:nvSpPr>
        <xdr:cNvPr id="667" name="テキスト ボックス 666"/>
        <xdr:cNvSpPr txBox="1"/>
      </xdr:nvSpPr>
      <xdr:spPr>
        <a:xfrm>
          <a:off x="13514017" y="1350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29273</xdr:rowOff>
    </xdr:from>
    <xdr:to>
      <xdr:col>18</xdr:col>
      <xdr:colOff>492125</xdr:colOff>
      <xdr:row>75</xdr:row>
      <xdr:rowOff>130873</xdr:rowOff>
    </xdr:to>
    <xdr:sp macro="" textlink="">
      <xdr:nvSpPr>
        <xdr:cNvPr id="668" name="円/楕円 667"/>
        <xdr:cNvSpPr/>
      </xdr:nvSpPr>
      <xdr:spPr>
        <a:xfrm>
          <a:off x="12763500" y="128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122001</xdr:rowOff>
    </xdr:from>
    <xdr:ext cx="469744" cy="259045"/>
    <xdr:sp macro="" textlink="">
      <xdr:nvSpPr>
        <xdr:cNvPr id="669" name="テキスト ボックス 668"/>
        <xdr:cNvSpPr txBox="1"/>
      </xdr:nvSpPr>
      <xdr:spPr>
        <a:xfrm>
          <a:off x="12579427" y="1298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5" name="直線コネクタ 694"/>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6"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7" name="直線コネクタ 696"/>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8"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9" name="直線コネクタ 698"/>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117477</xdr:rowOff>
    </xdr:from>
    <xdr:to>
      <xdr:col>23</xdr:col>
      <xdr:colOff>517525</xdr:colOff>
      <xdr:row>90</xdr:row>
      <xdr:rowOff>150868</xdr:rowOff>
    </xdr:to>
    <xdr:cxnSp macro="">
      <xdr:nvCxnSpPr>
        <xdr:cNvPr id="700" name="直線コネクタ 699"/>
        <xdr:cNvCxnSpPr/>
      </xdr:nvCxnSpPr>
      <xdr:spPr>
        <a:xfrm flipV="1">
          <a:off x="15481300" y="15547977"/>
          <a:ext cx="8382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701"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2" name="フローチャート : 判断 701"/>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94862</xdr:rowOff>
    </xdr:from>
    <xdr:to>
      <xdr:col>22</xdr:col>
      <xdr:colOff>365125</xdr:colOff>
      <xdr:row>90</xdr:row>
      <xdr:rowOff>150868</xdr:rowOff>
    </xdr:to>
    <xdr:cxnSp macro="">
      <xdr:nvCxnSpPr>
        <xdr:cNvPr id="703" name="直線コネクタ 702"/>
        <xdr:cNvCxnSpPr/>
      </xdr:nvCxnSpPr>
      <xdr:spPr>
        <a:xfrm>
          <a:off x="14592300" y="15525362"/>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4" name="フローチャート : 判断 703"/>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5" name="テキスト ボックス 704"/>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82665</xdr:rowOff>
    </xdr:from>
    <xdr:to>
      <xdr:col>21</xdr:col>
      <xdr:colOff>161925</xdr:colOff>
      <xdr:row>90</xdr:row>
      <xdr:rowOff>94862</xdr:rowOff>
    </xdr:to>
    <xdr:cxnSp macro="">
      <xdr:nvCxnSpPr>
        <xdr:cNvPr id="706" name="直線コネクタ 705"/>
        <xdr:cNvCxnSpPr/>
      </xdr:nvCxnSpPr>
      <xdr:spPr>
        <a:xfrm>
          <a:off x="13703300" y="15513165"/>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7" name="フローチャート : 判断 706"/>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8" name="テキスト ボックス 707"/>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82665</xdr:rowOff>
    </xdr:from>
    <xdr:to>
      <xdr:col>19</xdr:col>
      <xdr:colOff>644525</xdr:colOff>
      <xdr:row>90</xdr:row>
      <xdr:rowOff>85522</xdr:rowOff>
    </xdr:to>
    <xdr:cxnSp macro="">
      <xdr:nvCxnSpPr>
        <xdr:cNvPr id="709" name="直線コネクタ 708"/>
        <xdr:cNvCxnSpPr/>
      </xdr:nvCxnSpPr>
      <xdr:spPr>
        <a:xfrm flipV="1">
          <a:off x="12814300" y="1551316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10" name="フローチャート : 判断 709"/>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11" name="テキスト ボックス 710"/>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2" name="フローチャート : 判断 711"/>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3" name="テキスト ボックス 712"/>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66677</xdr:rowOff>
    </xdr:from>
    <xdr:to>
      <xdr:col>23</xdr:col>
      <xdr:colOff>568325</xdr:colOff>
      <xdr:row>90</xdr:row>
      <xdr:rowOff>168277</xdr:rowOff>
    </xdr:to>
    <xdr:sp macro="" textlink="">
      <xdr:nvSpPr>
        <xdr:cNvPr id="719" name="円/楕円 718"/>
        <xdr:cNvSpPr/>
      </xdr:nvSpPr>
      <xdr:spPr>
        <a:xfrm>
          <a:off x="16268700" y="1549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19704</xdr:rowOff>
    </xdr:from>
    <xdr:ext cx="534377" cy="259045"/>
    <xdr:sp macro="" textlink="">
      <xdr:nvSpPr>
        <xdr:cNvPr id="720" name="公債費該当値テキスト"/>
        <xdr:cNvSpPr txBox="1"/>
      </xdr:nvSpPr>
      <xdr:spPr>
        <a:xfrm>
          <a:off x="16370300" y="154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93,361</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100068</xdr:rowOff>
    </xdr:from>
    <xdr:to>
      <xdr:col>22</xdr:col>
      <xdr:colOff>415925</xdr:colOff>
      <xdr:row>91</xdr:row>
      <xdr:rowOff>30218</xdr:rowOff>
    </xdr:to>
    <xdr:sp macro="" textlink="">
      <xdr:nvSpPr>
        <xdr:cNvPr id="721" name="円/楕円 720"/>
        <xdr:cNvSpPr/>
      </xdr:nvSpPr>
      <xdr:spPr>
        <a:xfrm>
          <a:off x="15430500" y="155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46745</xdr:rowOff>
    </xdr:from>
    <xdr:ext cx="534377" cy="259045"/>
    <xdr:sp macro="" textlink="">
      <xdr:nvSpPr>
        <xdr:cNvPr id="722" name="テキスト ボックス 721"/>
        <xdr:cNvSpPr txBox="1"/>
      </xdr:nvSpPr>
      <xdr:spPr>
        <a:xfrm>
          <a:off x="15214111" y="15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44062</xdr:rowOff>
    </xdr:from>
    <xdr:to>
      <xdr:col>21</xdr:col>
      <xdr:colOff>212725</xdr:colOff>
      <xdr:row>90</xdr:row>
      <xdr:rowOff>145662</xdr:rowOff>
    </xdr:to>
    <xdr:sp macro="" textlink="">
      <xdr:nvSpPr>
        <xdr:cNvPr id="723" name="円/楕円 722"/>
        <xdr:cNvSpPr/>
      </xdr:nvSpPr>
      <xdr:spPr>
        <a:xfrm>
          <a:off x="14541500" y="15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162189</xdr:rowOff>
    </xdr:from>
    <xdr:ext cx="534377" cy="259045"/>
    <xdr:sp macro="" textlink="">
      <xdr:nvSpPr>
        <xdr:cNvPr id="724" name="テキスト ボックス 723"/>
        <xdr:cNvSpPr txBox="1"/>
      </xdr:nvSpPr>
      <xdr:spPr>
        <a:xfrm>
          <a:off x="14325111" y="152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31865</xdr:rowOff>
    </xdr:from>
    <xdr:to>
      <xdr:col>20</xdr:col>
      <xdr:colOff>9525</xdr:colOff>
      <xdr:row>90</xdr:row>
      <xdr:rowOff>133465</xdr:rowOff>
    </xdr:to>
    <xdr:sp macro="" textlink="">
      <xdr:nvSpPr>
        <xdr:cNvPr id="725" name="円/楕円 724"/>
        <xdr:cNvSpPr/>
      </xdr:nvSpPr>
      <xdr:spPr>
        <a:xfrm>
          <a:off x="13652500" y="154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149992</xdr:rowOff>
    </xdr:from>
    <xdr:ext cx="534377" cy="259045"/>
    <xdr:sp macro="" textlink="">
      <xdr:nvSpPr>
        <xdr:cNvPr id="726" name="テキスト ボックス 725"/>
        <xdr:cNvSpPr txBox="1"/>
      </xdr:nvSpPr>
      <xdr:spPr>
        <a:xfrm>
          <a:off x="13436111" y="152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34722</xdr:rowOff>
    </xdr:from>
    <xdr:to>
      <xdr:col>18</xdr:col>
      <xdr:colOff>492125</xdr:colOff>
      <xdr:row>90</xdr:row>
      <xdr:rowOff>136322</xdr:rowOff>
    </xdr:to>
    <xdr:sp macro="" textlink="">
      <xdr:nvSpPr>
        <xdr:cNvPr id="727" name="円/楕円 726"/>
        <xdr:cNvSpPr/>
      </xdr:nvSpPr>
      <xdr:spPr>
        <a:xfrm>
          <a:off x="12763500" y="154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152849</xdr:rowOff>
    </xdr:from>
    <xdr:ext cx="534377" cy="259045"/>
    <xdr:sp macro="" textlink="">
      <xdr:nvSpPr>
        <xdr:cNvPr id="728" name="テキスト ボックス 727"/>
        <xdr:cNvSpPr txBox="1"/>
      </xdr:nvSpPr>
      <xdr:spPr>
        <a:xfrm>
          <a:off x="12547111" y="152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9" name="直線コネクタ 73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0" name="テキスト ボックス 73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3" name="直線コネクタ 74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4" name="テキスト ボックス 74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8" name="直線コネクタ 747"/>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0" name="直線コネクタ 74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1"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2" name="直線コネクタ 751"/>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68834</xdr:rowOff>
    </xdr:from>
    <xdr:to>
      <xdr:col>32</xdr:col>
      <xdr:colOff>187325</xdr:colOff>
      <xdr:row>37</xdr:row>
      <xdr:rowOff>81978</xdr:rowOff>
    </xdr:to>
    <xdr:cxnSp macro="">
      <xdr:nvCxnSpPr>
        <xdr:cNvPr id="753" name="直線コネクタ 752"/>
        <xdr:cNvCxnSpPr/>
      </xdr:nvCxnSpPr>
      <xdr:spPr>
        <a:xfrm flipV="1">
          <a:off x="21323300" y="6412484"/>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66184</xdr:rowOff>
    </xdr:from>
    <xdr:ext cx="378565" cy="259045"/>
    <xdr:sp macro="" textlink="">
      <xdr:nvSpPr>
        <xdr:cNvPr id="754" name="諸支出金平均値テキスト"/>
        <xdr:cNvSpPr txBox="1"/>
      </xdr:nvSpPr>
      <xdr:spPr>
        <a:xfrm>
          <a:off x="22212300" y="6409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5" name="フローチャート : 判断 754"/>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4254</xdr:rowOff>
    </xdr:from>
    <xdr:to>
      <xdr:col>31</xdr:col>
      <xdr:colOff>34925</xdr:colOff>
      <xdr:row>37</xdr:row>
      <xdr:rowOff>81978</xdr:rowOff>
    </xdr:to>
    <xdr:cxnSp macro="">
      <xdr:nvCxnSpPr>
        <xdr:cNvPr id="756" name="直線コネクタ 755"/>
        <xdr:cNvCxnSpPr/>
      </xdr:nvCxnSpPr>
      <xdr:spPr>
        <a:xfrm>
          <a:off x="20434300" y="6176454"/>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7" name="フローチャート : 判断 756"/>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147337</xdr:rowOff>
    </xdr:from>
    <xdr:ext cx="378565" cy="259045"/>
    <xdr:sp macro="" textlink="">
      <xdr:nvSpPr>
        <xdr:cNvPr id="758" name="テキスト ボックス 757"/>
        <xdr:cNvSpPr txBox="1"/>
      </xdr:nvSpPr>
      <xdr:spPr>
        <a:xfrm>
          <a:off x="21134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4254</xdr:rowOff>
    </xdr:from>
    <xdr:to>
      <xdr:col>29</xdr:col>
      <xdr:colOff>517525</xdr:colOff>
      <xdr:row>38</xdr:row>
      <xdr:rowOff>25400</xdr:rowOff>
    </xdr:to>
    <xdr:cxnSp macro="">
      <xdr:nvCxnSpPr>
        <xdr:cNvPr id="759" name="直線コネクタ 758"/>
        <xdr:cNvCxnSpPr/>
      </xdr:nvCxnSpPr>
      <xdr:spPr>
        <a:xfrm flipV="1">
          <a:off x="19545300" y="6176454"/>
          <a:ext cx="889000" cy="3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60" name="フローチャート : 判断 759"/>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105618</xdr:rowOff>
    </xdr:from>
    <xdr:ext cx="378565" cy="259045"/>
    <xdr:sp macro="" textlink="">
      <xdr:nvSpPr>
        <xdr:cNvPr id="761" name="テキスト ボックス 760"/>
        <xdr:cNvSpPr txBox="1"/>
      </xdr:nvSpPr>
      <xdr:spPr>
        <a:xfrm>
          <a:off x="20245017" y="644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2" name="直線コネクタ 76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3" name="フローチャート : 判断 762"/>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4" name="テキスト ボックス 763"/>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5" name="フローチャート : 判断 764"/>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6" name="テキスト ボックス 765"/>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18034</xdr:rowOff>
    </xdr:from>
    <xdr:to>
      <xdr:col>32</xdr:col>
      <xdr:colOff>238125</xdr:colOff>
      <xdr:row>37</xdr:row>
      <xdr:rowOff>119634</xdr:rowOff>
    </xdr:to>
    <xdr:sp macro="" textlink="">
      <xdr:nvSpPr>
        <xdr:cNvPr id="772" name="円/楕円 771"/>
        <xdr:cNvSpPr/>
      </xdr:nvSpPr>
      <xdr:spPr>
        <a:xfrm>
          <a:off x="22110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40911</xdr:rowOff>
    </xdr:from>
    <xdr:ext cx="378565" cy="259045"/>
    <xdr:sp macro="" textlink="">
      <xdr:nvSpPr>
        <xdr:cNvPr id="773" name="諸支出金該当値テキスト"/>
        <xdr:cNvSpPr txBox="1"/>
      </xdr:nvSpPr>
      <xdr:spPr>
        <a:xfrm>
          <a:off x="22212300" y="621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31178</xdr:rowOff>
    </xdr:from>
    <xdr:to>
      <xdr:col>31</xdr:col>
      <xdr:colOff>85725</xdr:colOff>
      <xdr:row>37</xdr:row>
      <xdr:rowOff>132778</xdr:rowOff>
    </xdr:to>
    <xdr:sp macro="" textlink="">
      <xdr:nvSpPr>
        <xdr:cNvPr id="774" name="円/楕円 773"/>
        <xdr:cNvSpPr/>
      </xdr:nvSpPr>
      <xdr:spPr>
        <a:xfrm>
          <a:off x="21272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149305</xdr:rowOff>
    </xdr:from>
    <xdr:ext cx="378565" cy="259045"/>
    <xdr:sp macro="" textlink="">
      <xdr:nvSpPr>
        <xdr:cNvPr id="775" name="テキスト ボックス 774"/>
        <xdr:cNvSpPr txBox="1"/>
      </xdr:nvSpPr>
      <xdr:spPr>
        <a:xfrm>
          <a:off x="21134017" y="61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124904</xdr:rowOff>
    </xdr:from>
    <xdr:to>
      <xdr:col>29</xdr:col>
      <xdr:colOff>568325</xdr:colOff>
      <xdr:row>36</xdr:row>
      <xdr:rowOff>55054</xdr:rowOff>
    </xdr:to>
    <xdr:sp macro="" textlink="">
      <xdr:nvSpPr>
        <xdr:cNvPr id="776" name="円/楕円 775"/>
        <xdr:cNvSpPr/>
      </xdr:nvSpPr>
      <xdr:spPr>
        <a:xfrm>
          <a:off x="20383500" y="61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71581</xdr:rowOff>
    </xdr:from>
    <xdr:ext cx="378565" cy="259045"/>
    <xdr:sp macro="" textlink="">
      <xdr:nvSpPr>
        <xdr:cNvPr id="777" name="テキスト ボックス 776"/>
        <xdr:cNvSpPr txBox="1"/>
      </xdr:nvSpPr>
      <xdr:spPr>
        <a:xfrm>
          <a:off x="20245017" y="590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8" name="円/楕円 77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9" name="テキスト ボックス 77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0" name="円/楕円 77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1" name="テキスト ボックス 78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当町の今年度の特徴として、総務費、消防費、教育費の住民一人あたりのコストが大幅に増額されている。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・総務費については、前年比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39,095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円の増加となり類似団体平均でも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70,786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円高い状況である。これは、地域づくり振興基金の創設による積立金やマイナンバー関連経費の増が主な要因である。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・消防費については、前年比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9,593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円の増加となり類似団体平均でも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16,464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円高い状況である。これは、原子力災害対策施設整備事業による増が主な要因である。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・教育費については、前年比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37,425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円の増加となり類似団体平均でも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94,218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円高い状況である。これは、統合小学校建設事業による増が主な要因であるが、今年度で統合小学校に係る経費がピークとなるため来年度はコストが減になると予想される。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なお、労働費については、いこいの村能登半島施設改修事業の減により住民一人あたりのコストの大幅な減額となった。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財政調整基金残高については３２億円を超えており、標準財政規模に対する割合も３５</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７６</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と対前年度比６</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１５ポイント上昇した。実質収支については、０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３１ポイント悪化したが、引き続き黒字を維持している。実質単年度収支については、対前年比４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１７ポイント増加しているが、これは、財政調整基金積立額の増（対前年 １９２，３７２千円増）が主な要因である。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一般会計をはじめ、公営企業を含む特別会計すべてにおいて黒字又は収支均衡である。今後も効果的かつ効率的な行財政運営に努める。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16586353</v>
      </c>
      <c r="BO4" s="379"/>
      <c r="BP4" s="379"/>
      <c r="BQ4" s="379"/>
      <c r="BR4" s="379"/>
      <c r="BS4" s="379"/>
      <c r="BT4" s="379"/>
      <c r="BU4" s="380"/>
      <c r="BV4" s="378">
        <v>14777226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v>
      </c>
      <c r="CU4" s="385"/>
      <c r="CV4" s="385"/>
      <c r="CW4" s="385"/>
      <c r="CX4" s="385"/>
      <c r="CY4" s="385"/>
      <c r="CZ4" s="385"/>
      <c r="DA4" s="386"/>
      <c r="DB4" s="384">
        <v>1.3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16471775</v>
      </c>
      <c r="BO5" s="416"/>
      <c r="BP5" s="416"/>
      <c r="BQ5" s="416"/>
      <c r="BR5" s="416"/>
      <c r="BS5" s="416"/>
      <c r="BT5" s="416"/>
      <c r="BU5" s="417"/>
      <c r="BV5" s="415">
        <v>14611061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89.8</v>
      </c>
      <c r="CU5" s="413"/>
      <c r="CV5" s="413"/>
      <c r="CW5" s="413"/>
      <c r="CX5" s="413"/>
      <c r="CY5" s="413"/>
      <c r="CZ5" s="413"/>
      <c r="DA5" s="414"/>
      <c r="DB5" s="412">
        <v>93.1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114578</v>
      </c>
      <c r="BO6" s="416"/>
      <c r="BP6" s="416"/>
      <c r="BQ6" s="416"/>
      <c r="BR6" s="416"/>
      <c r="BS6" s="416"/>
      <c r="BT6" s="416"/>
      <c r="BU6" s="417"/>
      <c r="BV6" s="415">
        <v>166165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93.1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22840</v>
      </c>
      <c r="BO7" s="416"/>
      <c r="BP7" s="416"/>
      <c r="BQ7" s="416"/>
      <c r="BR7" s="416"/>
      <c r="BS7" s="416"/>
      <c r="BT7" s="416"/>
      <c r="BU7" s="417"/>
      <c r="BV7" s="415">
        <v>45635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9135904</v>
      </c>
      <c r="CU7" s="416"/>
      <c r="CV7" s="416"/>
      <c r="CW7" s="416"/>
      <c r="CX7" s="416"/>
      <c r="CY7" s="416"/>
      <c r="CZ7" s="416"/>
      <c r="DA7" s="417"/>
      <c r="DB7" s="415">
        <v>9203150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91738</v>
      </c>
      <c r="BO8" s="416"/>
      <c r="BP8" s="416"/>
      <c r="BQ8" s="416"/>
      <c r="BR8" s="416"/>
      <c r="BS8" s="416"/>
      <c r="BT8" s="416"/>
      <c r="BU8" s="417"/>
      <c r="BV8" s="415">
        <v>120530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0.74</v>
      </c>
      <c r="CU8" s="456"/>
      <c r="CV8" s="456"/>
      <c r="CW8" s="456"/>
      <c r="CX8" s="456"/>
      <c r="CY8" s="456"/>
      <c r="CZ8" s="456"/>
      <c r="DA8" s="457"/>
      <c r="DB8" s="455">
        <v>0.78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20422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-28792</v>
      </c>
      <c r="BO9" s="416"/>
      <c r="BP9" s="416"/>
      <c r="BQ9" s="416"/>
      <c r="BR9" s="416"/>
      <c r="BS9" s="416"/>
      <c r="BT9" s="416"/>
      <c r="BU9" s="417"/>
      <c r="BV9" s="415">
        <v>20266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18.899999999999999</v>
      </c>
      <c r="CU9" s="413"/>
      <c r="CV9" s="413"/>
      <c r="CW9" s="413"/>
      <c r="CX9" s="413"/>
      <c r="CY9" s="413"/>
      <c r="CZ9" s="413"/>
      <c r="DA9" s="414"/>
      <c r="DB9" s="412">
        <v>19.2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22216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541601</v>
      </c>
      <c r="BO10" s="416"/>
      <c r="BP10" s="416"/>
      <c r="BQ10" s="416"/>
      <c r="BR10" s="416"/>
      <c r="BS10" s="416"/>
      <c r="BT10" s="416"/>
      <c r="BU10" s="417"/>
      <c r="BV10" s="415">
        <v>349229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v>234294</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21670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21558</v>
      </c>
      <c r="S13" s="497"/>
      <c r="T13" s="497"/>
      <c r="U13" s="497"/>
      <c r="V13" s="498"/>
      <c r="W13" s="431" t="s">
        <v>120</v>
      </c>
      <c r="X13" s="432"/>
      <c r="Y13" s="432"/>
      <c r="Z13" s="432"/>
      <c r="AA13" s="432"/>
      <c r="AB13" s="422"/>
      <c r="AC13" s="466">
        <v>1122</v>
      </c>
      <c r="AD13" s="467"/>
      <c r="AE13" s="467"/>
      <c r="AF13" s="467"/>
      <c r="AG13" s="506"/>
      <c r="AH13" s="466">
        <v>1508</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747103</v>
      </c>
      <c r="BO13" s="416"/>
      <c r="BP13" s="416"/>
      <c r="BQ13" s="416"/>
      <c r="BR13" s="416"/>
      <c r="BS13" s="416"/>
      <c r="BT13" s="416"/>
      <c r="BU13" s="417"/>
      <c r="BV13" s="415">
        <v>369495</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12.7</v>
      </c>
      <c r="CU13" s="413"/>
      <c r="CV13" s="413"/>
      <c r="CW13" s="413"/>
      <c r="CX13" s="413"/>
      <c r="CY13" s="413"/>
      <c r="CZ13" s="413"/>
      <c r="DA13" s="414"/>
      <c r="DB13" s="412">
        <v>13.9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22032</v>
      </c>
      <c r="S14" s="497"/>
      <c r="T14" s="497"/>
      <c r="U14" s="497"/>
      <c r="V14" s="498"/>
      <c r="W14" s="405"/>
      <c r="X14" s="406"/>
      <c r="Y14" s="406"/>
      <c r="Z14" s="406"/>
      <c r="AA14" s="406"/>
      <c r="AB14" s="395"/>
      <c r="AC14" s="499">
        <v>10.6</v>
      </c>
      <c r="AD14" s="500"/>
      <c r="AE14" s="500"/>
      <c r="AF14" s="500"/>
      <c r="AG14" s="501"/>
      <c r="AH14" s="499">
        <v>12.4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2.2000000000000002</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21931</v>
      </c>
      <c r="S15" s="497"/>
      <c r="T15" s="497"/>
      <c r="U15" s="497"/>
      <c r="V15" s="498"/>
      <c r="W15" s="431" t="s">
        <v>126</v>
      </c>
      <c r="X15" s="432"/>
      <c r="Y15" s="432"/>
      <c r="Z15" s="432"/>
      <c r="AA15" s="432"/>
      <c r="AB15" s="422"/>
      <c r="AC15" s="466">
        <v>3517</v>
      </c>
      <c r="AD15" s="467"/>
      <c r="AE15" s="467"/>
      <c r="AF15" s="467"/>
      <c r="AG15" s="506"/>
      <c r="AH15" s="466">
        <v>4308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4455875</v>
      </c>
      <c r="BO15" s="379"/>
      <c r="BP15" s="379"/>
      <c r="BQ15" s="379"/>
      <c r="BR15" s="379"/>
      <c r="BS15" s="379"/>
      <c r="BT15" s="379"/>
      <c r="BU15" s="380"/>
      <c r="BV15" s="378">
        <v>4505156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33.299999999999997</v>
      </c>
      <c r="AD16" s="500"/>
      <c r="AE16" s="500"/>
      <c r="AF16" s="500"/>
      <c r="AG16" s="501"/>
      <c r="AH16" s="499">
        <v>35.299999999999997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6424309</v>
      </c>
      <c r="BO16" s="416"/>
      <c r="BP16" s="416"/>
      <c r="BQ16" s="416"/>
      <c r="BR16" s="416"/>
      <c r="BS16" s="416"/>
      <c r="BT16" s="416"/>
      <c r="BU16" s="417"/>
      <c r="BV16" s="415">
        <v>6081774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5938</v>
      </c>
      <c r="AD17" s="467"/>
      <c r="AE17" s="467"/>
      <c r="AF17" s="467"/>
      <c r="AG17" s="506"/>
      <c r="AH17" s="466">
        <v>6387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5751380</v>
      </c>
      <c r="BO17" s="416"/>
      <c r="BP17" s="416"/>
      <c r="BQ17" s="416"/>
      <c r="BR17" s="416"/>
      <c r="BS17" s="416"/>
      <c r="BT17" s="416"/>
      <c r="BU17" s="417"/>
      <c r="BV17" s="415">
        <v>5856759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246.76</v>
      </c>
      <c r="M18" s="528"/>
      <c r="N18" s="528"/>
      <c r="O18" s="528"/>
      <c r="P18" s="528"/>
      <c r="Q18" s="528"/>
      <c r="R18" s="529"/>
      <c r="S18" s="529"/>
      <c r="T18" s="529"/>
      <c r="U18" s="529"/>
      <c r="V18" s="530"/>
      <c r="W18" s="433"/>
      <c r="X18" s="434"/>
      <c r="Y18" s="434"/>
      <c r="Z18" s="434"/>
      <c r="AA18" s="434"/>
      <c r="AB18" s="425"/>
      <c r="AC18" s="531">
        <v>56.1</v>
      </c>
      <c r="AD18" s="532"/>
      <c r="AE18" s="532"/>
      <c r="AF18" s="532"/>
      <c r="AG18" s="533"/>
      <c r="AH18" s="531">
        <v>52.3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8023354</v>
      </c>
      <c r="BO18" s="416"/>
      <c r="BP18" s="416"/>
      <c r="BQ18" s="416"/>
      <c r="BR18" s="416"/>
      <c r="BS18" s="416"/>
      <c r="BT18" s="416"/>
      <c r="BU18" s="417"/>
      <c r="BV18" s="415">
        <v>8181417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83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10507377</v>
      </c>
      <c r="BO19" s="416"/>
      <c r="BP19" s="416"/>
      <c r="BQ19" s="416"/>
      <c r="BR19" s="416"/>
      <c r="BS19" s="416"/>
      <c r="BT19" s="416"/>
      <c r="BU19" s="417"/>
      <c r="BV19" s="415">
        <v>10114310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7493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11233863</v>
      </c>
      <c r="BO23" s="416"/>
      <c r="BP23" s="416"/>
      <c r="BQ23" s="416"/>
      <c r="BR23" s="416"/>
      <c r="BS23" s="416"/>
      <c r="BT23" s="416"/>
      <c r="BU23" s="417"/>
      <c r="BV23" s="415">
        <v>11730138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8400</v>
      </c>
      <c r="R24" s="467"/>
      <c r="S24" s="467"/>
      <c r="T24" s="467"/>
      <c r="U24" s="467"/>
      <c r="V24" s="506"/>
      <c r="W24" s="561"/>
      <c r="X24" s="549"/>
      <c r="Y24" s="550"/>
      <c r="Z24" s="465" t="s">
        <v>150</v>
      </c>
      <c r="AA24" s="445"/>
      <c r="AB24" s="445"/>
      <c r="AC24" s="445"/>
      <c r="AD24" s="445"/>
      <c r="AE24" s="445"/>
      <c r="AF24" s="445"/>
      <c r="AG24" s="446"/>
      <c r="AH24" s="466">
        <v>242</v>
      </c>
      <c r="AI24" s="467"/>
      <c r="AJ24" s="467"/>
      <c r="AK24" s="467"/>
      <c r="AL24" s="506"/>
      <c r="AM24" s="466">
        <v>713174</v>
      </c>
      <c r="AN24" s="467"/>
      <c r="AO24" s="467"/>
      <c r="AP24" s="467"/>
      <c r="AQ24" s="467"/>
      <c r="AR24" s="506"/>
      <c r="AS24" s="466">
        <v>2947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5063390</v>
      </c>
      <c r="BO24" s="416"/>
      <c r="BP24" s="416"/>
      <c r="BQ24" s="416"/>
      <c r="BR24" s="416"/>
      <c r="BS24" s="416"/>
      <c r="BT24" s="416"/>
      <c r="BU24" s="417"/>
      <c r="BV24" s="415">
        <v>5875223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6250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751197</v>
      </c>
      <c r="BO25" s="379"/>
      <c r="BP25" s="379"/>
      <c r="BQ25" s="379"/>
      <c r="BR25" s="379"/>
      <c r="BS25" s="379"/>
      <c r="BT25" s="379"/>
      <c r="BU25" s="380"/>
      <c r="BV25" s="378">
        <v>2226675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5950</v>
      </c>
      <c r="R26" s="467"/>
      <c r="S26" s="467"/>
      <c r="T26" s="467"/>
      <c r="U26" s="467"/>
      <c r="V26" s="506"/>
      <c r="W26" s="561"/>
      <c r="X26" s="549"/>
      <c r="Y26" s="550"/>
      <c r="Z26" s="465" t="s">
        <v>156</v>
      </c>
      <c r="AA26" s="571"/>
      <c r="AB26" s="571"/>
      <c r="AC26" s="571"/>
      <c r="AD26" s="571"/>
      <c r="AE26" s="571"/>
      <c r="AF26" s="571"/>
      <c r="AG26" s="572"/>
      <c r="AH26" s="466">
        <v>27</v>
      </c>
      <c r="AI26" s="467"/>
      <c r="AJ26" s="467"/>
      <c r="AK26" s="467"/>
      <c r="AL26" s="506"/>
      <c r="AM26" s="466">
        <v>73332</v>
      </c>
      <c r="AN26" s="467"/>
      <c r="AO26" s="467"/>
      <c r="AP26" s="467"/>
      <c r="AQ26" s="467"/>
      <c r="AR26" s="506"/>
      <c r="AS26" s="466">
        <v>2716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2840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2440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3266857</v>
      </c>
      <c r="BO28" s="379"/>
      <c r="BP28" s="379"/>
      <c r="BQ28" s="379"/>
      <c r="BR28" s="379"/>
      <c r="BS28" s="379"/>
      <c r="BT28" s="379"/>
      <c r="BU28" s="380"/>
      <c r="BV28" s="378">
        <v>2725256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2300</v>
      </c>
      <c r="R29" s="467"/>
      <c r="S29" s="467"/>
      <c r="T29" s="467"/>
      <c r="U29" s="467"/>
      <c r="V29" s="506"/>
      <c r="W29" s="562"/>
      <c r="X29" s="563"/>
      <c r="Y29" s="564"/>
      <c r="Z29" s="465" t="s">
        <v>166</v>
      </c>
      <c r="AA29" s="445"/>
      <c r="AB29" s="445"/>
      <c r="AC29" s="445"/>
      <c r="AD29" s="445"/>
      <c r="AE29" s="445"/>
      <c r="AF29" s="445"/>
      <c r="AG29" s="446"/>
      <c r="AH29" s="466">
        <v>242</v>
      </c>
      <c r="AI29" s="467"/>
      <c r="AJ29" s="467"/>
      <c r="AK29" s="467"/>
      <c r="AL29" s="506"/>
      <c r="AM29" s="466">
        <v>713174</v>
      </c>
      <c r="AN29" s="467"/>
      <c r="AO29" s="467"/>
      <c r="AP29" s="467"/>
      <c r="AQ29" s="467"/>
      <c r="AR29" s="506"/>
      <c r="AS29" s="466">
        <v>2947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1225264</v>
      </c>
      <c r="BO29" s="416"/>
      <c r="BP29" s="416"/>
      <c r="BQ29" s="416"/>
      <c r="BR29" s="416"/>
      <c r="BS29" s="416"/>
      <c r="BT29" s="416"/>
      <c r="BU29" s="417"/>
      <c r="BV29" s="415">
        <v>1444069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4573124</v>
      </c>
      <c r="BO30" s="585"/>
      <c r="BP30" s="585"/>
      <c r="BQ30" s="585"/>
      <c r="BR30" s="585"/>
      <c r="BS30" s="585"/>
      <c r="BT30" s="585"/>
      <c r="BU30" s="586"/>
      <c r="BV30" s="584">
        <v>5265791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志賀町国民健康保険特別会計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志賀町水道事業会計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志賀町簡易水道事業特別会計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羽咋郡市広域圏事務組合（一般会計）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志賀町立診療所事業特別会計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志賀町介護保険特別会計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志賀町立富来病院事業会計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志賀町公共下水道事業特別会計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羽咋郡市広域圏事務組合（ふるさと振興事業特別会計）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志賀町ケーブルテレビ事業特別会計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志賀町後期高齢者医療特別会計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IF('各会計、関係団体の財政状況及び健全化判断比率'!B35="","",'各会計、関係団体の財政状況及び健全化判断比率'!B35)</f>
        <v>志賀町農業集落排水事業特別会計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羽咋郡市広域圏事務組合（公立羽咋病院事業会計）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IF('各会計、関係団体の財政状況及び健全化判断比率'!B36="","",'各会計、関係団体の財政状況及び健全化判断比率'!B36)</f>
        <v>志賀町地域し尿処理施設整備事業特別会計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石川県後期高齢者医療広域連合（一般会計）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石川県後期高齢者医療広域連合（後期高齢者特別会計）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石川県市町村職員退職手当組合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石川県市町村消防団員等公務災害補償組合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石川県市町村消防賞じゅつ金組合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石川県市町議会議員等公務災害補償組合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15.79</v>
      </c>
      <c r="G34" s="33">
        <v>16.71</v>
      </c>
      <c r="H34" s="33">
        <v>18.32</v>
      </c>
      <c r="I34" s="33">
        <v>19.73</v>
      </c>
      <c r="J34" s="34">
        <v>21.73</v>
      </c>
      <c r="K34" s="22"/>
      <c r="L34" s="22"/>
      <c r="M34" s="22"/>
      <c r="N34" s="22"/>
      <c r="O34" s="22"/>
      <c r="P34" s="22"/>
    </row>
    <row r="35" spans="1:16" ht="39" customHeight="1" x14ac:dyDescent="0.15">
      <c r="A35" s="22"/>
      <c r="B35" s="35"/>
      <c r="C35" s="1178" t="s">
        <v>522</v>
      </c>
      <c r="D35" s="1179"/>
      <c r="E35" s="1180"/>
      <c r="F35" s="36">
        <v>9.67</v>
      </c>
      <c r="G35" s="37">
        <v>9.61</v>
      </c>
      <c r="H35" s="37">
        <v>10.36</v>
      </c>
      <c r="I35" s="37">
        <v>10.43</v>
      </c>
      <c r="J35" s="38">
        <v>9.7899999999999991</v>
      </c>
      <c r="K35" s="22"/>
      <c r="L35" s="22"/>
      <c r="M35" s="22"/>
      <c r="N35" s="22"/>
      <c r="O35" s="22"/>
      <c r="P35" s="22"/>
    </row>
    <row r="36" spans="1:16" ht="39" customHeight="1" x14ac:dyDescent="0.15">
      <c r="A36" s="22"/>
      <c r="B36" s="35"/>
      <c r="C36" s="1178" t="s">
        <v>523</v>
      </c>
      <c r="D36" s="1179"/>
      <c r="E36" s="1180"/>
      <c r="F36" s="36">
        <v>0.56000000000000005</v>
      </c>
      <c r="G36" s="37">
        <v>0.79</v>
      </c>
      <c r="H36" s="37">
        <v>1.05</v>
      </c>
      <c r="I36" s="37">
        <v>1.27</v>
      </c>
      <c r="J36" s="38">
        <v>0.97</v>
      </c>
      <c r="K36" s="22"/>
      <c r="L36" s="22"/>
      <c r="M36" s="22"/>
      <c r="N36" s="22"/>
      <c r="O36" s="22"/>
      <c r="P36" s="22"/>
    </row>
    <row r="37" spans="1:16" ht="39" customHeight="1" x14ac:dyDescent="0.15">
      <c r="A37" s="22"/>
      <c r="B37" s="35"/>
      <c r="C37" s="1178" t="s">
        <v>524</v>
      </c>
      <c r="D37" s="1179"/>
      <c r="E37" s="1180"/>
      <c r="F37" s="36">
        <v>0.06</v>
      </c>
      <c r="G37" s="37">
        <v>0.08</v>
      </c>
      <c r="H37" s="37">
        <v>0.09</v>
      </c>
      <c r="I37" s="37">
        <v>0.01</v>
      </c>
      <c r="J37" s="38">
        <v>7.0000000000000007E-2</v>
      </c>
      <c r="K37" s="22"/>
      <c r="L37" s="22"/>
      <c r="M37" s="22"/>
      <c r="N37" s="22"/>
      <c r="O37" s="22"/>
      <c r="P37" s="22"/>
    </row>
    <row r="38" spans="1:16" ht="39" customHeight="1" x14ac:dyDescent="0.15">
      <c r="A38" s="22"/>
      <c r="B38" s="35"/>
      <c r="C38" s="1178" t="s">
        <v>525</v>
      </c>
      <c r="D38" s="1179"/>
      <c r="E38" s="1180"/>
      <c r="F38" s="36">
        <v>0.37</v>
      </c>
      <c r="G38" s="37">
        <v>7.0000000000000007E-2</v>
      </c>
      <c r="H38" s="37">
        <v>0.04</v>
      </c>
      <c r="I38" s="37">
        <v>0.09</v>
      </c>
      <c r="J38" s="38">
        <v>0.05</v>
      </c>
      <c r="K38" s="22"/>
      <c r="L38" s="22"/>
      <c r="M38" s="22"/>
      <c r="N38" s="22"/>
      <c r="O38" s="22"/>
      <c r="P38" s="22"/>
    </row>
    <row r="39" spans="1:16" ht="39" customHeight="1" x14ac:dyDescent="0.15">
      <c r="A39" s="22"/>
      <c r="B39" s="35"/>
      <c r="C39" s="1178" t="s">
        <v>526</v>
      </c>
      <c r="D39" s="1179"/>
      <c r="E39" s="1180"/>
      <c r="F39" s="36">
        <v>0.13</v>
      </c>
      <c r="G39" s="37">
        <v>0.01</v>
      </c>
      <c r="H39" s="37">
        <v>0.02</v>
      </c>
      <c r="I39" s="37">
        <v>0.03</v>
      </c>
      <c r="J39" s="38">
        <v>0.03</v>
      </c>
      <c r="K39" s="22"/>
      <c r="L39" s="22"/>
      <c r="M39" s="22"/>
      <c r="N39" s="22"/>
      <c r="O39" s="22"/>
      <c r="P39" s="22"/>
    </row>
    <row r="40" spans="1:16" ht="39" customHeight="1" x14ac:dyDescent="0.15">
      <c r="A40" s="22"/>
      <c r="B40" s="35"/>
      <c r="C40" s="1178" t="s">
        <v>527</v>
      </c>
      <c r="D40" s="1179"/>
      <c r="E40" s="1180"/>
      <c r="F40" s="36">
        <v>0</v>
      </c>
      <c r="G40" s="37">
        <v>0</v>
      </c>
      <c r="H40" s="37">
        <v>0</v>
      </c>
      <c r="I40" s="37">
        <v>0</v>
      </c>
      <c r="J40" s="38">
        <v>0</v>
      </c>
      <c r="K40" s="22"/>
      <c r="L40" s="22"/>
      <c r="M40" s="22"/>
      <c r="N40" s="22"/>
      <c r="O40" s="22"/>
      <c r="P40" s="22"/>
    </row>
    <row r="41" spans="1:16" ht="39" customHeight="1" x14ac:dyDescent="0.15">
      <c r="A41" s="22"/>
      <c r="B41" s="35"/>
      <c r="C41" s="1178" t="s">
        <v>528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2022</v>
      </c>
      <c r="L45" s="60">
        <v>2174</v>
      </c>
      <c r="M45" s="60">
        <v>2186</v>
      </c>
      <c r="N45" s="60">
        <v>2077</v>
      </c>
      <c r="O45" s="61">
        <v>1847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741</v>
      </c>
      <c r="L48" s="64">
        <v>728</v>
      </c>
      <c r="M48" s="64">
        <v>730</v>
      </c>
      <c r="N48" s="64">
        <v>763</v>
      </c>
      <c r="O48" s="65">
        <v>760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218</v>
      </c>
      <c r="L49" s="64">
        <v>215</v>
      </c>
      <c r="M49" s="64">
        <v>203</v>
      </c>
      <c r="N49" s="64">
        <v>208</v>
      </c>
      <c r="O49" s="65">
        <v>209</v>
      </c>
      <c r="P49" s="48"/>
      <c r="Q49" s="48"/>
      <c r="R49" s="48"/>
      <c r="S49" s="48"/>
      <c r="T49" s="48"/>
      <c r="U49" s="48"/>
    </row>
    <row r="50" spans="1:21" ht="30.75" customHeight="1" x14ac:dyDescent="0.15">
      <c r="A50" s="48"/>
      <c r="B50" s="1196"/>
      <c r="C50" s="1197"/>
      <c r="D50" s="62"/>
      <c r="E50" s="1188" t="s">
        <v>17</v>
      </c>
      <c r="F50" s="1188"/>
      <c r="G50" s="1188"/>
      <c r="H50" s="1188"/>
      <c r="I50" s="1188"/>
      <c r="J50" s="1189"/>
      <c r="K50" s="63">
        <v>44</v>
      </c>
      <c r="L50" s="64">
        <v>39</v>
      </c>
      <c r="M50" s="64">
        <v>39</v>
      </c>
      <c r="N50" s="64">
        <v>39</v>
      </c>
      <c r="O50" s="65">
        <v>39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1886</v>
      </c>
      <c r="L52" s="64">
        <v>2032</v>
      </c>
      <c r="M52" s="64">
        <v>2132</v>
      </c>
      <c r="N52" s="64">
        <v>2159</v>
      </c>
      <c r="O52" s="65">
        <v>2058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1139</v>
      </c>
      <c r="L53" s="69">
        <v>1124</v>
      </c>
      <c r="M53" s="69">
        <v>1026</v>
      </c>
      <c r="N53" s="69">
        <v>928</v>
      </c>
      <c r="O53" s="70">
        <v>797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16137</v>
      </c>
      <c r="J41" s="83">
        <v>14819</v>
      </c>
      <c r="K41" s="83">
        <v>13310</v>
      </c>
      <c r="L41" s="83">
        <v>12113</v>
      </c>
      <c r="M41" s="84">
        <v>11542</v>
      </c>
    </row>
    <row r="42" spans="2:13" ht="27.75" customHeight="1" x14ac:dyDescent="0.15">
      <c r="B42" s="1204"/>
      <c r="C42" s="1205"/>
      <c r="D42" s="85"/>
      <c r="E42" s="1210" t="s">
        <v>26</v>
      </c>
      <c r="F42" s="1210"/>
      <c r="G42" s="1210"/>
      <c r="H42" s="1211"/>
      <c r="I42" s="86">
        <v>199</v>
      </c>
      <c r="J42" s="87">
        <v>164</v>
      </c>
      <c r="K42" s="87">
        <v>129</v>
      </c>
      <c r="L42" s="87">
        <v>92</v>
      </c>
      <c r="M42" s="88">
        <v>55</v>
      </c>
    </row>
    <row r="43" spans="2:13" ht="27.75" customHeight="1" x14ac:dyDescent="0.15">
      <c r="B43" s="1204"/>
      <c r="C43" s="1205"/>
      <c r="D43" s="85"/>
      <c r="E43" s="1210" t="s">
        <v>27</v>
      </c>
      <c r="F43" s="1210"/>
      <c r="G43" s="1210"/>
      <c r="H43" s="1211"/>
      <c r="I43" s="86">
        <v>12435</v>
      </c>
      <c r="J43" s="87">
        <v>12586</v>
      </c>
      <c r="K43" s="87">
        <v>12407</v>
      </c>
      <c r="L43" s="87">
        <v>12345</v>
      </c>
      <c r="M43" s="88">
        <v>12231</v>
      </c>
    </row>
    <row r="44" spans="2:13" ht="27.75" customHeight="1" x14ac:dyDescent="0.15">
      <c r="B44" s="1204"/>
      <c r="C44" s="1205"/>
      <c r="D44" s="85"/>
      <c r="E44" s="1210" t="s">
        <v>28</v>
      </c>
      <c r="F44" s="1210"/>
      <c r="G44" s="1210"/>
      <c r="H44" s="1211"/>
      <c r="I44" s="86">
        <v>1143</v>
      </c>
      <c r="J44" s="87">
        <v>993</v>
      </c>
      <c r="K44" s="87">
        <v>916</v>
      </c>
      <c r="L44" s="87">
        <v>744</v>
      </c>
      <c r="M44" s="88">
        <v>651</v>
      </c>
    </row>
    <row r="45" spans="2:13" ht="27.75" customHeight="1" x14ac:dyDescent="0.15">
      <c r="B45" s="1204"/>
      <c r="C45" s="1205"/>
      <c r="D45" s="85"/>
      <c r="E45" s="1210" t="s">
        <v>29</v>
      </c>
      <c r="F45" s="1210"/>
      <c r="G45" s="1210"/>
      <c r="H45" s="1211"/>
      <c r="I45" s="86">
        <v>3365</v>
      </c>
      <c r="J45" s="87">
        <v>3160</v>
      </c>
      <c r="K45" s="87">
        <v>3097</v>
      </c>
      <c r="L45" s="87">
        <v>2860</v>
      </c>
      <c r="M45" s="88">
        <v>2668</v>
      </c>
    </row>
    <row r="46" spans="2:13" ht="27.75" customHeight="1" x14ac:dyDescent="0.15">
      <c r="B46" s="1204"/>
      <c r="C46" s="1205"/>
      <c r="D46" s="85"/>
      <c r="E46" s="1210" t="s">
        <v>30</v>
      </c>
      <c r="F46" s="1210"/>
      <c r="G46" s="1210"/>
      <c r="H46" s="1211"/>
      <c r="I46" s="86" t="s">
        <v>476</v>
      </c>
      <c r="J46" s="87" t="s">
        <v>476</v>
      </c>
      <c r="K46" s="87" t="s">
        <v>476</v>
      </c>
      <c r="L46" s="87" t="s">
        <v>476</v>
      </c>
      <c r="M46" s="88" t="s">
        <v>476</v>
      </c>
    </row>
    <row r="47" spans="2:13" ht="27.75" customHeight="1" x14ac:dyDescent="0.15">
      <c r="B47" s="1204"/>
      <c r="C47" s="1205"/>
      <c r="D47" s="85"/>
      <c r="E47" s="1210" t="s">
        <v>31</v>
      </c>
      <c r="F47" s="1210"/>
      <c r="G47" s="1210"/>
      <c r="H47" s="1211"/>
      <c r="I47" s="86" t="s">
        <v>476</v>
      </c>
      <c r="J47" s="87" t="s">
        <v>476</v>
      </c>
      <c r="K47" s="87" t="s">
        <v>476</v>
      </c>
      <c r="L47" s="87" t="s">
        <v>476</v>
      </c>
      <c r="M47" s="88" t="s">
        <v>476</v>
      </c>
    </row>
    <row r="48" spans="2:13" ht="27.75" customHeight="1" x14ac:dyDescent="0.15">
      <c r="B48" s="1206"/>
      <c r="C48" s="1207"/>
      <c r="D48" s="85"/>
      <c r="E48" s="1210" t="s">
        <v>32</v>
      </c>
      <c r="F48" s="1210"/>
      <c r="G48" s="1210"/>
      <c r="H48" s="1211"/>
      <c r="I48" s="86" t="s">
        <v>476</v>
      </c>
      <c r="J48" s="87" t="s">
        <v>476</v>
      </c>
      <c r="K48" s="87" t="s">
        <v>476</v>
      </c>
      <c r="L48" s="87" t="s">
        <v>476</v>
      </c>
      <c r="M48" s="88" t="s">
        <v>476</v>
      </c>
    </row>
    <row r="49" spans="2:13" ht="27.75" customHeight="1" x14ac:dyDescent="0.15">
      <c r="B49" s="1212" t="s">
        <v>33</v>
      </c>
      <c r="C49" s="1213"/>
      <c r="D49" s="89"/>
      <c r="E49" s="1210" t="s">
        <v>34</v>
      </c>
      <c r="F49" s="1210"/>
      <c r="G49" s="1210"/>
      <c r="H49" s="1211"/>
      <c r="I49" s="86">
        <v>8228</v>
      </c>
      <c r="J49" s="87">
        <v>8865</v>
      </c>
      <c r="K49" s="87">
        <v>8619</v>
      </c>
      <c r="L49" s="87">
        <v>8523</v>
      </c>
      <c r="M49" s="88">
        <v>7565</v>
      </c>
    </row>
    <row r="50" spans="2:13" ht="27.75" customHeight="1" x14ac:dyDescent="0.15">
      <c r="B50" s="1204"/>
      <c r="C50" s="1205"/>
      <c r="D50" s="85"/>
      <c r="E50" s="1210" t="s">
        <v>35</v>
      </c>
      <c r="F50" s="1210"/>
      <c r="G50" s="1210"/>
      <c r="H50" s="1211"/>
      <c r="I50" s="86">
        <v>562</v>
      </c>
      <c r="J50" s="87">
        <v>466</v>
      </c>
      <c r="K50" s="87">
        <v>389</v>
      </c>
      <c r="L50" s="87">
        <v>318</v>
      </c>
      <c r="M50" s="88">
        <v>271</v>
      </c>
    </row>
    <row r="51" spans="2:13" ht="27.75" customHeight="1" x14ac:dyDescent="0.15">
      <c r="B51" s="1206"/>
      <c r="C51" s="1207"/>
      <c r="D51" s="85"/>
      <c r="E51" s="1210" t="s">
        <v>36</v>
      </c>
      <c r="F51" s="1210"/>
      <c r="G51" s="1210"/>
      <c r="H51" s="1211"/>
      <c r="I51" s="86">
        <v>20980</v>
      </c>
      <c r="J51" s="87">
        <v>20564</v>
      </c>
      <c r="K51" s="87">
        <v>19703</v>
      </c>
      <c r="L51" s="87">
        <v>19730</v>
      </c>
      <c r="M51" s="88">
        <v>19149</v>
      </c>
    </row>
    <row r="52" spans="2:13" ht="27.75" customHeight="1" thickBot="1" x14ac:dyDescent="0.2">
      <c r="B52" s="1214" t="s">
        <v>37</v>
      </c>
      <c r="C52" s="1215"/>
      <c r="D52" s="90"/>
      <c r="E52" s="1216" t="s">
        <v>38</v>
      </c>
      <c r="F52" s="1216"/>
      <c r="G52" s="1216"/>
      <c r="H52" s="1217"/>
      <c r="I52" s="91">
        <v>3510</v>
      </c>
      <c r="J52" s="92">
        <v>1828</v>
      </c>
      <c r="K52" s="92">
        <v>1148</v>
      </c>
      <c r="L52" s="92">
        <v>-416</v>
      </c>
      <c r="M52" s="93">
        <v>163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27"/>
      <c r="H50" s="1228"/>
      <c r="I50" s="1228"/>
      <c r="J50" s="1229"/>
      <c r="K50" s="354" t="s">
        <v>516</v>
      </c>
      <c r="L50" s="354" t="s">
        <v>517</v>
      </c>
      <c r="M50" s="354" t="s">
        <v>518</v>
      </c>
      <c r="N50" s="354" t="s">
        <v>519</v>
      </c>
      <c r="O50" s="354" t="s">
        <v>520</v>
      </c>
    </row>
    <row r="51" spans="1:17" x14ac:dyDescent="0.15">
      <c r="B51" s="248"/>
      <c r="C51" s="244"/>
      <c r="D51" s="244"/>
      <c r="E51" s="244"/>
      <c r="F51" s="244"/>
      <c r="G51" s="1230" t="s">
        <v>545</v>
      </c>
      <c r="H51" s="1231"/>
      <c r="I51" s="1236" t="s">
        <v>546</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547</v>
      </c>
      <c r="J53" s="1240"/>
      <c r="K53" s="1241"/>
      <c r="L53" s="1241"/>
      <c r="M53" s="1241"/>
      <c r="N53" s="1241"/>
      <c r="O53" s="1241"/>
    </row>
    <row r="54" spans="1:17" x14ac:dyDescent="0.15">
      <c r="A54" s="355"/>
      <c r="B54" s="248"/>
      <c r="C54" s="244"/>
      <c r="D54" s="244"/>
      <c r="E54" s="244"/>
      <c r="F54" s="244"/>
      <c r="G54" s="1234"/>
      <c r="H54" s="1235"/>
      <c r="I54" s="1240"/>
      <c r="J54" s="1240"/>
      <c r="K54" s="1242"/>
      <c r="L54" s="1242"/>
      <c r="M54" s="1242"/>
      <c r="N54" s="1242"/>
      <c r="O54" s="1242"/>
    </row>
    <row r="55" spans="1:17" x14ac:dyDescent="0.15">
      <c r="A55" s="355"/>
      <c r="B55" s="248"/>
      <c r="C55" s="244"/>
      <c r="D55" s="244"/>
      <c r="E55" s="244"/>
      <c r="F55" s="244"/>
      <c r="G55" s="1243" t="s">
        <v>548</v>
      </c>
      <c r="H55" s="1244"/>
      <c r="I55" s="1240" t="s">
        <v>546</v>
      </c>
      <c r="J55" s="1240"/>
      <c r="K55" s="1238"/>
      <c r="L55" s="1238"/>
      <c r="M55" s="1238"/>
      <c r="N55" s="1238"/>
      <c r="O55" s="1238"/>
    </row>
    <row r="56" spans="1:17" x14ac:dyDescent="0.15">
      <c r="A56" s="355"/>
      <c r="B56" s="248"/>
      <c r="C56" s="244"/>
      <c r="D56" s="244"/>
      <c r="E56" s="244"/>
      <c r="F56" s="244"/>
      <c r="G56" s="1245"/>
      <c r="H56" s="1246"/>
      <c r="I56" s="1240"/>
      <c r="J56" s="1240"/>
      <c r="K56" s="1239"/>
      <c r="L56" s="1239"/>
      <c r="M56" s="1239"/>
      <c r="N56" s="1239"/>
      <c r="O56" s="1239"/>
    </row>
    <row r="57" spans="1:17" s="355" customFormat="1" x14ac:dyDescent="0.15">
      <c r="B57" s="356"/>
      <c r="C57" s="352"/>
      <c r="D57" s="352"/>
      <c r="E57" s="352"/>
      <c r="F57" s="352"/>
      <c r="G57" s="1245"/>
      <c r="H57" s="1246"/>
      <c r="I57" s="1249" t="s">
        <v>547</v>
      </c>
      <c r="J57" s="1249"/>
      <c r="K57" s="1241"/>
      <c r="L57" s="1241"/>
      <c r="M57" s="1241"/>
      <c r="N57" s="1241"/>
      <c r="O57" s="1241"/>
      <c r="P57" s="357"/>
      <c r="Q57" s="356"/>
    </row>
    <row r="58" spans="1:17" s="355" customFormat="1" x14ac:dyDescent="0.15">
      <c r="A58" s="243"/>
      <c r="B58" s="356"/>
      <c r="C58" s="352"/>
      <c r="D58" s="352"/>
      <c r="E58" s="352"/>
      <c r="F58" s="352"/>
      <c r="G58" s="1247"/>
      <c r="H58" s="1248"/>
      <c r="I58" s="1249"/>
      <c r="J58" s="1249"/>
      <c r="K58" s="1242"/>
      <c r="L58" s="1242"/>
      <c r="M58" s="1242"/>
      <c r="N58" s="1242"/>
      <c r="O58" s="124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50" t="s">
        <v>552</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550</v>
      </c>
      <c r="I71" s="368"/>
      <c r="J71" s="364"/>
      <c r="K71" s="364"/>
      <c r="L71" s="365"/>
      <c r="M71" s="364"/>
      <c r="N71" s="365"/>
      <c r="O71" s="366"/>
    </row>
    <row r="72" spans="2:30" x14ac:dyDescent="0.15">
      <c r="B72" s="248"/>
      <c r="C72" s="244"/>
      <c r="D72" s="244"/>
      <c r="E72" s="244"/>
      <c r="F72" s="244"/>
      <c r="G72" s="1227"/>
      <c r="H72" s="1228"/>
      <c r="I72" s="1228"/>
      <c r="J72" s="1229"/>
      <c r="K72" s="354" t="s">
        <v>516</v>
      </c>
      <c r="L72" s="354" t="s">
        <v>517</v>
      </c>
      <c r="M72" s="354" t="s">
        <v>518</v>
      </c>
      <c r="N72" s="354" t="s">
        <v>519</v>
      </c>
      <c r="O72" s="354" t="s">
        <v>520</v>
      </c>
    </row>
    <row r="73" spans="2:30" x14ac:dyDescent="0.15">
      <c r="B73" s="248"/>
      <c r="C73" s="244"/>
      <c r="D73" s="244"/>
      <c r="E73" s="244"/>
      <c r="F73" s="244"/>
      <c r="G73" s="1230" t="s">
        <v>545</v>
      </c>
      <c r="H73" s="1231"/>
      <c r="I73" s="1236" t="s">
        <v>546</v>
      </c>
      <c r="J73" s="1236"/>
      <c r="K73" s="1251">
        <v>43.8</v>
      </c>
      <c r="L73" s="1251">
        <v>24</v>
      </c>
      <c r="M73" s="1239">
        <v>15.7</v>
      </c>
      <c r="N73" s="1239"/>
      <c r="O73" s="1239">
        <v>2.2000000000000002</v>
      </c>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551</v>
      </c>
      <c r="J75" s="1240"/>
      <c r="K75" s="1252">
        <v>13.6</v>
      </c>
      <c r="L75" s="1252">
        <v>14.2</v>
      </c>
      <c r="M75" s="1252">
        <v>14.3</v>
      </c>
      <c r="N75" s="1252">
        <v>13.9</v>
      </c>
      <c r="O75" s="1252">
        <v>12.7</v>
      </c>
      <c r="U75" s="243">
        <v>81.2</v>
      </c>
      <c r="W75" s="243">
        <v>87.2</v>
      </c>
      <c r="Y75" s="243">
        <v>99.8</v>
      </c>
      <c r="AA75" s="243">
        <v>109.5</v>
      </c>
      <c r="AC75" s="243">
        <v>115.2</v>
      </c>
    </row>
    <row r="76" spans="2:30" x14ac:dyDescent="0.15">
      <c r="B76" s="248"/>
      <c r="C76" s="244"/>
      <c r="D76" s="244"/>
      <c r="E76" s="244"/>
      <c r="F76" s="244"/>
      <c r="G76" s="1234"/>
      <c r="H76" s="1235"/>
      <c r="I76" s="1240"/>
      <c r="J76" s="1240"/>
      <c r="K76" s="1242"/>
      <c r="L76" s="1242"/>
      <c r="M76" s="1242"/>
      <c r="N76" s="1242"/>
      <c r="O76" s="1242"/>
    </row>
    <row r="77" spans="2:30" x14ac:dyDescent="0.15">
      <c r="B77" s="248"/>
      <c r="C77" s="244"/>
      <c r="D77" s="244"/>
      <c r="E77" s="244"/>
      <c r="F77" s="244"/>
      <c r="G77" s="1243" t="s">
        <v>548</v>
      </c>
      <c r="H77" s="1244"/>
      <c r="I77" s="1240" t="s">
        <v>546</v>
      </c>
      <c r="J77" s="1240"/>
      <c r="K77" s="1251">
        <v>40.200000000000003</v>
      </c>
      <c r="L77" s="1251">
        <v>30.7</v>
      </c>
      <c r="M77" s="1239">
        <v>22.3</v>
      </c>
      <c r="N77" s="1239">
        <v>20.3</v>
      </c>
      <c r="O77" s="1239">
        <v>20.2</v>
      </c>
      <c r="R77" s="243">
        <v>12.3</v>
      </c>
      <c r="T77" s="243">
        <v>11.1</v>
      </c>
    </row>
    <row r="78" spans="2:30" x14ac:dyDescent="0.15">
      <c r="B78" s="248"/>
      <c r="C78" s="244"/>
      <c r="D78" s="244"/>
      <c r="E78" s="244"/>
      <c r="F78" s="244"/>
      <c r="G78" s="1245"/>
      <c r="H78" s="1246"/>
      <c r="I78" s="1240"/>
      <c r="J78" s="1240"/>
      <c r="K78" s="1251"/>
      <c r="L78" s="1251"/>
      <c r="M78" s="1239"/>
      <c r="N78" s="1239"/>
      <c r="O78" s="1239"/>
    </row>
    <row r="79" spans="2:30" x14ac:dyDescent="0.15">
      <c r="B79" s="248"/>
      <c r="C79" s="244"/>
      <c r="D79" s="244"/>
      <c r="E79" s="244"/>
      <c r="F79" s="244"/>
      <c r="G79" s="1245"/>
      <c r="H79" s="1246"/>
      <c r="I79" s="1253" t="s">
        <v>551</v>
      </c>
      <c r="J79" s="1249"/>
      <c r="K79" s="1254">
        <v>10.1</v>
      </c>
      <c r="L79" s="1254">
        <v>9.1999999999999993</v>
      </c>
      <c r="M79" s="1254">
        <v>8.5</v>
      </c>
      <c r="N79" s="1254">
        <v>7.7</v>
      </c>
      <c r="O79" s="1254">
        <v>7.1</v>
      </c>
      <c r="V79" s="243">
        <v>53.5</v>
      </c>
      <c r="X79" s="243">
        <v>48.2</v>
      </c>
      <c r="Z79" s="243">
        <v>34.200000000000003</v>
      </c>
      <c r="AB79" s="243">
        <v>30.3</v>
      </c>
      <c r="AD79" s="243">
        <v>28.9</v>
      </c>
    </row>
    <row r="80" spans="2:30" x14ac:dyDescent="0.15">
      <c r="B80" s="248"/>
      <c r="C80" s="244"/>
      <c r="D80" s="244"/>
      <c r="E80" s="244"/>
      <c r="F80" s="244"/>
      <c r="G80" s="1247"/>
      <c r="H80" s="1248"/>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7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47631</v>
      </c>
      <c r="E3" s="116"/>
      <c r="F3" s="117">
        <v>42839</v>
      </c>
      <c r="G3" s="118"/>
      <c r="H3" s="119"/>
    </row>
    <row r="4" spans="1:8" x14ac:dyDescent="0.15">
      <c r="A4" s="120"/>
      <c r="B4" s="121"/>
      <c r="C4" s="122"/>
      <c r="D4" s="123">
        <v>34196</v>
      </c>
      <c r="E4" s="124"/>
      <c r="F4" s="125">
        <v>22027</v>
      </c>
      <c r="G4" s="126"/>
      <c r="H4" s="127"/>
    </row>
    <row r="5" spans="1:8" x14ac:dyDescent="0.15">
      <c r="A5" s="108" t="s">
        <v>510</v>
      </c>
      <c r="B5" s="113"/>
      <c r="C5" s="114"/>
      <c r="D5" s="115">
        <v>66850</v>
      </c>
      <c r="E5" s="116"/>
      <c r="F5" s="117">
        <v>46819</v>
      </c>
      <c r="G5" s="118"/>
      <c r="H5" s="119"/>
    </row>
    <row r="6" spans="1:8" x14ac:dyDescent="0.15">
      <c r="A6" s="120"/>
      <c r="B6" s="121"/>
      <c r="C6" s="122"/>
      <c r="D6" s="123">
        <v>41194</v>
      </c>
      <c r="E6" s="124"/>
      <c r="F6" s="125">
        <v>24121</v>
      </c>
      <c r="G6" s="126"/>
      <c r="H6" s="127"/>
    </row>
    <row r="7" spans="1:8" x14ac:dyDescent="0.15">
      <c r="A7" s="108" t="s">
        <v>511</v>
      </c>
      <c r="B7" s="113"/>
      <c r="C7" s="114"/>
      <c r="D7" s="115">
        <v>113829</v>
      </c>
      <c r="E7" s="116"/>
      <c r="F7" s="117">
        <v>53270</v>
      </c>
      <c r="G7" s="118"/>
      <c r="H7" s="119"/>
    </row>
    <row r="8" spans="1:8" x14ac:dyDescent="0.15">
      <c r="A8" s="120"/>
      <c r="B8" s="121"/>
      <c r="C8" s="122"/>
      <c r="D8" s="123">
        <v>57956</v>
      </c>
      <c r="E8" s="124"/>
      <c r="F8" s="125">
        <v>24316</v>
      </c>
      <c r="G8" s="126"/>
      <c r="H8" s="127"/>
    </row>
    <row r="9" spans="1:8" x14ac:dyDescent="0.15">
      <c r="A9" s="108" t="s">
        <v>512</v>
      </c>
      <c r="B9" s="113"/>
      <c r="C9" s="114"/>
      <c r="D9" s="115">
        <v>125816</v>
      </c>
      <c r="E9" s="116"/>
      <c r="F9" s="117">
        <v>53292</v>
      </c>
      <c r="G9" s="118"/>
      <c r="H9" s="119"/>
    </row>
    <row r="10" spans="1:8" x14ac:dyDescent="0.15">
      <c r="A10" s="120"/>
      <c r="B10" s="121"/>
      <c r="C10" s="122"/>
      <c r="D10" s="123">
        <v>76571</v>
      </c>
      <c r="E10" s="124"/>
      <c r="F10" s="125">
        <v>28900</v>
      </c>
      <c r="G10" s="126"/>
      <c r="H10" s="127"/>
    </row>
    <row r="11" spans="1:8" x14ac:dyDescent="0.15">
      <c r="A11" s="108" t="s">
        <v>513</v>
      </c>
      <c r="B11" s="113"/>
      <c r="C11" s="114"/>
      <c r="D11" s="115">
        <v>180655</v>
      </c>
      <c r="E11" s="116"/>
      <c r="F11" s="117">
        <v>56894</v>
      </c>
      <c r="G11" s="118"/>
      <c r="H11" s="119"/>
    </row>
    <row r="12" spans="1:8" x14ac:dyDescent="0.15">
      <c r="A12" s="120"/>
      <c r="B12" s="121"/>
      <c r="C12" s="128"/>
      <c r="D12" s="123">
        <v>95683</v>
      </c>
      <c r="E12" s="124"/>
      <c r="F12" s="125">
        <v>32548</v>
      </c>
      <c r="G12" s="126"/>
      <c r="H12" s="127"/>
    </row>
    <row r="13" spans="1:8" x14ac:dyDescent="0.15">
      <c r="A13" s="108"/>
      <c r="B13" s="113"/>
      <c r="C13" s="129"/>
      <c r="D13" s="130">
        <v>106956</v>
      </c>
      <c r="E13" s="131"/>
      <c r="F13" s="132">
        <v>50623</v>
      </c>
      <c r="G13" s="133"/>
      <c r="H13" s="119"/>
    </row>
    <row r="14" spans="1:8" x14ac:dyDescent="0.15">
      <c r="A14" s="120"/>
      <c r="B14" s="121"/>
      <c r="C14" s="122"/>
      <c r="D14" s="123">
        <v>61120</v>
      </c>
      <c r="E14" s="124"/>
      <c r="F14" s="125">
        <v>26382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0.7</v>
      </c>
      <c r="C19" s="134">
        <f>ROUND(VALUE(SUBSTITUTE(実質収支比率等に係る経年分析!G$48,"▲","-")),2)</f>
        <v>0.81</v>
      </c>
      <c r="D19" s="134">
        <f>ROUND(VALUE(SUBSTITUTE(実質収支比率等に係る経年分析!H$48,"▲","-")),2)</f>
        <v>1.08</v>
      </c>
      <c r="E19" s="134">
        <f>ROUND(VALUE(SUBSTITUTE(実質収支比率等に係る経年分析!I$48,"▲","-")),2)</f>
        <v>1.31</v>
      </c>
      <c r="F19" s="134">
        <f>ROUND(VALUE(SUBSTITUTE(実質収支比率等に係る経年分析!J$48,"▲","-")),2)</f>
        <v>1</v>
      </c>
    </row>
    <row r="20" spans="1:11" x14ac:dyDescent="0.15">
      <c r="A20" s="134" t="s">
        <v>43</v>
      </c>
      <c r="B20" s="134">
        <f>ROUND(VALUE(SUBSTITUTE(実質収支比率等に係る経年分析!F$47,"▲","-")),2)</f>
        <v>22.05</v>
      </c>
      <c r="C20" s="134">
        <f>ROUND(VALUE(SUBSTITUTE(実質収支比率等に係る経年分析!G$47,"▲","-")),2)</f>
        <v>24.25</v>
      </c>
      <c r="D20" s="134">
        <f>ROUND(VALUE(SUBSTITUTE(実質収支比率等に係る経年分析!H$47,"▲","-")),2)</f>
        <v>25.52</v>
      </c>
      <c r="E20" s="134">
        <f>ROUND(VALUE(SUBSTITUTE(実質収支比率等に係る経年分析!I$47,"▲","-")),2)</f>
        <v>29.61</v>
      </c>
      <c r="F20" s="134">
        <f>ROUND(VALUE(SUBSTITUTE(実質収支比率等に係る経年分析!J$47,"▲","-")),2)</f>
        <v>35.76</v>
      </c>
    </row>
    <row r="21" spans="1:11" x14ac:dyDescent="0.15">
      <c r="A21" s="134" t="s">
        <v>44</v>
      </c>
      <c r="B21" s="134">
        <f>IF(ISNUMBER(VALUE(SUBSTITUTE(実質収支比率等に係る経年分析!F$49,"▲","-"))),ROUND(VALUE(SUBSTITUTE(実質収支比率等に係る経年分析!F$49,"▲","-")),2),NA())</f>
        <v>3.39</v>
      </c>
      <c r="C21" s="134">
        <f>IF(ISNUMBER(VALUE(SUBSTITUTE(実質収支比率等に係る経年分析!G$49,"▲","-"))),ROUND(VALUE(SUBSTITUTE(実質収支比率等に係る経年分析!G$49,"▲","-")),2),NA())</f>
        <v>2.2400000000000002</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4.01</v>
      </c>
      <c r="F21" s="134">
        <f>IF(ISNUMBER(VALUE(SUBSTITUTE(実質収支比率等に係る経年分析!J$49,"▲","-"))),ROUND(VALUE(SUBSTITUTE(実質収支比率等に係る経年分析!J$49,"▲","-")),2),NA())</f>
        <v>8.18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志賀町ケーブルテレビ事業特別会計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志賀町後期高齢者医療特別会計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志賀町立診療所事業特別会計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志賀町介護保険特別会計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志賀町国民健康保険特別会計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x14ac:dyDescent="0.15">
      <c r="A35" s="135" t="str">
        <f>IF(連結実質赤字比率に係る赤字・黒字の構成分析!C$35="",NA(),連結実質赤字比率に係る赤字・黒字の構成分析!C$35)</f>
        <v>志賀町立富来病院事業会計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9.7899999999999991</v>
      </c>
    </row>
    <row r="36" spans="1:16" x14ac:dyDescent="0.15">
      <c r="A36" s="135" t="str">
        <f>IF(連結実質赤字比率に係る赤字・黒字の構成分析!C$34="",NA(),連結実質赤字比率に係る赤字・黒字の構成分析!C$34)</f>
        <v>志賀町水道事業会計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21.73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1886</v>
      </c>
      <c r="E42" s="136"/>
      <c r="F42" s="136"/>
      <c r="G42" s="136">
        <f>'実質公債費比率（分子）の構造'!L$52</f>
        <v>2032</v>
      </c>
      <c r="H42" s="136"/>
      <c r="I42" s="136"/>
      <c r="J42" s="136">
        <f>'実質公債費比率（分子）の構造'!M$52</f>
        <v>2132</v>
      </c>
      <c r="K42" s="136"/>
      <c r="L42" s="136"/>
      <c r="M42" s="136">
        <f>'実質公債費比率（分子）の構造'!N$52</f>
        <v>2159</v>
      </c>
      <c r="N42" s="136"/>
      <c r="O42" s="136"/>
      <c r="P42" s="136">
        <f>'実質公債費比率（分子）の構造'!O$52</f>
        <v>2058</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44</v>
      </c>
      <c r="C44" s="136"/>
      <c r="D44" s="136"/>
      <c r="E44" s="136">
        <f>'実質公債費比率（分子）の構造'!L$50</f>
        <v>39</v>
      </c>
      <c r="F44" s="136"/>
      <c r="G44" s="136"/>
      <c r="H44" s="136">
        <f>'実質公債費比率（分子）の構造'!M$50</f>
        <v>39</v>
      </c>
      <c r="I44" s="136"/>
      <c r="J44" s="136"/>
      <c r="K44" s="136">
        <f>'実質公債費比率（分子）の構造'!N$50</f>
        <v>39</v>
      </c>
      <c r="L44" s="136"/>
      <c r="M44" s="136"/>
      <c r="N44" s="136">
        <f>'実質公債費比率（分子）の構造'!O$50</f>
        <v>39</v>
      </c>
      <c r="O44" s="136"/>
      <c r="P44" s="136"/>
    </row>
    <row r="45" spans="1:16" x14ac:dyDescent="0.15">
      <c r="A45" s="136" t="s">
        <v>53</v>
      </c>
      <c r="B45" s="136">
        <f>'実質公債費比率（分子）の構造'!K$49</f>
        <v>218</v>
      </c>
      <c r="C45" s="136"/>
      <c r="D45" s="136"/>
      <c r="E45" s="136">
        <f>'実質公債費比率（分子）の構造'!L$49</f>
        <v>215</v>
      </c>
      <c r="F45" s="136"/>
      <c r="G45" s="136"/>
      <c r="H45" s="136">
        <f>'実質公債費比率（分子）の構造'!M$49</f>
        <v>203</v>
      </c>
      <c r="I45" s="136"/>
      <c r="J45" s="136"/>
      <c r="K45" s="136">
        <f>'実質公債費比率（分子）の構造'!N$49</f>
        <v>208</v>
      </c>
      <c r="L45" s="136"/>
      <c r="M45" s="136"/>
      <c r="N45" s="136">
        <f>'実質公債費比率（分子）の構造'!O$49</f>
        <v>209</v>
      </c>
      <c r="O45" s="136"/>
      <c r="P45" s="136"/>
    </row>
    <row r="46" spans="1:16" x14ac:dyDescent="0.15">
      <c r="A46" s="136" t="s">
        <v>54</v>
      </c>
      <c r="B46" s="136">
        <f>'実質公債費比率（分子）の構造'!K$48</f>
        <v>741</v>
      </c>
      <c r="C46" s="136"/>
      <c r="D46" s="136"/>
      <c r="E46" s="136">
        <f>'実質公債費比率（分子）の構造'!L$48</f>
        <v>728</v>
      </c>
      <c r="F46" s="136"/>
      <c r="G46" s="136"/>
      <c r="H46" s="136">
        <f>'実質公債費比率（分子）の構造'!M$48</f>
        <v>730</v>
      </c>
      <c r="I46" s="136"/>
      <c r="J46" s="136"/>
      <c r="K46" s="136">
        <f>'実質公債費比率（分子）の構造'!N$48</f>
        <v>763</v>
      </c>
      <c r="L46" s="136"/>
      <c r="M46" s="136"/>
      <c r="N46" s="136">
        <f>'実質公債費比率（分子）の構造'!O$48</f>
        <v>760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2022</v>
      </c>
      <c r="C49" s="136"/>
      <c r="D49" s="136"/>
      <c r="E49" s="136">
        <f>'実質公債費比率（分子）の構造'!L$45</f>
        <v>2174</v>
      </c>
      <c r="F49" s="136"/>
      <c r="G49" s="136"/>
      <c r="H49" s="136">
        <f>'実質公債費比率（分子）の構造'!M$45</f>
        <v>2186</v>
      </c>
      <c r="I49" s="136"/>
      <c r="J49" s="136"/>
      <c r="K49" s="136">
        <f>'実質公債費比率（分子）の構造'!N$45</f>
        <v>2077</v>
      </c>
      <c r="L49" s="136"/>
      <c r="M49" s="136"/>
      <c r="N49" s="136">
        <f>'実質公債費比率（分子）の構造'!O$45</f>
        <v>1847</v>
      </c>
      <c r="O49" s="136"/>
      <c r="P49" s="136"/>
    </row>
    <row r="50" spans="1:16" x14ac:dyDescent="0.15">
      <c r="A50" s="136" t="s">
        <v>58</v>
      </c>
      <c r="B50" s="136" t="e">
        <f>NA()</f>
        <v>#N/A</v>
      </c>
      <c r="C50" s="136">
        <f>IF(ISNUMBER('実質公債費比率（分子）の構造'!K$53),'実質公債費比率（分子）の構造'!K$53,NA())</f>
        <v>1139</v>
      </c>
      <c r="D50" s="136" t="e">
        <f>NA()</f>
        <v>#N/A</v>
      </c>
      <c r="E50" s="136" t="e">
        <f>NA()</f>
        <v>#N/A</v>
      </c>
      <c r="F50" s="136">
        <f>IF(ISNUMBER('実質公債費比率（分子）の構造'!L$53),'実質公債費比率（分子）の構造'!L$53,NA())</f>
        <v>1124</v>
      </c>
      <c r="G50" s="136" t="e">
        <f>NA()</f>
        <v>#N/A</v>
      </c>
      <c r="H50" s="136" t="e">
        <f>NA()</f>
        <v>#N/A</v>
      </c>
      <c r="I50" s="136">
        <f>IF(ISNUMBER('実質公債費比率（分子）の構造'!M$53),'実質公債費比率（分子）の構造'!M$53,NA())</f>
        <v>1026</v>
      </c>
      <c r="J50" s="136" t="e">
        <f>NA()</f>
        <v>#N/A</v>
      </c>
      <c r="K50" s="136" t="e">
        <f>NA()</f>
        <v>#N/A</v>
      </c>
      <c r="L50" s="136">
        <f>IF(ISNUMBER('実質公債費比率（分子）の構造'!N$53),'実質公債費比率（分子）の構造'!N$53,NA())</f>
        <v>928</v>
      </c>
      <c r="M50" s="136" t="e">
        <f>NA()</f>
        <v>#N/A</v>
      </c>
      <c r="N50" s="136" t="e">
        <f>NA()</f>
        <v>#N/A</v>
      </c>
      <c r="O50" s="136">
        <f>IF(ISNUMBER('実質公債費比率（分子）の構造'!O$53),'実質公債費比率（分子）の構造'!O$53,NA())</f>
        <v>797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20980</v>
      </c>
      <c r="E56" s="135"/>
      <c r="F56" s="135"/>
      <c r="G56" s="135">
        <f>'将来負担比率（分子）の構造'!J$51</f>
        <v>20564</v>
      </c>
      <c r="H56" s="135"/>
      <c r="I56" s="135"/>
      <c r="J56" s="135">
        <f>'将来負担比率（分子）の構造'!K$51</f>
        <v>19703</v>
      </c>
      <c r="K56" s="135"/>
      <c r="L56" s="135"/>
      <c r="M56" s="135">
        <f>'将来負担比率（分子）の構造'!L$51</f>
        <v>19730</v>
      </c>
      <c r="N56" s="135"/>
      <c r="O56" s="135"/>
      <c r="P56" s="135">
        <f>'将来負担比率（分子）の構造'!M$51</f>
        <v>19149</v>
      </c>
    </row>
    <row r="57" spans="1:16" x14ac:dyDescent="0.15">
      <c r="A57" s="135" t="s">
        <v>35</v>
      </c>
      <c r="B57" s="135"/>
      <c r="C57" s="135"/>
      <c r="D57" s="135">
        <f>'将来負担比率（分子）の構造'!I$50</f>
        <v>562</v>
      </c>
      <c r="E57" s="135"/>
      <c r="F57" s="135"/>
      <c r="G57" s="135">
        <f>'将来負担比率（分子）の構造'!J$50</f>
        <v>466</v>
      </c>
      <c r="H57" s="135"/>
      <c r="I57" s="135"/>
      <c r="J57" s="135">
        <f>'将来負担比率（分子）の構造'!K$50</f>
        <v>389</v>
      </c>
      <c r="K57" s="135"/>
      <c r="L57" s="135"/>
      <c r="M57" s="135">
        <f>'将来負担比率（分子）の構造'!L$50</f>
        <v>318</v>
      </c>
      <c r="N57" s="135"/>
      <c r="O57" s="135"/>
      <c r="P57" s="135">
        <f>'将来負担比率（分子）の構造'!M$50</f>
        <v>271</v>
      </c>
    </row>
    <row r="58" spans="1:16" x14ac:dyDescent="0.15">
      <c r="A58" s="135" t="s">
        <v>34</v>
      </c>
      <c r="B58" s="135"/>
      <c r="C58" s="135"/>
      <c r="D58" s="135">
        <f>'将来負担比率（分子）の構造'!I$49</f>
        <v>8228</v>
      </c>
      <c r="E58" s="135"/>
      <c r="F58" s="135"/>
      <c r="G58" s="135">
        <f>'将来負担比率（分子）の構造'!J$49</f>
        <v>8865</v>
      </c>
      <c r="H58" s="135"/>
      <c r="I58" s="135"/>
      <c r="J58" s="135">
        <f>'将来負担比率（分子）の構造'!K$49</f>
        <v>8619</v>
      </c>
      <c r="K58" s="135"/>
      <c r="L58" s="135"/>
      <c r="M58" s="135">
        <f>'将来負担比率（分子）の構造'!L$49</f>
        <v>8523</v>
      </c>
      <c r="N58" s="135"/>
      <c r="O58" s="135"/>
      <c r="P58" s="135">
        <f>'将来負担比率（分子）の構造'!M$49</f>
        <v>7565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3365</v>
      </c>
      <c r="C62" s="135"/>
      <c r="D62" s="135"/>
      <c r="E62" s="135">
        <f>'将来負担比率（分子）の構造'!J$45</f>
        <v>3160</v>
      </c>
      <c r="F62" s="135"/>
      <c r="G62" s="135"/>
      <c r="H62" s="135">
        <f>'将来負担比率（分子）の構造'!K$45</f>
        <v>3097</v>
      </c>
      <c r="I62" s="135"/>
      <c r="J62" s="135"/>
      <c r="K62" s="135">
        <f>'将来負担比率（分子）の構造'!L$45</f>
        <v>2860</v>
      </c>
      <c r="L62" s="135"/>
      <c r="M62" s="135"/>
      <c r="N62" s="135">
        <f>'将来負担比率（分子）の構造'!M$45</f>
        <v>2668</v>
      </c>
      <c r="O62" s="135"/>
      <c r="P62" s="135"/>
    </row>
    <row r="63" spans="1:16" x14ac:dyDescent="0.15">
      <c r="A63" s="135" t="s">
        <v>28</v>
      </c>
      <c r="B63" s="135">
        <f>'将来負担比率（分子）の構造'!I$44</f>
        <v>1143</v>
      </c>
      <c r="C63" s="135"/>
      <c r="D63" s="135"/>
      <c r="E63" s="135">
        <f>'将来負担比率（分子）の構造'!J$44</f>
        <v>993</v>
      </c>
      <c r="F63" s="135"/>
      <c r="G63" s="135"/>
      <c r="H63" s="135">
        <f>'将来負担比率（分子）の構造'!K$44</f>
        <v>916</v>
      </c>
      <c r="I63" s="135"/>
      <c r="J63" s="135"/>
      <c r="K63" s="135">
        <f>'将来負担比率（分子）の構造'!L$44</f>
        <v>744</v>
      </c>
      <c r="L63" s="135"/>
      <c r="M63" s="135"/>
      <c r="N63" s="135">
        <f>'将来負担比率（分子）の構造'!M$44</f>
        <v>651</v>
      </c>
      <c r="O63" s="135"/>
      <c r="P63" s="135"/>
    </row>
    <row r="64" spans="1:16" x14ac:dyDescent="0.15">
      <c r="A64" s="135" t="s">
        <v>27</v>
      </c>
      <c r="B64" s="135">
        <f>'将来負担比率（分子）の構造'!I$43</f>
        <v>12435</v>
      </c>
      <c r="C64" s="135"/>
      <c r="D64" s="135"/>
      <c r="E64" s="135">
        <f>'将来負担比率（分子）の構造'!J$43</f>
        <v>12586</v>
      </c>
      <c r="F64" s="135"/>
      <c r="G64" s="135"/>
      <c r="H64" s="135">
        <f>'将来負担比率（分子）の構造'!K$43</f>
        <v>12407</v>
      </c>
      <c r="I64" s="135"/>
      <c r="J64" s="135"/>
      <c r="K64" s="135">
        <f>'将来負担比率（分子）の構造'!L$43</f>
        <v>12345</v>
      </c>
      <c r="L64" s="135"/>
      <c r="M64" s="135"/>
      <c r="N64" s="135">
        <f>'将来負担比率（分子）の構造'!M$43</f>
        <v>12231</v>
      </c>
      <c r="O64" s="135"/>
      <c r="P64" s="135"/>
    </row>
    <row r="65" spans="1:16" x14ac:dyDescent="0.15">
      <c r="A65" s="135" t="s">
        <v>26</v>
      </c>
      <c r="B65" s="135">
        <f>'将来負担比率（分子）の構造'!I$42</f>
        <v>199</v>
      </c>
      <c r="C65" s="135"/>
      <c r="D65" s="135"/>
      <c r="E65" s="135">
        <f>'将来負担比率（分子）の構造'!J$42</f>
        <v>164</v>
      </c>
      <c r="F65" s="135"/>
      <c r="G65" s="135"/>
      <c r="H65" s="135">
        <f>'将来負担比率（分子）の構造'!K$42</f>
        <v>129</v>
      </c>
      <c r="I65" s="135"/>
      <c r="J65" s="135"/>
      <c r="K65" s="135">
        <f>'将来負担比率（分子）の構造'!L$42</f>
        <v>92</v>
      </c>
      <c r="L65" s="135"/>
      <c r="M65" s="135"/>
      <c r="N65" s="135">
        <f>'将来負担比率（分子）の構造'!M$42</f>
        <v>55</v>
      </c>
      <c r="O65" s="135"/>
      <c r="P65" s="135"/>
    </row>
    <row r="66" spans="1:16" x14ac:dyDescent="0.15">
      <c r="A66" s="135" t="s">
        <v>25</v>
      </c>
      <c r="B66" s="135">
        <f>'将来負担比率（分子）の構造'!I$41</f>
        <v>16137</v>
      </c>
      <c r="C66" s="135"/>
      <c r="D66" s="135"/>
      <c r="E66" s="135">
        <f>'将来負担比率（分子）の構造'!J$41</f>
        <v>14819</v>
      </c>
      <c r="F66" s="135"/>
      <c r="G66" s="135"/>
      <c r="H66" s="135">
        <f>'将来負担比率（分子）の構造'!K$41</f>
        <v>13310</v>
      </c>
      <c r="I66" s="135"/>
      <c r="J66" s="135"/>
      <c r="K66" s="135">
        <f>'将来負担比率（分子）の構造'!L$41</f>
        <v>12113</v>
      </c>
      <c r="L66" s="135"/>
      <c r="M66" s="135"/>
      <c r="N66" s="135">
        <f>'将来負担比率（分子）の構造'!M$41</f>
        <v>11542</v>
      </c>
      <c r="O66" s="135"/>
      <c r="P66" s="135"/>
    </row>
    <row r="67" spans="1:16" x14ac:dyDescent="0.15">
      <c r="A67" s="135" t="s">
        <v>62</v>
      </c>
      <c r="B67" s="135" t="e">
        <f>NA()</f>
        <v>#N/A</v>
      </c>
      <c r="C67" s="135">
        <f>IF(ISNUMBER('将来負担比率（分子）の構造'!I$52), IF('将来負担比率（分子）の構造'!I$52 &lt; 0, 0, '将来負担比率（分子）の構造'!I$52), NA())</f>
        <v>3510</v>
      </c>
      <c r="D67" s="135" t="e">
        <f>NA()</f>
        <v>#N/A</v>
      </c>
      <c r="E67" s="135" t="e">
        <f>NA()</f>
        <v>#N/A</v>
      </c>
      <c r="F67" s="135">
        <f>IF(ISNUMBER('将来負担比率（分子）の構造'!J$52), IF('将来負担比率（分子）の構造'!J$52 &lt; 0, 0, '将来負担比率（分子）の構造'!J$52), NA())</f>
        <v>1828</v>
      </c>
      <c r="G67" s="135" t="e">
        <f>NA()</f>
        <v>#N/A</v>
      </c>
      <c r="H67" s="135" t="e">
        <f>NA()</f>
        <v>#N/A</v>
      </c>
      <c r="I67" s="135">
        <f>IF(ISNUMBER('将来負担比率（分子）の構造'!K$52), IF('将来負担比率（分子）の構造'!K$52 &lt; 0, 0, '将来負担比率（分子）の構造'!K$52), NA())</f>
        <v>1148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163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5424772</v>
      </c>
      <c r="S5" s="613"/>
      <c r="T5" s="613"/>
      <c r="U5" s="613"/>
      <c r="V5" s="613"/>
      <c r="W5" s="613"/>
      <c r="X5" s="613"/>
      <c r="Y5" s="614"/>
      <c r="Z5" s="615">
        <v>32.700000000000003</v>
      </c>
      <c r="AA5" s="615"/>
      <c r="AB5" s="615"/>
      <c r="AC5" s="615"/>
      <c r="AD5" s="616">
        <v>5424772</v>
      </c>
      <c r="AE5" s="616"/>
      <c r="AF5" s="616"/>
      <c r="AG5" s="616"/>
      <c r="AH5" s="616"/>
      <c r="AI5" s="616"/>
      <c r="AJ5" s="616"/>
      <c r="AK5" s="616"/>
      <c r="AL5" s="617">
        <v>60.7</v>
      </c>
      <c r="AM5" s="618"/>
      <c r="AN5" s="618"/>
      <c r="AO5" s="619"/>
      <c r="AP5" s="609" t="s">
        <v>205</v>
      </c>
      <c r="AQ5" s="610"/>
      <c r="AR5" s="610"/>
      <c r="AS5" s="610"/>
      <c r="AT5" s="610"/>
      <c r="AU5" s="610"/>
      <c r="AV5" s="610"/>
      <c r="AW5" s="610"/>
      <c r="AX5" s="610"/>
      <c r="AY5" s="610"/>
      <c r="AZ5" s="610"/>
      <c r="BA5" s="610"/>
      <c r="BB5" s="610"/>
      <c r="BC5" s="610"/>
      <c r="BD5" s="610"/>
      <c r="BE5" s="610"/>
      <c r="BF5" s="611"/>
      <c r="BG5" s="623">
        <v>5386914</v>
      </c>
      <c r="BH5" s="624"/>
      <c r="BI5" s="624"/>
      <c r="BJ5" s="624"/>
      <c r="BK5" s="624"/>
      <c r="BL5" s="624"/>
      <c r="BM5" s="624"/>
      <c r="BN5" s="625"/>
      <c r="BO5" s="626">
        <v>99.3</v>
      </c>
      <c r="BP5" s="626"/>
      <c r="BQ5" s="626"/>
      <c r="BR5" s="626"/>
      <c r="BS5" s="627">
        <v>42427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162993</v>
      </c>
      <c r="S6" s="624"/>
      <c r="T6" s="624"/>
      <c r="U6" s="624"/>
      <c r="V6" s="624"/>
      <c r="W6" s="624"/>
      <c r="X6" s="624"/>
      <c r="Y6" s="625"/>
      <c r="Z6" s="626">
        <v>1</v>
      </c>
      <c r="AA6" s="626"/>
      <c r="AB6" s="626"/>
      <c r="AC6" s="626"/>
      <c r="AD6" s="627">
        <v>162993</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5386914</v>
      </c>
      <c r="BH6" s="624"/>
      <c r="BI6" s="624"/>
      <c r="BJ6" s="624"/>
      <c r="BK6" s="624"/>
      <c r="BL6" s="624"/>
      <c r="BM6" s="624"/>
      <c r="BN6" s="625"/>
      <c r="BO6" s="626">
        <v>99.3</v>
      </c>
      <c r="BP6" s="626"/>
      <c r="BQ6" s="626"/>
      <c r="BR6" s="626"/>
      <c r="BS6" s="627">
        <v>42427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131605</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131605</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4712</v>
      </c>
      <c r="S7" s="624"/>
      <c r="T7" s="624"/>
      <c r="U7" s="624"/>
      <c r="V7" s="624"/>
      <c r="W7" s="624"/>
      <c r="X7" s="624"/>
      <c r="Y7" s="625"/>
      <c r="Z7" s="626">
        <v>0</v>
      </c>
      <c r="AA7" s="626"/>
      <c r="AB7" s="626"/>
      <c r="AC7" s="626"/>
      <c r="AD7" s="627">
        <v>4712</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1098425</v>
      </c>
      <c r="BH7" s="624"/>
      <c r="BI7" s="624"/>
      <c r="BJ7" s="624"/>
      <c r="BK7" s="624"/>
      <c r="BL7" s="624"/>
      <c r="BM7" s="624"/>
      <c r="BN7" s="625"/>
      <c r="BO7" s="626">
        <v>20.2</v>
      </c>
      <c r="BP7" s="626"/>
      <c r="BQ7" s="626"/>
      <c r="BR7" s="626"/>
      <c r="BS7" s="627">
        <v>42427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2886714</v>
      </c>
      <c r="CS7" s="624"/>
      <c r="CT7" s="624"/>
      <c r="CU7" s="624"/>
      <c r="CV7" s="624"/>
      <c r="CW7" s="624"/>
      <c r="CX7" s="624"/>
      <c r="CY7" s="625"/>
      <c r="CZ7" s="626">
        <v>17.5</v>
      </c>
      <c r="DA7" s="626"/>
      <c r="DB7" s="626"/>
      <c r="DC7" s="626"/>
      <c r="DD7" s="632">
        <v>223356</v>
      </c>
      <c r="DE7" s="624"/>
      <c r="DF7" s="624"/>
      <c r="DG7" s="624"/>
      <c r="DH7" s="624"/>
      <c r="DI7" s="624"/>
      <c r="DJ7" s="624"/>
      <c r="DK7" s="624"/>
      <c r="DL7" s="624"/>
      <c r="DM7" s="624"/>
      <c r="DN7" s="624"/>
      <c r="DO7" s="624"/>
      <c r="DP7" s="625"/>
      <c r="DQ7" s="632">
        <v>2015472</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10968</v>
      </c>
      <c r="S8" s="624"/>
      <c r="T8" s="624"/>
      <c r="U8" s="624"/>
      <c r="V8" s="624"/>
      <c r="W8" s="624"/>
      <c r="X8" s="624"/>
      <c r="Y8" s="625"/>
      <c r="Z8" s="626">
        <v>0.1</v>
      </c>
      <c r="AA8" s="626"/>
      <c r="AB8" s="626"/>
      <c r="AC8" s="626"/>
      <c r="AD8" s="627">
        <v>10968</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37019</v>
      </c>
      <c r="BH8" s="624"/>
      <c r="BI8" s="624"/>
      <c r="BJ8" s="624"/>
      <c r="BK8" s="624"/>
      <c r="BL8" s="624"/>
      <c r="BM8" s="624"/>
      <c r="BN8" s="625"/>
      <c r="BO8" s="626">
        <v>0.7</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3545779</v>
      </c>
      <c r="CS8" s="624"/>
      <c r="CT8" s="624"/>
      <c r="CU8" s="624"/>
      <c r="CV8" s="624"/>
      <c r="CW8" s="624"/>
      <c r="CX8" s="624"/>
      <c r="CY8" s="625"/>
      <c r="CZ8" s="626">
        <v>21.5</v>
      </c>
      <c r="DA8" s="626"/>
      <c r="DB8" s="626"/>
      <c r="DC8" s="626"/>
      <c r="DD8" s="632">
        <v>403032</v>
      </c>
      <c r="DE8" s="624"/>
      <c r="DF8" s="624"/>
      <c r="DG8" s="624"/>
      <c r="DH8" s="624"/>
      <c r="DI8" s="624"/>
      <c r="DJ8" s="624"/>
      <c r="DK8" s="624"/>
      <c r="DL8" s="624"/>
      <c r="DM8" s="624"/>
      <c r="DN8" s="624"/>
      <c r="DO8" s="624"/>
      <c r="DP8" s="625"/>
      <c r="DQ8" s="632">
        <v>2017793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11470</v>
      </c>
      <c r="S9" s="624"/>
      <c r="T9" s="624"/>
      <c r="U9" s="624"/>
      <c r="V9" s="624"/>
      <c r="W9" s="624"/>
      <c r="X9" s="624"/>
      <c r="Y9" s="625"/>
      <c r="Z9" s="626">
        <v>0.1</v>
      </c>
      <c r="AA9" s="626"/>
      <c r="AB9" s="626"/>
      <c r="AC9" s="626"/>
      <c r="AD9" s="627">
        <v>11470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749514</v>
      </c>
      <c r="BH9" s="624"/>
      <c r="BI9" s="624"/>
      <c r="BJ9" s="624"/>
      <c r="BK9" s="624"/>
      <c r="BL9" s="624"/>
      <c r="BM9" s="624"/>
      <c r="BN9" s="625"/>
      <c r="BO9" s="626">
        <v>13.8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1582005</v>
      </c>
      <c r="CS9" s="624"/>
      <c r="CT9" s="624"/>
      <c r="CU9" s="624"/>
      <c r="CV9" s="624"/>
      <c r="CW9" s="624"/>
      <c r="CX9" s="624"/>
      <c r="CY9" s="625"/>
      <c r="CZ9" s="626">
        <v>9.6</v>
      </c>
      <c r="DA9" s="626"/>
      <c r="DB9" s="626"/>
      <c r="DC9" s="626"/>
      <c r="DD9" s="632">
        <v>49661</v>
      </c>
      <c r="DE9" s="624"/>
      <c r="DF9" s="624"/>
      <c r="DG9" s="624"/>
      <c r="DH9" s="624"/>
      <c r="DI9" s="624"/>
      <c r="DJ9" s="624"/>
      <c r="DK9" s="624"/>
      <c r="DL9" s="624"/>
      <c r="DM9" s="624"/>
      <c r="DN9" s="624"/>
      <c r="DO9" s="624"/>
      <c r="DP9" s="625"/>
      <c r="DQ9" s="632">
        <v>1332549</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437656</v>
      </c>
      <c r="S10" s="624"/>
      <c r="T10" s="624"/>
      <c r="U10" s="624"/>
      <c r="V10" s="624"/>
      <c r="W10" s="624"/>
      <c r="X10" s="624"/>
      <c r="Y10" s="625"/>
      <c r="Z10" s="626">
        <v>2.6</v>
      </c>
      <c r="AA10" s="626"/>
      <c r="AB10" s="626"/>
      <c r="AC10" s="626"/>
      <c r="AD10" s="627">
        <v>437656</v>
      </c>
      <c r="AE10" s="627"/>
      <c r="AF10" s="627"/>
      <c r="AG10" s="627"/>
      <c r="AH10" s="627"/>
      <c r="AI10" s="627"/>
      <c r="AJ10" s="627"/>
      <c r="AK10" s="627"/>
      <c r="AL10" s="628">
        <v>4.9000000000000004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70073</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55457</v>
      </c>
      <c r="CS10" s="624"/>
      <c r="CT10" s="624"/>
      <c r="CU10" s="624"/>
      <c r="CV10" s="624"/>
      <c r="CW10" s="624"/>
      <c r="CX10" s="624"/>
      <c r="CY10" s="625"/>
      <c r="CZ10" s="626">
        <v>0.3</v>
      </c>
      <c r="DA10" s="626"/>
      <c r="DB10" s="626"/>
      <c r="DC10" s="626"/>
      <c r="DD10" s="632">
        <v>626</v>
      </c>
      <c r="DE10" s="624"/>
      <c r="DF10" s="624"/>
      <c r="DG10" s="624"/>
      <c r="DH10" s="624"/>
      <c r="DI10" s="624"/>
      <c r="DJ10" s="624"/>
      <c r="DK10" s="624"/>
      <c r="DL10" s="624"/>
      <c r="DM10" s="624"/>
      <c r="DN10" s="624"/>
      <c r="DO10" s="624"/>
      <c r="DP10" s="625"/>
      <c r="DQ10" s="632">
        <v>30316</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26487</v>
      </c>
      <c r="S11" s="624"/>
      <c r="T11" s="624"/>
      <c r="U11" s="624"/>
      <c r="V11" s="624"/>
      <c r="W11" s="624"/>
      <c r="X11" s="624"/>
      <c r="Y11" s="625"/>
      <c r="Z11" s="626">
        <v>0.2</v>
      </c>
      <c r="AA11" s="626"/>
      <c r="AB11" s="626"/>
      <c r="AC11" s="626"/>
      <c r="AD11" s="627">
        <v>26487</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241819</v>
      </c>
      <c r="BH11" s="624"/>
      <c r="BI11" s="624"/>
      <c r="BJ11" s="624"/>
      <c r="BK11" s="624"/>
      <c r="BL11" s="624"/>
      <c r="BM11" s="624"/>
      <c r="BN11" s="625"/>
      <c r="BO11" s="626">
        <v>4.5</v>
      </c>
      <c r="BP11" s="626"/>
      <c r="BQ11" s="626"/>
      <c r="BR11" s="626"/>
      <c r="BS11" s="632">
        <v>42427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753500</v>
      </c>
      <c r="CS11" s="624"/>
      <c r="CT11" s="624"/>
      <c r="CU11" s="624"/>
      <c r="CV11" s="624"/>
      <c r="CW11" s="624"/>
      <c r="CX11" s="624"/>
      <c r="CY11" s="625"/>
      <c r="CZ11" s="626">
        <v>4.5999999999999996</v>
      </c>
      <c r="DA11" s="626"/>
      <c r="DB11" s="626"/>
      <c r="DC11" s="626"/>
      <c r="DD11" s="632">
        <v>72558</v>
      </c>
      <c r="DE11" s="624"/>
      <c r="DF11" s="624"/>
      <c r="DG11" s="624"/>
      <c r="DH11" s="624"/>
      <c r="DI11" s="624"/>
      <c r="DJ11" s="624"/>
      <c r="DK11" s="624"/>
      <c r="DL11" s="624"/>
      <c r="DM11" s="624"/>
      <c r="DN11" s="624"/>
      <c r="DO11" s="624"/>
      <c r="DP11" s="625"/>
      <c r="DQ11" s="632">
        <v>498607</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4061058</v>
      </c>
      <c r="BH12" s="624"/>
      <c r="BI12" s="624"/>
      <c r="BJ12" s="624"/>
      <c r="BK12" s="624"/>
      <c r="BL12" s="624"/>
      <c r="BM12" s="624"/>
      <c r="BN12" s="625"/>
      <c r="BO12" s="626">
        <v>74.900000000000006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382743</v>
      </c>
      <c r="CS12" s="624"/>
      <c r="CT12" s="624"/>
      <c r="CU12" s="624"/>
      <c r="CV12" s="624"/>
      <c r="CW12" s="624"/>
      <c r="CX12" s="624"/>
      <c r="CY12" s="625"/>
      <c r="CZ12" s="626">
        <v>2.2999999999999998</v>
      </c>
      <c r="DA12" s="626"/>
      <c r="DB12" s="626"/>
      <c r="DC12" s="626"/>
      <c r="DD12" s="632">
        <v>64804</v>
      </c>
      <c r="DE12" s="624"/>
      <c r="DF12" s="624"/>
      <c r="DG12" s="624"/>
      <c r="DH12" s="624"/>
      <c r="DI12" s="624"/>
      <c r="DJ12" s="624"/>
      <c r="DK12" s="624"/>
      <c r="DL12" s="624"/>
      <c r="DM12" s="624"/>
      <c r="DN12" s="624"/>
      <c r="DO12" s="624"/>
      <c r="DP12" s="625"/>
      <c r="DQ12" s="632">
        <v>335204</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39008</v>
      </c>
      <c r="S13" s="624"/>
      <c r="T13" s="624"/>
      <c r="U13" s="624"/>
      <c r="V13" s="624"/>
      <c r="W13" s="624"/>
      <c r="X13" s="624"/>
      <c r="Y13" s="625"/>
      <c r="Z13" s="626">
        <v>0.2</v>
      </c>
      <c r="AA13" s="626"/>
      <c r="AB13" s="626"/>
      <c r="AC13" s="626"/>
      <c r="AD13" s="627">
        <v>39008</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4052792</v>
      </c>
      <c r="BH13" s="624"/>
      <c r="BI13" s="624"/>
      <c r="BJ13" s="624"/>
      <c r="BK13" s="624"/>
      <c r="BL13" s="624"/>
      <c r="BM13" s="624"/>
      <c r="BN13" s="625"/>
      <c r="BO13" s="626">
        <v>74.7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1186816</v>
      </c>
      <c r="CS13" s="624"/>
      <c r="CT13" s="624"/>
      <c r="CU13" s="624"/>
      <c r="CV13" s="624"/>
      <c r="CW13" s="624"/>
      <c r="CX13" s="624"/>
      <c r="CY13" s="625"/>
      <c r="CZ13" s="626">
        <v>7.2</v>
      </c>
      <c r="DA13" s="626"/>
      <c r="DB13" s="626"/>
      <c r="DC13" s="626"/>
      <c r="DD13" s="632">
        <v>623790</v>
      </c>
      <c r="DE13" s="624"/>
      <c r="DF13" s="624"/>
      <c r="DG13" s="624"/>
      <c r="DH13" s="624"/>
      <c r="DI13" s="624"/>
      <c r="DJ13" s="624"/>
      <c r="DK13" s="624"/>
      <c r="DL13" s="624"/>
      <c r="DM13" s="624"/>
      <c r="DN13" s="624"/>
      <c r="DO13" s="624"/>
      <c r="DP13" s="625"/>
      <c r="DQ13" s="632">
        <v>648045</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53009</v>
      </c>
      <c r="BH14" s="624"/>
      <c r="BI14" s="624"/>
      <c r="BJ14" s="624"/>
      <c r="BK14" s="624"/>
      <c r="BL14" s="624"/>
      <c r="BM14" s="624"/>
      <c r="BN14" s="625"/>
      <c r="BO14" s="626">
        <v>1</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777258</v>
      </c>
      <c r="CS14" s="624"/>
      <c r="CT14" s="624"/>
      <c r="CU14" s="624"/>
      <c r="CV14" s="624"/>
      <c r="CW14" s="624"/>
      <c r="CX14" s="624"/>
      <c r="CY14" s="625"/>
      <c r="CZ14" s="626">
        <v>4.7</v>
      </c>
      <c r="DA14" s="626"/>
      <c r="DB14" s="626"/>
      <c r="DC14" s="626"/>
      <c r="DD14" s="632">
        <v>347132</v>
      </c>
      <c r="DE14" s="624"/>
      <c r="DF14" s="624"/>
      <c r="DG14" s="624"/>
      <c r="DH14" s="624"/>
      <c r="DI14" s="624"/>
      <c r="DJ14" s="624"/>
      <c r="DK14" s="624"/>
      <c r="DL14" s="624"/>
      <c r="DM14" s="624"/>
      <c r="DN14" s="624"/>
      <c r="DO14" s="624"/>
      <c r="DP14" s="625"/>
      <c r="DQ14" s="632">
        <v>445720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6125</v>
      </c>
      <c r="S15" s="624"/>
      <c r="T15" s="624"/>
      <c r="U15" s="624"/>
      <c r="V15" s="624"/>
      <c r="W15" s="624"/>
      <c r="X15" s="624"/>
      <c r="Y15" s="625"/>
      <c r="Z15" s="626">
        <v>0</v>
      </c>
      <c r="AA15" s="626"/>
      <c r="AB15" s="626"/>
      <c r="AC15" s="626"/>
      <c r="AD15" s="627">
        <v>6125</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174422</v>
      </c>
      <c r="BH15" s="624"/>
      <c r="BI15" s="624"/>
      <c r="BJ15" s="624"/>
      <c r="BK15" s="624"/>
      <c r="BL15" s="624"/>
      <c r="BM15" s="624"/>
      <c r="BN15" s="625"/>
      <c r="BO15" s="626">
        <v>3.2</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3132289</v>
      </c>
      <c r="CS15" s="624"/>
      <c r="CT15" s="624"/>
      <c r="CU15" s="624"/>
      <c r="CV15" s="624"/>
      <c r="CW15" s="624"/>
      <c r="CX15" s="624"/>
      <c r="CY15" s="625"/>
      <c r="CZ15" s="626">
        <v>19</v>
      </c>
      <c r="DA15" s="626"/>
      <c r="DB15" s="626"/>
      <c r="DC15" s="626"/>
      <c r="DD15" s="632">
        <v>2124990</v>
      </c>
      <c r="DE15" s="624"/>
      <c r="DF15" s="624"/>
      <c r="DG15" s="624"/>
      <c r="DH15" s="624"/>
      <c r="DI15" s="624"/>
      <c r="DJ15" s="624"/>
      <c r="DK15" s="624"/>
      <c r="DL15" s="624"/>
      <c r="DM15" s="624"/>
      <c r="DN15" s="624"/>
      <c r="DO15" s="624"/>
      <c r="DP15" s="625"/>
      <c r="DQ15" s="632">
        <v>946743</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3217469</v>
      </c>
      <c r="S16" s="624"/>
      <c r="T16" s="624"/>
      <c r="U16" s="624"/>
      <c r="V16" s="624"/>
      <c r="W16" s="624"/>
      <c r="X16" s="624"/>
      <c r="Y16" s="625"/>
      <c r="Z16" s="626">
        <v>19.399999999999999</v>
      </c>
      <c r="AA16" s="626"/>
      <c r="AB16" s="626"/>
      <c r="AC16" s="626"/>
      <c r="AD16" s="627">
        <v>2776820</v>
      </c>
      <c r="AE16" s="627"/>
      <c r="AF16" s="627"/>
      <c r="AG16" s="627"/>
      <c r="AH16" s="627"/>
      <c r="AI16" s="627"/>
      <c r="AJ16" s="627"/>
      <c r="AK16" s="627"/>
      <c r="AL16" s="628">
        <v>31.1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9623</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1782</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2776820</v>
      </c>
      <c r="S17" s="624"/>
      <c r="T17" s="624"/>
      <c r="U17" s="624"/>
      <c r="V17" s="624"/>
      <c r="W17" s="624"/>
      <c r="X17" s="624"/>
      <c r="Y17" s="625"/>
      <c r="Z17" s="626">
        <v>16.7</v>
      </c>
      <c r="AA17" s="626"/>
      <c r="AB17" s="626"/>
      <c r="AC17" s="626"/>
      <c r="AD17" s="627">
        <v>2776820</v>
      </c>
      <c r="AE17" s="627"/>
      <c r="AF17" s="627"/>
      <c r="AG17" s="627"/>
      <c r="AH17" s="627"/>
      <c r="AI17" s="627"/>
      <c r="AJ17" s="627"/>
      <c r="AK17" s="627"/>
      <c r="AL17" s="628">
        <v>31.1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2023131</v>
      </c>
      <c r="CS17" s="624"/>
      <c r="CT17" s="624"/>
      <c r="CU17" s="624"/>
      <c r="CV17" s="624"/>
      <c r="CW17" s="624"/>
      <c r="CX17" s="624"/>
      <c r="CY17" s="625"/>
      <c r="CZ17" s="626">
        <v>12.3</v>
      </c>
      <c r="DA17" s="626"/>
      <c r="DB17" s="626"/>
      <c r="DC17" s="626"/>
      <c r="DD17" s="632" t="s">
        <v>108</v>
      </c>
      <c r="DE17" s="624"/>
      <c r="DF17" s="624"/>
      <c r="DG17" s="624"/>
      <c r="DH17" s="624"/>
      <c r="DI17" s="624"/>
      <c r="DJ17" s="624"/>
      <c r="DK17" s="624"/>
      <c r="DL17" s="624"/>
      <c r="DM17" s="624"/>
      <c r="DN17" s="624"/>
      <c r="DO17" s="624"/>
      <c r="DP17" s="625"/>
      <c r="DQ17" s="632">
        <v>1984108</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440649</v>
      </c>
      <c r="S18" s="624"/>
      <c r="T18" s="624"/>
      <c r="U18" s="624"/>
      <c r="V18" s="624"/>
      <c r="W18" s="624"/>
      <c r="X18" s="624"/>
      <c r="Y18" s="625"/>
      <c r="Z18" s="626">
        <v>2.7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4855</v>
      </c>
      <c r="CS18" s="624"/>
      <c r="CT18" s="624"/>
      <c r="CU18" s="624"/>
      <c r="CV18" s="624"/>
      <c r="CW18" s="624"/>
      <c r="CX18" s="624"/>
      <c r="CY18" s="625"/>
      <c r="CZ18" s="626">
        <v>0</v>
      </c>
      <c r="DA18" s="626"/>
      <c r="DB18" s="626"/>
      <c r="DC18" s="626"/>
      <c r="DD18" s="632">
        <v>4855</v>
      </c>
      <c r="DE18" s="624"/>
      <c r="DF18" s="624"/>
      <c r="DG18" s="624"/>
      <c r="DH18" s="624"/>
      <c r="DI18" s="624"/>
      <c r="DJ18" s="624"/>
      <c r="DK18" s="624"/>
      <c r="DL18" s="624"/>
      <c r="DM18" s="624"/>
      <c r="DN18" s="624"/>
      <c r="DO18" s="624"/>
      <c r="DP18" s="625"/>
      <c r="DQ18" s="632">
        <v>4855</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37858</v>
      </c>
      <c r="BH19" s="624"/>
      <c r="BI19" s="624"/>
      <c r="BJ19" s="624"/>
      <c r="BK19" s="624"/>
      <c r="BL19" s="624"/>
      <c r="BM19" s="624"/>
      <c r="BN19" s="625"/>
      <c r="BO19" s="626">
        <v>0.7</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9341660</v>
      </c>
      <c r="S20" s="624"/>
      <c r="T20" s="624"/>
      <c r="U20" s="624"/>
      <c r="V20" s="624"/>
      <c r="W20" s="624"/>
      <c r="X20" s="624"/>
      <c r="Y20" s="625"/>
      <c r="Z20" s="626">
        <v>56.3</v>
      </c>
      <c r="AA20" s="626"/>
      <c r="AB20" s="626"/>
      <c r="AC20" s="626"/>
      <c r="AD20" s="627">
        <v>8901011</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37858</v>
      </c>
      <c r="BH20" s="624"/>
      <c r="BI20" s="624"/>
      <c r="BJ20" s="624"/>
      <c r="BK20" s="624"/>
      <c r="BL20" s="624"/>
      <c r="BM20" s="624"/>
      <c r="BN20" s="625"/>
      <c r="BO20" s="626">
        <v>0.7</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16471775</v>
      </c>
      <c r="CS20" s="624"/>
      <c r="CT20" s="624"/>
      <c r="CU20" s="624"/>
      <c r="CV20" s="624"/>
      <c r="CW20" s="624"/>
      <c r="CX20" s="624"/>
      <c r="CY20" s="625"/>
      <c r="CZ20" s="626">
        <v>100</v>
      </c>
      <c r="DA20" s="626"/>
      <c r="DB20" s="626"/>
      <c r="DC20" s="626"/>
      <c r="DD20" s="632">
        <v>3914804</v>
      </c>
      <c r="DE20" s="624"/>
      <c r="DF20" s="624"/>
      <c r="DG20" s="624"/>
      <c r="DH20" s="624"/>
      <c r="DI20" s="624"/>
      <c r="DJ20" s="624"/>
      <c r="DK20" s="624"/>
      <c r="DL20" s="624"/>
      <c r="DM20" s="624"/>
      <c r="DN20" s="624"/>
      <c r="DO20" s="624"/>
      <c r="DP20" s="625"/>
      <c r="DQ20" s="632">
        <v>10392799</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2400</v>
      </c>
      <c r="S21" s="624"/>
      <c r="T21" s="624"/>
      <c r="U21" s="624"/>
      <c r="V21" s="624"/>
      <c r="W21" s="624"/>
      <c r="X21" s="624"/>
      <c r="Y21" s="625"/>
      <c r="Z21" s="626">
        <v>0</v>
      </c>
      <c r="AA21" s="626"/>
      <c r="AB21" s="626"/>
      <c r="AC21" s="626"/>
      <c r="AD21" s="627">
        <v>2400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37858</v>
      </c>
      <c r="BH21" s="624"/>
      <c r="BI21" s="624"/>
      <c r="BJ21" s="624"/>
      <c r="BK21" s="624"/>
      <c r="BL21" s="624"/>
      <c r="BM21" s="624"/>
      <c r="BN21" s="625"/>
      <c r="BO21" s="626">
        <v>0.7</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153781</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216165</v>
      </c>
      <c r="S23" s="624"/>
      <c r="T23" s="624"/>
      <c r="U23" s="624"/>
      <c r="V23" s="624"/>
      <c r="W23" s="624"/>
      <c r="X23" s="624"/>
      <c r="Y23" s="625"/>
      <c r="Z23" s="626">
        <v>1.3</v>
      </c>
      <c r="AA23" s="626"/>
      <c r="AB23" s="626"/>
      <c r="AC23" s="626"/>
      <c r="AD23" s="627">
        <v>8727</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38527</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5282788</v>
      </c>
      <c r="CS24" s="613"/>
      <c r="CT24" s="613"/>
      <c r="CU24" s="613"/>
      <c r="CV24" s="613"/>
      <c r="CW24" s="613"/>
      <c r="CX24" s="613"/>
      <c r="CY24" s="614"/>
      <c r="CZ24" s="650">
        <v>32.1</v>
      </c>
      <c r="DA24" s="651"/>
      <c r="DB24" s="651"/>
      <c r="DC24" s="652"/>
      <c r="DD24" s="649">
        <v>4241291</v>
      </c>
      <c r="DE24" s="613"/>
      <c r="DF24" s="613"/>
      <c r="DG24" s="613"/>
      <c r="DH24" s="613"/>
      <c r="DI24" s="613"/>
      <c r="DJ24" s="613"/>
      <c r="DK24" s="614"/>
      <c r="DL24" s="649">
        <v>3991325</v>
      </c>
      <c r="DM24" s="613"/>
      <c r="DN24" s="613"/>
      <c r="DO24" s="613"/>
      <c r="DP24" s="613"/>
      <c r="DQ24" s="613"/>
      <c r="DR24" s="613"/>
      <c r="DS24" s="613"/>
      <c r="DT24" s="613"/>
      <c r="DU24" s="613"/>
      <c r="DV24" s="614"/>
      <c r="DW24" s="617">
        <v>44.7</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1977514</v>
      </c>
      <c r="S25" s="624"/>
      <c r="T25" s="624"/>
      <c r="U25" s="624"/>
      <c r="V25" s="624"/>
      <c r="W25" s="624"/>
      <c r="X25" s="624"/>
      <c r="Y25" s="625"/>
      <c r="Z25" s="626">
        <v>11.9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2071240</v>
      </c>
      <c r="CS25" s="655"/>
      <c r="CT25" s="655"/>
      <c r="CU25" s="655"/>
      <c r="CV25" s="655"/>
      <c r="CW25" s="655"/>
      <c r="CX25" s="655"/>
      <c r="CY25" s="656"/>
      <c r="CZ25" s="657">
        <v>12.6</v>
      </c>
      <c r="DA25" s="658"/>
      <c r="DB25" s="658"/>
      <c r="DC25" s="659"/>
      <c r="DD25" s="632">
        <v>1826767</v>
      </c>
      <c r="DE25" s="655"/>
      <c r="DF25" s="655"/>
      <c r="DG25" s="655"/>
      <c r="DH25" s="655"/>
      <c r="DI25" s="655"/>
      <c r="DJ25" s="655"/>
      <c r="DK25" s="656"/>
      <c r="DL25" s="632">
        <v>1813825</v>
      </c>
      <c r="DM25" s="655"/>
      <c r="DN25" s="655"/>
      <c r="DO25" s="655"/>
      <c r="DP25" s="655"/>
      <c r="DQ25" s="655"/>
      <c r="DR25" s="655"/>
      <c r="DS25" s="655"/>
      <c r="DT25" s="655"/>
      <c r="DU25" s="655"/>
      <c r="DV25" s="656"/>
      <c r="DW25" s="628">
        <v>20.3</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1318810</v>
      </c>
      <c r="CS26" s="624"/>
      <c r="CT26" s="624"/>
      <c r="CU26" s="624"/>
      <c r="CV26" s="624"/>
      <c r="CW26" s="624"/>
      <c r="CX26" s="624"/>
      <c r="CY26" s="625"/>
      <c r="CZ26" s="657">
        <v>8</v>
      </c>
      <c r="DA26" s="658"/>
      <c r="DB26" s="658"/>
      <c r="DC26" s="659"/>
      <c r="DD26" s="632">
        <v>1108908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1038365</v>
      </c>
      <c r="S27" s="624"/>
      <c r="T27" s="624"/>
      <c r="U27" s="624"/>
      <c r="V27" s="624"/>
      <c r="W27" s="624"/>
      <c r="X27" s="624"/>
      <c r="Y27" s="625"/>
      <c r="Z27" s="626">
        <v>6.3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5424772</v>
      </c>
      <c r="BH27" s="624"/>
      <c r="BI27" s="624"/>
      <c r="BJ27" s="624"/>
      <c r="BK27" s="624"/>
      <c r="BL27" s="624"/>
      <c r="BM27" s="624"/>
      <c r="BN27" s="625"/>
      <c r="BO27" s="626">
        <v>100</v>
      </c>
      <c r="BP27" s="626"/>
      <c r="BQ27" s="626"/>
      <c r="BR27" s="626"/>
      <c r="BS27" s="632">
        <v>42427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1188417</v>
      </c>
      <c r="CS27" s="655"/>
      <c r="CT27" s="655"/>
      <c r="CU27" s="655"/>
      <c r="CV27" s="655"/>
      <c r="CW27" s="655"/>
      <c r="CX27" s="655"/>
      <c r="CY27" s="656"/>
      <c r="CZ27" s="657">
        <v>7.2</v>
      </c>
      <c r="DA27" s="658"/>
      <c r="DB27" s="658"/>
      <c r="DC27" s="659"/>
      <c r="DD27" s="632">
        <v>430416</v>
      </c>
      <c r="DE27" s="655"/>
      <c r="DF27" s="655"/>
      <c r="DG27" s="655"/>
      <c r="DH27" s="655"/>
      <c r="DI27" s="655"/>
      <c r="DJ27" s="655"/>
      <c r="DK27" s="656"/>
      <c r="DL27" s="632">
        <v>427686</v>
      </c>
      <c r="DM27" s="655"/>
      <c r="DN27" s="655"/>
      <c r="DO27" s="655"/>
      <c r="DP27" s="655"/>
      <c r="DQ27" s="655"/>
      <c r="DR27" s="655"/>
      <c r="DS27" s="655"/>
      <c r="DT27" s="655"/>
      <c r="DU27" s="655"/>
      <c r="DV27" s="656"/>
      <c r="DW27" s="628">
        <v>4.8</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199480</v>
      </c>
      <c r="S28" s="624"/>
      <c r="T28" s="624"/>
      <c r="U28" s="624"/>
      <c r="V28" s="624"/>
      <c r="W28" s="624"/>
      <c r="X28" s="624"/>
      <c r="Y28" s="625"/>
      <c r="Z28" s="626">
        <v>1.2</v>
      </c>
      <c r="AA28" s="626"/>
      <c r="AB28" s="626"/>
      <c r="AC28" s="626"/>
      <c r="AD28" s="627">
        <v>19125</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2023131</v>
      </c>
      <c r="CS28" s="624"/>
      <c r="CT28" s="624"/>
      <c r="CU28" s="624"/>
      <c r="CV28" s="624"/>
      <c r="CW28" s="624"/>
      <c r="CX28" s="624"/>
      <c r="CY28" s="625"/>
      <c r="CZ28" s="657">
        <v>12.3</v>
      </c>
      <c r="DA28" s="658"/>
      <c r="DB28" s="658"/>
      <c r="DC28" s="659"/>
      <c r="DD28" s="632">
        <v>1984108</v>
      </c>
      <c r="DE28" s="624"/>
      <c r="DF28" s="624"/>
      <c r="DG28" s="624"/>
      <c r="DH28" s="624"/>
      <c r="DI28" s="624"/>
      <c r="DJ28" s="624"/>
      <c r="DK28" s="625"/>
      <c r="DL28" s="632">
        <v>1749814</v>
      </c>
      <c r="DM28" s="624"/>
      <c r="DN28" s="624"/>
      <c r="DO28" s="624"/>
      <c r="DP28" s="624"/>
      <c r="DQ28" s="624"/>
      <c r="DR28" s="624"/>
      <c r="DS28" s="624"/>
      <c r="DT28" s="624"/>
      <c r="DU28" s="624"/>
      <c r="DV28" s="625"/>
      <c r="DW28" s="628">
        <v>19.600000000000001</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2118</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2023131</v>
      </c>
      <c r="CS29" s="655"/>
      <c r="CT29" s="655"/>
      <c r="CU29" s="655"/>
      <c r="CV29" s="655"/>
      <c r="CW29" s="655"/>
      <c r="CX29" s="655"/>
      <c r="CY29" s="656"/>
      <c r="CZ29" s="657">
        <v>12.3</v>
      </c>
      <c r="DA29" s="658"/>
      <c r="DB29" s="658"/>
      <c r="DC29" s="659"/>
      <c r="DD29" s="632">
        <v>1984108</v>
      </c>
      <c r="DE29" s="655"/>
      <c r="DF29" s="655"/>
      <c r="DG29" s="655"/>
      <c r="DH29" s="655"/>
      <c r="DI29" s="655"/>
      <c r="DJ29" s="655"/>
      <c r="DK29" s="656"/>
      <c r="DL29" s="632">
        <v>1749814</v>
      </c>
      <c r="DM29" s="655"/>
      <c r="DN29" s="655"/>
      <c r="DO29" s="655"/>
      <c r="DP29" s="655"/>
      <c r="DQ29" s="655"/>
      <c r="DR29" s="655"/>
      <c r="DS29" s="655"/>
      <c r="DT29" s="655"/>
      <c r="DU29" s="655"/>
      <c r="DV29" s="656"/>
      <c r="DW29" s="628">
        <v>19.600000000000001</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1752279</v>
      </c>
      <c r="S30" s="624"/>
      <c r="T30" s="624"/>
      <c r="U30" s="624"/>
      <c r="V30" s="624"/>
      <c r="W30" s="624"/>
      <c r="X30" s="624"/>
      <c r="Y30" s="625"/>
      <c r="Z30" s="626">
        <v>10.6</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99.4</v>
      </c>
      <c r="BH30" s="682"/>
      <c r="BI30" s="682"/>
      <c r="BJ30" s="682"/>
      <c r="BK30" s="682"/>
      <c r="BL30" s="682"/>
      <c r="BM30" s="618">
        <v>96.5</v>
      </c>
      <c r="BN30" s="682"/>
      <c r="BO30" s="682"/>
      <c r="BP30" s="682"/>
      <c r="BQ30" s="683"/>
      <c r="BR30" s="681">
        <v>99.4</v>
      </c>
      <c r="BS30" s="682"/>
      <c r="BT30" s="682"/>
      <c r="BU30" s="682"/>
      <c r="BV30" s="682"/>
      <c r="BW30" s="682"/>
      <c r="BX30" s="618">
        <v>96.8</v>
      </c>
      <c r="BY30" s="682"/>
      <c r="BZ30" s="682"/>
      <c r="CA30" s="682"/>
      <c r="CB30" s="683"/>
      <c r="CD30" s="686"/>
      <c r="CE30" s="687"/>
      <c r="CF30" s="637" t="s">
        <v>289</v>
      </c>
      <c r="CG30" s="638"/>
      <c r="CH30" s="638"/>
      <c r="CI30" s="638"/>
      <c r="CJ30" s="638"/>
      <c r="CK30" s="638"/>
      <c r="CL30" s="638"/>
      <c r="CM30" s="638"/>
      <c r="CN30" s="638"/>
      <c r="CO30" s="638"/>
      <c r="CP30" s="638"/>
      <c r="CQ30" s="639"/>
      <c r="CR30" s="623">
        <v>1879475</v>
      </c>
      <c r="CS30" s="624"/>
      <c r="CT30" s="624"/>
      <c r="CU30" s="624"/>
      <c r="CV30" s="624"/>
      <c r="CW30" s="624"/>
      <c r="CX30" s="624"/>
      <c r="CY30" s="625"/>
      <c r="CZ30" s="657">
        <v>11.4</v>
      </c>
      <c r="DA30" s="658"/>
      <c r="DB30" s="658"/>
      <c r="DC30" s="659"/>
      <c r="DD30" s="632">
        <v>1840452</v>
      </c>
      <c r="DE30" s="624"/>
      <c r="DF30" s="624"/>
      <c r="DG30" s="624"/>
      <c r="DH30" s="624"/>
      <c r="DI30" s="624"/>
      <c r="DJ30" s="624"/>
      <c r="DK30" s="625"/>
      <c r="DL30" s="632">
        <v>1606158</v>
      </c>
      <c r="DM30" s="624"/>
      <c r="DN30" s="624"/>
      <c r="DO30" s="624"/>
      <c r="DP30" s="624"/>
      <c r="DQ30" s="624"/>
      <c r="DR30" s="624"/>
      <c r="DS30" s="624"/>
      <c r="DT30" s="624"/>
      <c r="DU30" s="624"/>
      <c r="DV30" s="625"/>
      <c r="DW30" s="628">
        <v>18</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166165</v>
      </c>
      <c r="S31" s="624"/>
      <c r="T31" s="624"/>
      <c r="U31" s="624"/>
      <c r="V31" s="624"/>
      <c r="W31" s="624"/>
      <c r="X31" s="624"/>
      <c r="Y31" s="625"/>
      <c r="Z31" s="626">
        <v>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96.5</v>
      </c>
      <c r="BN31" s="679"/>
      <c r="BO31" s="679"/>
      <c r="BP31" s="679"/>
      <c r="BQ31" s="680"/>
      <c r="BR31" s="678">
        <v>99.1</v>
      </c>
      <c r="BS31" s="655"/>
      <c r="BT31" s="655"/>
      <c r="BU31" s="655"/>
      <c r="BV31" s="655"/>
      <c r="BW31" s="655"/>
      <c r="BX31" s="629">
        <v>96.1</v>
      </c>
      <c r="BY31" s="679"/>
      <c r="BZ31" s="679"/>
      <c r="CA31" s="679"/>
      <c r="CB31" s="680"/>
      <c r="CD31" s="686"/>
      <c r="CE31" s="687"/>
      <c r="CF31" s="637" t="s">
        <v>293</v>
      </c>
      <c r="CG31" s="638"/>
      <c r="CH31" s="638"/>
      <c r="CI31" s="638"/>
      <c r="CJ31" s="638"/>
      <c r="CK31" s="638"/>
      <c r="CL31" s="638"/>
      <c r="CM31" s="638"/>
      <c r="CN31" s="638"/>
      <c r="CO31" s="638"/>
      <c r="CP31" s="638"/>
      <c r="CQ31" s="639"/>
      <c r="CR31" s="623">
        <v>143656</v>
      </c>
      <c r="CS31" s="655"/>
      <c r="CT31" s="655"/>
      <c r="CU31" s="655"/>
      <c r="CV31" s="655"/>
      <c r="CW31" s="655"/>
      <c r="CX31" s="655"/>
      <c r="CY31" s="656"/>
      <c r="CZ31" s="657">
        <v>0.9</v>
      </c>
      <c r="DA31" s="658"/>
      <c r="DB31" s="658"/>
      <c r="DC31" s="659"/>
      <c r="DD31" s="632">
        <v>143656</v>
      </c>
      <c r="DE31" s="655"/>
      <c r="DF31" s="655"/>
      <c r="DG31" s="655"/>
      <c r="DH31" s="655"/>
      <c r="DI31" s="655"/>
      <c r="DJ31" s="655"/>
      <c r="DK31" s="656"/>
      <c r="DL31" s="632">
        <v>143656</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314699</v>
      </c>
      <c r="S32" s="624"/>
      <c r="T32" s="624"/>
      <c r="U32" s="624"/>
      <c r="V32" s="624"/>
      <c r="W32" s="624"/>
      <c r="X32" s="624"/>
      <c r="Y32" s="625"/>
      <c r="Z32" s="626">
        <v>1.9</v>
      </c>
      <c r="AA32" s="626"/>
      <c r="AB32" s="626"/>
      <c r="AC32" s="626"/>
      <c r="AD32" s="627">
        <v>1471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99.5</v>
      </c>
      <c r="BH32" s="691"/>
      <c r="BI32" s="691"/>
      <c r="BJ32" s="691"/>
      <c r="BK32" s="691"/>
      <c r="BL32" s="691"/>
      <c r="BM32" s="692">
        <v>96.4</v>
      </c>
      <c r="BN32" s="691"/>
      <c r="BO32" s="691"/>
      <c r="BP32" s="691"/>
      <c r="BQ32" s="693"/>
      <c r="BR32" s="690">
        <v>99.5</v>
      </c>
      <c r="BS32" s="691"/>
      <c r="BT32" s="691"/>
      <c r="BU32" s="691"/>
      <c r="BV32" s="691"/>
      <c r="BW32" s="691"/>
      <c r="BX32" s="692">
        <v>96.8</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1383200</v>
      </c>
      <c r="S33" s="624"/>
      <c r="T33" s="624"/>
      <c r="U33" s="624"/>
      <c r="V33" s="624"/>
      <c r="W33" s="624"/>
      <c r="X33" s="624"/>
      <c r="Y33" s="625"/>
      <c r="Z33" s="626">
        <v>8.3000000000000007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7264560</v>
      </c>
      <c r="CS33" s="655"/>
      <c r="CT33" s="655"/>
      <c r="CU33" s="655"/>
      <c r="CV33" s="655"/>
      <c r="CW33" s="655"/>
      <c r="CX33" s="655"/>
      <c r="CY33" s="656"/>
      <c r="CZ33" s="657">
        <v>44.1</v>
      </c>
      <c r="DA33" s="658"/>
      <c r="DB33" s="658"/>
      <c r="DC33" s="659"/>
      <c r="DD33" s="632">
        <v>5556500</v>
      </c>
      <c r="DE33" s="655"/>
      <c r="DF33" s="655"/>
      <c r="DG33" s="655"/>
      <c r="DH33" s="655"/>
      <c r="DI33" s="655"/>
      <c r="DJ33" s="655"/>
      <c r="DK33" s="656"/>
      <c r="DL33" s="632">
        <v>4032029</v>
      </c>
      <c r="DM33" s="655"/>
      <c r="DN33" s="655"/>
      <c r="DO33" s="655"/>
      <c r="DP33" s="655"/>
      <c r="DQ33" s="655"/>
      <c r="DR33" s="655"/>
      <c r="DS33" s="655"/>
      <c r="DT33" s="655"/>
      <c r="DU33" s="655"/>
      <c r="DV33" s="656"/>
      <c r="DW33" s="628">
        <v>45.1</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1995121</v>
      </c>
      <c r="CS34" s="624"/>
      <c r="CT34" s="624"/>
      <c r="CU34" s="624"/>
      <c r="CV34" s="624"/>
      <c r="CW34" s="624"/>
      <c r="CX34" s="624"/>
      <c r="CY34" s="625"/>
      <c r="CZ34" s="657">
        <v>12.1</v>
      </c>
      <c r="DA34" s="658"/>
      <c r="DB34" s="658"/>
      <c r="DC34" s="659"/>
      <c r="DD34" s="632">
        <v>1369552</v>
      </c>
      <c r="DE34" s="624"/>
      <c r="DF34" s="624"/>
      <c r="DG34" s="624"/>
      <c r="DH34" s="624"/>
      <c r="DI34" s="624"/>
      <c r="DJ34" s="624"/>
      <c r="DK34" s="625"/>
      <c r="DL34" s="632">
        <v>1097663</v>
      </c>
      <c r="DM34" s="624"/>
      <c r="DN34" s="624"/>
      <c r="DO34" s="624"/>
      <c r="DP34" s="624"/>
      <c r="DQ34" s="624"/>
      <c r="DR34" s="624"/>
      <c r="DS34" s="624"/>
      <c r="DT34" s="624"/>
      <c r="DU34" s="624"/>
      <c r="DV34" s="625"/>
      <c r="DW34" s="628">
        <v>12.3</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2063284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7150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139569</v>
      </c>
      <c r="CS35" s="655"/>
      <c r="CT35" s="655"/>
      <c r="CU35" s="655"/>
      <c r="CV35" s="655"/>
      <c r="CW35" s="655"/>
      <c r="CX35" s="655"/>
      <c r="CY35" s="656"/>
      <c r="CZ35" s="657">
        <v>0.8</v>
      </c>
      <c r="DA35" s="658"/>
      <c r="DB35" s="658"/>
      <c r="DC35" s="659"/>
      <c r="DD35" s="632">
        <v>103248</v>
      </c>
      <c r="DE35" s="655"/>
      <c r="DF35" s="655"/>
      <c r="DG35" s="655"/>
      <c r="DH35" s="655"/>
      <c r="DI35" s="655"/>
      <c r="DJ35" s="655"/>
      <c r="DK35" s="656"/>
      <c r="DL35" s="632">
        <v>103248</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16586353</v>
      </c>
      <c r="S36" s="696"/>
      <c r="T36" s="696"/>
      <c r="U36" s="696"/>
      <c r="V36" s="696"/>
      <c r="W36" s="696"/>
      <c r="X36" s="696"/>
      <c r="Y36" s="697"/>
      <c r="Z36" s="698">
        <v>100</v>
      </c>
      <c r="AA36" s="698"/>
      <c r="AB36" s="698"/>
      <c r="AC36" s="698"/>
      <c r="AD36" s="699">
        <v>8932734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565586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-49101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2166989</v>
      </c>
      <c r="CS36" s="624"/>
      <c r="CT36" s="624"/>
      <c r="CU36" s="624"/>
      <c r="CV36" s="624"/>
      <c r="CW36" s="624"/>
      <c r="CX36" s="624"/>
      <c r="CY36" s="625"/>
      <c r="CZ36" s="657">
        <v>13.2</v>
      </c>
      <c r="DA36" s="658"/>
      <c r="DB36" s="658"/>
      <c r="DC36" s="659"/>
      <c r="DD36" s="632">
        <v>1915626</v>
      </c>
      <c r="DE36" s="624"/>
      <c r="DF36" s="624"/>
      <c r="DG36" s="624"/>
      <c r="DH36" s="624"/>
      <c r="DI36" s="624"/>
      <c r="DJ36" s="624"/>
      <c r="DK36" s="625"/>
      <c r="DL36" s="632">
        <v>1654121</v>
      </c>
      <c r="DM36" s="624"/>
      <c r="DN36" s="624"/>
      <c r="DO36" s="624"/>
      <c r="DP36" s="624"/>
      <c r="DQ36" s="624"/>
      <c r="DR36" s="624"/>
      <c r="DS36" s="624"/>
      <c r="DT36" s="624"/>
      <c r="DU36" s="624"/>
      <c r="DV36" s="625"/>
      <c r="DW36" s="628">
        <v>18.5</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344046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3365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895742</v>
      </c>
      <c r="CS37" s="655"/>
      <c r="CT37" s="655"/>
      <c r="CU37" s="655"/>
      <c r="CV37" s="655"/>
      <c r="CW37" s="655"/>
      <c r="CX37" s="655"/>
      <c r="CY37" s="656"/>
      <c r="CZ37" s="657">
        <v>5.4</v>
      </c>
      <c r="DA37" s="658"/>
      <c r="DB37" s="658"/>
      <c r="DC37" s="659"/>
      <c r="DD37" s="632">
        <v>895517</v>
      </c>
      <c r="DE37" s="655"/>
      <c r="DF37" s="655"/>
      <c r="DG37" s="655"/>
      <c r="DH37" s="655"/>
      <c r="DI37" s="655"/>
      <c r="DJ37" s="655"/>
      <c r="DK37" s="656"/>
      <c r="DL37" s="632">
        <v>895498</v>
      </c>
      <c r="DM37" s="655"/>
      <c r="DN37" s="655"/>
      <c r="DO37" s="655"/>
      <c r="DP37" s="655"/>
      <c r="DQ37" s="655"/>
      <c r="DR37" s="655"/>
      <c r="DS37" s="655"/>
      <c r="DT37" s="655"/>
      <c r="DU37" s="655"/>
      <c r="DV37" s="656"/>
      <c r="DW37" s="628">
        <v>10</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138500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5392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1580738</v>
      </c>
      <c r="CS38" s="624"/>
      <c r="CT38" s="624"/>
      <c r="CU38" s="624"/>
      <c r="CV38" s="624"/>
      <c r="CW38" s="624"/>
      <c r="CX38" s="624"/>
      <c r="CY38" s="625"/>
      <c r="CZ38" s="657">
        <v>9.6</v>
      </c>
      <c r="DA38" s="658"/>
      <c r="DB38" s="658"/>
      <c r="DC38" s="659"/>
      <c r="DD38" s="632">
        <v>1409156</v>
      </c>
      <c r="DE38" s="624"/>
      <c r="DF38" s="624"/>
      <c r="DG38" s="624"/>
      <c r="DH38" s="624"/>
      <c r="DI38" s="624"/>
      <c r="DJ38" s="624"/>
      <c r="DK38" s="625"/>
      <c r="DL38" s="632">
        <v>1176997</v>
      </c>
      <c r="DM38" s="624"/>
      <c r="DN38" s="624"/>
      <c r="DO38" s="624"/>
      <c r="DP38" s="624"/>
      <c r="DQ38" s="624"/>
      <c r="DR38" s="624"/>
      <c r="DS38" s="624"/>
      <c r="DT38" s="624"/>
      <c r="DU38" s="624"/>
      <c r="DV38" s="625"/>
      <c r="DW38" s="628">
        <v>13.2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65510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1382143</v>
      </c>
      <c r="CS39" s="655"/>
      <c r="CT39" s="655"/>
      <c r="CU39" s="655"/>
      <c r="CV39" s="655"/>
      <c r="CW39" s="655"/>
      <c r="CX39" s="655"/>
      <c r="CY39" s="656"/>
      <c r="CZ39" s="657">
        <v>8.4</v>
      </c>
      <c r="DA39" s="658"/>
      <c r="DB39" s="658"/>
      <c r="DC39" s="659"/>
      <c r="DD39" s="632">
        <v>758918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185779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763863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3924427</v>
      </c>
      <c r="CS42" s="624"/>
      <c r="CT42" s="624"/>
      <c r="CU42" s="624"/>
      <c r="CV42" s="624"/>
      <c r="CW42" s="624"/>
      <c r="CX42" s="624"/>
      <c r="CY42" s="625"/>
      <c r="CZ42" s="657">
        <v>23.8</v>
      </c>
      <c r="DA42" s="706"/>
      <c r="DB42" s="706"/>
      <c r="DC42" s="707"/>
      <c r="DD42" s="632">
        <v>595008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26368</v>
      </c>
      <c r="CS43" s="655"/>
      <c r="CT43" s="655"/>
      <c r="CU43" s="655"/>
      <c r="CV43" s="655"/>
      <c r="CW43" s="655"/>
      <c r="CX43" s="655"/>
      <c r="CY43" s="656"/>
      <c r="CZ43" s="657">
        <v>0.2</v>
      </c>
      <c r="DA43" s="658"/>
      <c r="DB43" s="658"/>
      <c r="DC43" s="659"/>
      <c r="DD43" s="632">
        <v>12168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3914804</v>
      </c>
      <c r="CS44" s="624"/>
      <c r="CT44" s="624"/>
      <c r="CU44" s="624"/>
      <c r="CV44" s="624"/>
      <c r="CW44" s="624"/>
      <c r="CX44" s="624"/>
      <c r="CY44" s="625"/>
      <c r="CZ44" s="657">
        <v>23.8</v>
      </c>
      <c r="DA44" s="706"/>
      <c r="DB44" s="706"/>
      <c r="DC44" s="707"/>
      <c r="DD44" s="632">
        <v>593226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1807843</v>
      </c>
      <c r="CS45" s="655"/>
      <c r="CT45" s="655"/>
      <c r="CU45" s="655"/>
      <c r="CV45" s="655"/>
      <c r="CW45" s="655"/>
      <c r="CX45" s="655"/>
      <c r="CY45" s="656"/>
      <c r="CZ45" s="657">
        <v>11</v>
      </c>
      <c r="DA45" s="658"/>
      <c r="DB45" s="658"/>
      <c r="DC45" s="659"/>
      <c r="DD45" s="632">
        <v>28871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2073443</v>
      </c>
      <c r="CS46" s="624"/>
      <c r="CT46" s="624"/>
      <c r="CU46" s="624"/>
      <c r="CV46" s="624"/>
      <c r="CW46" s="624"/>
      <c r="CX46" s="624"/>
      <c r="CY46" s="625"/>
      <c r="CZ46" s="657">
        <v>12.6</v>
      </c>
      <c r="DA46" s="706"/>
      <c r="DB46" s="706"/>
      <c r="DC46" s="707"/>
      <c r="DD46" s="632">
        <v>557747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9623</v>
      </c>
      <c r="CS47" s="655"/>
      <c r="CT47" s="655"/>
      <c r="CU47" s="655"/>
      <c r="CV47" s="655"/>
      <c r="CW47" s="655"/>
      <c r="CX47" s="655"/>
      <c r="CY47" s="656"/>
      <c r="CZ47" s="657">
        <v>0.1</v>
      </c>
      <c r="DA47" s="658"/>
      <c r="DB47" s="658"/>
      <c r="DC47" s="659"/>
      <c r="DD47" s="632">
        <v>1782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16471775</v>
      </c>
      <c r="CS49" s="691"/>
      <c r="CT49" s="691"/>
      <c r="CU49" s="691"/>
      <c r="CV49" s="691"/>
      <c r="CW49" s="691"/>
      <c r="CX49" s="691"/>
      <c r="CY49" s="718"/>
      <c r="CZ49" s="719">
        <v>100</v>
      </c>
      <c r="DA49" s="720"/>
      <c r="DB49" s="720"/>
      <c r="DC49" s="721"/>
      <c r="DD49" s="722">
        <v>10392799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16275</v>
      </c>
      <c r="R7" s="753"/>
      <c r="S7" s="753"/>
      <c r="T7" s="753"/>
      <c r="U7" s="753"/>
      <c r="V7" s="753">
        <v>16163</v>
      </c>
      <c r="W7" s="753"/>
      <c r="X7" s="753"/>
      <c r="Y7" s="753"/>
      <c r="Z7" s="753"/>
      <c r="AA7" s="753">
        <v>112</v>
      </c>
      <c r="AB7" s="753"/>
      <c r="AC7" s="753"/>
      <c r="AD7" s="753"/>
      <c r="AE7" s="754"/>
      <c r="AF7" s="755">
        <v>89</v>
      </c>
      <c r="AG7" s="756"/>
      <c r="AH7" s="756"/>
      <c r="AI7" s="756"/>
      <c r="AJ7" s="757"/>
      <c r="AK7" s="792" t="s">
        <v>531</v>
      </c>
      <c r="AL7" s="793"/>
      <c r="AM7" s="793"/>
      <c r="AN7" s="793"/>
      <c r="AO7" s="793"/>
      <c r="AP7" s="793">
        <v>9729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174</v>
      </c>
      <c r="R8" s="777"/>
      <c r="S8" s="777"/>
      <c r="T8" s="777"/>
      <c r="U8" s="777"/>
      <c r="V8" s="777">
        <v>171</v>
      </c>
      <c r="W8" s="777"/>
      <c r="X8" s="777"/>
      <c r="Y8" s="777"/>
      <c r="Z8" s="777"/>
      <c r="AA8" s="777">
        <v>3</v>
      </c>
      <c r="AB8" s="777"/>
      <c r="AC8" s="777"/>
      <c r="AD8" s="777"/>
      <c r="AE8" s="778"/>
      <c r="AF8" s="779">
        <v>3</v>
      </c>
      <c r="AG8" s="780"/>
      <c r="AH8" s="780"/>
      <c r="AI8" s="780"/>
      <c r="AJ8" s="781"/>
      <c r="AK8" s="782" t="s">
        <v>531</v>
      </c>
      <c r="AL8" s="783"/>
      <c r="AM8" s="783"/>
      <c r="AN8" s="783"/>
      <c r="AO8" s="783"/>
      <c r="AP8" s="783" t="s">
        <v>531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586</v>
      </c>
      <c r="R9" s="777"/>
      <c r="S9" s="777"/>
      <c r="T9" s="777"/>
      <c r="U9" s="777"/>
      <c r="V9" s="777">
        <v>586</v>
      </c>
      <c r="W9" s="777"/>
      <c r="X9" s="777"/>
      <c r="Y9" s="777"/>
      <c r="Z9" s="777"/>
      <c r="AA9" s="777" t="s">
        <v>531</v>
      </c>
      <c r="AB9" s="777"/>
      <c r="AC9" s="777"/>
      <c r="AD9" s="777"/>
      <c r="AE9" s="778"/>
      <c r="AF9" s="779" t="s">
        <v>108</v>
      </c>
      <c r="AG9" s="780"/>
      <c r="AH9" s="780"/>
      <c r="AI9" s="780"/>
      <c r="AJ9" s="781"/>
      <c r="AK9" s="782">
        <v>476</v>
      </c>
      <c r="AL9" s="783"/>
      <c r="AM9" s="783"/>
      <c r="AN9" s="783"/>
      <c r="AO9" s="783"/>
      <c r="AP9" s="783">
        <v>1814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16540</v>
      </c>
      <c r="R23" s="812"/>
      <c r="S23" s="812"/>
      <c r="T23" s="812"/>
      <c r="U23" s="812"/>
      <c r="V23" s="812">
        <v>16425</v>
      </c>
      <c r="W23" s="812"/>
      <c r="X23" s="812"/>
      <c r="Y23" s="812"/>
      <c r="Z23" s="812"/>
      <c r="AA23" s="812">
        <v>115</v>
      </c>
      <c r="AB23" s="812"/>
      <c r="AC23" s="812"/>
      <c r="AD23" s="812"/>
      <c r="AE23" s="813"/>
      <c r="AF23" s="814">
        <v>92</v>
      </c>
      <c r="AG23" s="812"/>
      <c r="AH23" s="812"/>
      <c r="AI23" s="812"/>
      <c r="AJ23" s="815"/>
      <c r="AK23" s="816"/>
      <c r="AL23" s="817"/>
      <c r="AM23" s="817"/>
      <c r="AN23" s="817"/>
      <c r="AO23" s="817"/>
      <c r="AP23" s="812">
        <v>11543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3088</v>
      </c>
      <c r="R28" s="841"/>
      <c r="S28" s="841"/>
      <c r="T28" s="841"/>
      <c r="U28" s="841"/>
      <c r="V28" s="841">
        <v>3081</v>
      </c>
      <c r="W28" s="841"/>
      <c r="X28" s="841"/>
      <c r="Y28" s="841"/>
      <c r="Z28" s="841"/>
      <c r="AA28" s="841">
        <v>7</v>
      </c>
      <c r="AB28" s="841"/>
      <c r="AC28" s="841"/>
      <c r="AD28" s="841"/>
      <c r="AE28" s="842"/>
      <c r="AF28" s="843">
        <v>7</v>
      </c>
      <c r="AG28" s="841"/>
      <c r="AH28" s="841"/>
      <c r="AI28" s="841"/>
      <c r="AJ28" s="844"/>
      <c r="AK28" s="845">
        <v>186</v>
      </c>
      <c r="AL28" s="836"/>
      <c r="AM28" s="836"/>
      <c r="AN28" s="836"/>
      <c r="AO28" s="836"/>
      <c r="AP28" s="836" t="s">
        <v>476</v>
      </c>
      <c r="AQ28" s="836"/>
      <c r="AR28" s="836"/>
      <c r="AS28" s="836"/>
      <c r="AT28" s="836"/>
      <c r="AU28" s="836" t="s">
        <v>476</v>
      </c>
      <c r="AV28" s="836"/>
      <c r="AW28" s="836"/>
      <c r="AX28" s="836"/>
      <c r="AY28" s="836"/>
      <c r="AZ28" s="837" t="s">
        <v>476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2647</v>
      </c>
      <c r="R29" s="777"/>
      <c r="S29" s="777"/>
      <c r="T29" s="777"/>
      <c r="U29" s="777"/>
      <c r="V29" s="777">
        <v>2642</v>
      </c>
      <c r="W29" s="777"/>
      <c r="X29" s="777"/>
      <c r="Y29" s="777"/>
      <c r="Z29" s="777"/>
      <c r="AA29" s="777">
        <v>5</v>
      </c>
      <c r="AB29" s="777"/>
      <c r="AC29" s="777"/>
      <c r="AD29" s="777"/>
      <c r="AE29" s="778"/>
      <c r="AF29" s="779">
        <v>5</v>
      </c>
      <c r="AG29" s="780"/>
      <c r="AH29" s="780"/>
      <c r="AI29" s="780"/>
      <c r="AJ29" s="781"/>
      <c r="AK29" s="848">
        <v>354</v>
      </c>
      <c r="AL29" s="849"/>
      <c r="AM29" s="849"/>
      <c r="AN29" s="849"/>
      <c r="AO29" s="849"/>
      <c r="AP29" s="849" t="s">
        <v>476</v>
      </c>
      <c r="AQ29" s="849"/>
      <c r="AR29" s="849"/>
      <c r="AS29" s="849"/>
      <c r="AT29" s="849"/>
      <c r="AU29" s="849" t="s">
        <v>476</v>
      </c>
      <c r="AV29" s="849"/>
      <c r="AW29" s="849"/>
      <c r="AX29" s="849"/>
      <c r="AY29" s="849"/>
      <c r="AZ29" s="850" t="s">
        <v>476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309</v>
      </c>
      <c r="R30" s="777"/>
      <c r="S30" s="777"/>
      <c r="T30" s="777"/>
      <c r="U30" s="777"/>
      <c r="V30" s="777">
        <v>308</v>
      </c>
      <c r="W30" s="777"/>
      <c r="X30" s="777"/>
      <c r="Y30" s="777"/>
      <c r="Z30" s="777"/>
      <c r="AA30" s="777">
        <v>1</v>
      </c>
      <c r="AB30" s="777"/>
      <c r="AC30" s="777"/>
      <c r="AD30" s="777"/>
      <c r="AE30" s="778"/>
      <c r="AF30" s="779">
        <v>1</v>
      </c>
      <c r="AG30" s="780"/>
      <c r="AH30" s="780"/>
      <c r="AI30" s="780"/>
      <c r="AJ30" s="781"/>
      <c r="AK30" s="848">
        <v>105</v>
      </c>
      <c r="AL30" s="849"/>
      <c r="AM30" s="849"/>
      <c r="AN30" s="849"/>
      <c r="AO30" s="849"/>
      <c r="AP30" s="849" t="s">
        <v>476</v>
      </c>
      <c r="AQ30" s="849"/>
      <c r="AR30" s="849"/>
      <c r="AS30" s="849"/>
      <c r="AT30" s="849"/>
      <c r="AU30" s="849" t="s">
        <v>476</v>
      </c>
      <c r="AV30" s="849"/>
      <c r="AW30" s="849"/>
      <c r="AX30" s="849"/>
      <c r="AY30" s="849"/>
      <c r="AZ30" s="850" t="s">
        <v>476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669</v>
      </c>
      <c r="R31" s="777"/>
      <c r="S31" s="777"/>
      <c r="T31" s="777"/>
      <c r="U31" s="777"/>
      <c r="V31" s="777">
        <v>526</v>
      </c>
      <c r="W31" s="777"/>
      <c r="X31" s="777"/>
      <c r="Y31" s="777"/>
      <c r="Z31" s="777"/>
      <c r="AA31" s="777">
        <v>143</v>
      </c>
      <c r="AB31" s="777"/>
      <c r="AC31" s="777"/>
      <c r="AD31" s="777"/>
      <c r="AE31" s="778"/>
      <c r="AF31" s="779">
        <v>1985</v>
      </c>
      <c r="AG31" s="780"/>
      <c r="AH31" s="780"/>
      <c r="AI31" s="780"/>
      <c r="AJ31" s="781"/>
      <c r="AK31" s="848">
        <v>139</v>
      </c>
      <c r="AL31" s="849"/>
      <c r="AM31" s="849"/>
      <c r="AN31" s="849"/>
      <c r="AO31" s="849"/>
      <c r="AP31" s="849">
        <v>1553</v>
      </c>
      <c r="AQ31" s="849"/>
      <c r="AR31" s="849"/>
      <c r="AS31" s="849"/>
      <c r="AT31" s="849"/>
      <c r="AU31" s="849">
        <v>1002</v>
      </c>
      <c r="AV31" s="849"/>
      <c r="AW31" s="849"/>
      <c r="AX31" s="849"/>
      <c r="AY31" s="849"/>
      <c r="AZ31" s="851" t="s">
        <v>476</v>
      </c>
      <c r="BA31" s="852"/>
      <c r="BB31" s="852"/>
      <c r="BC31" s="852"/>
      <c r="BD31" s="853"/>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1256</v>
      </c>
      <c r="R32" s="777"/>
      <c r="S32" s="777"/>
      <c r="T32" s="777"/>
      <c r="U32" s="777"/>
      <c r="V32" s="777">
        <v>1229</v>
      </c>
      <c r="W32" s="777"/>
      <c r="X32" s="777"/>
      <c r="Y32" s="777"/>
      <c r="Z32" s="777"/>
      <c r="AA32" s="777">
        <v>28</v>
      </c>
      <c r="AB32" s="777"/>
      <c r="AC32" s="777"/>
      <c r="AD32" s="777"/>
      <c r="AE32" s="778"/>
      <c r="AF32" s="779">
        <v>895</v>
      </c>
      <c r="AG32" s="780"/>
      <c r="AH32" s="780"/>
      <c r="AI32" s="780"/>
      <c r="AJ32" s="781"/>
      <c r="AK32" s="848">
        <v>340</v>
      </c>
      <c r="AL32" s="849"/>
      <c r="AM32" s="849"/>
      <c r="AN32" s="849"/>
      <c r="AO32" s="849"/>
      <c r="AP32" s="849">
        <v>1872</v>
      </c>
      <c r="AQ32" s="849"/>
      <c r="AR32" s="849"/>
      <c r="AS32" s="849"/>
      <c r="AT32" s="849"/>
      <c r="AU32" s="849">
        <v>1269</v>
      </c>
      <c r="AV32" s="849"/>
      <c r="AW32" s="849"/>
      <c r="AX32" s="849"/>
      <c r="AY32" s="849"/>
      <c r="AZ32" s="851" t="s">
        <v>476</v>
      </c>
      <c r="BA32" s="852"/>
      <c r="BB32" s="852"/>
      <c r="BC32" s="852"/>
      <c r="BD32" s="853"/>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15</v>
      </c>
      <c r="R33" s="777"/>
      <c r="S33" s="777"/>
      <c r="T33" s="777"/>
      <c r="U33" s="777"/>
      <c r="V33" s="777">
        <v>15</v>
      </c>
      <c r="W33" s="777"/>
      <c r="X33" s="777"/>
      <c r="Y33" s="777"/>
      <c r="Z33" s="777"/>
      <c r="AA33" s="777" t="s">
        <v>476</v>
      </c>
      <c r="AB33" s="777"/>
      <c r="AC33" s="777"/>
      <c r="AD33" s="777"/>
      <c r="AE33" s="778"/>
      <c r="AF33" s="779" t="s">
        <v>108</v>
      </c>
      <c r="AG33" s="780"/>
      <c r="AH33" s="780"/>
      <c r="AI33" s="780"/>
      <c r="AJ33" s="781"/>
      <c r="AK33" s="848">
        <v>2</v>
      </c>
      <c r="AL33" s="849"/>
      <c r="AM33" s="849"/>
      <c r="AN33" s="849"/>
      <c r="AO33" s="849"/>
      <c r="AP33" s="849">
        <v>66</v>
      </c>
      <c r="AQ33" s="849"/>
      <c r="AR33" s="849"/>
      <c r="AS33" s="849"/>
      <c r="AT33" s="849"/>
      <c r="AU33" s="849">
        <v>33</v>
      </c>
      <c r="AV33" s="849"/>
      <c r="AW33" s="849"/>
      <c r="AX33" s="849"/>
      <c r="AY33" s="849"/>
      <c r="AZ33" s="851" t="s">
        <v>476</v>
      </c>
      <c r="BA33" s="852"/>
      <c r="BB33" s="852"/>
      <c r="BC33" s="852"/>
      <c r="BD33" s="853"/>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1172</v>
      </c>
      <c r="R34" s="777"/>
      <c r="S34" s="777"/>
      <c r="T34" s="777"/>
      <c r="U34" s="777"/>
      <c r="V34" s="777">
        <v>1172</v>
      </c>
      <c r="W34" s="777"/>
      <c r="X34" s="777"/>
      <c r="Y34" s="777"/>
      <c r="Z34" s="777"/>
      <c r="AA34" s="777" t="s">
        <v>476</v>
      </c>
      <c r="AB34" s="777"/>
      <c r="AC34" s="777"/>
      <c r="AD34" s="777"/>
      <c r="AE34" s="778"/>
      <c r="AF34" s="779" t="s">
        <v>108</v>
      </c>
      <c r="AG34" s="780"/>
      <c r="AH34" s="780"/>
      <c r="AI34" s="780"/>
      <c r="AJ34" s="781"/>
      <c r="AK34" s="848">
        <v>306</v>
      </c>
      <c r="AL34" s="849"/>
      <c r="AM34" s="849"/>
      <c r="AN34" s="849"/>
      <c r="AO34" s="849"/>
      <c r="AP34" s="849">
        <v>6887</v>
      </c>
      <c r="AQ34" s="849"/>
      <c r="AR34" s="849"/>
      <c r="AS34" s="849"/>
      <c r="AT34" s="849"/>
      <c r="AU34" s="849">
        <v>5778</v>
      </c>
      <c r="AV34" s="849"/>
      <c r="AW34" s="849"/>
      <c r="AX34" s="849"/>
      <c r="AY34" s="849"/>
      <c r="AZ34" s="851" t="s">
        <v>476</v>
      </c>
      <c r="BA34" s="852"/>
      <c r="BB34" s="852"/>
      <c r="BC34" s="852"/>
      <c r="BD34" s="853"/>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515</v>
      </c>
      <c r="R35" s="777"/>
      <c r="S35" s="777"/>
      <c r="T35" s="777"/>
      <c r="U35" s="777"/>
      <c r="V35" s="777">
        <v>515</v>
      </c>
      <c r="W35" s="777"/>
      <c r="X35" s="777"/>
      <c r="Y35" s="777"/>
      <c r="Z35" s="777"/>
      <c r="AA35" s="777" t="s">
        <v>476</v>
      </c>
      <c r="AB35" s="777"/>
      <c r="AC35" s="777"/>
      <c r="AD35" s="777"/>
      <c r="AE35" s="778"/>
      <c r="AF35" s="779" t="s">
        <v>108</v>
      </c>
      <c r="AG35" s="780"/>
      <c r="AH35" s="780"/>
      <c r="AI35" s="780"/>
      <c r="AJ35" s="781"/>
      <c r="AK35" s="848">
        <v>244</v>
      </c>
      <c r="AL35" s="849"/>
      <c r="AM35" s="849"/>
      <c r="AN35" s="849"/>
      <c r="AO35" s="849"/>
      <c r="AP35" s="849">
        <v>4193</v>
      </c>
      <c r="AQ35" s="849"/>
      <c r="AR35" s="849"/>
      <c r="AS35" s="849"/>
      <c r="AT35" s="849"/>
      <c r="AU35" s="849">
        <v>3874</v>
      </c>
      <c r="AV35" s="849"/>
      <c r="AW35" s="849"/>
      <c r="AX35" s="849"/>
      <c r="AY35" s="849"/>
      <c r="AZ35" s="851" t="s">
        <v>476</v>
      </c>
      <c r="BA35" s="852"/>
      <c r="BB35" s="852"/>
      <c r="BC35" s="852"/>
      <c r="BD35" s="853"/>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386</v>
      </c>
      <c r="C36" s="774"/>
      <c r="D36" s="774"/>
      <c r="E36" s="774"/>
      <c r="F36" s="774"/>
      <c r="G36" s="774"/>
      <c r="H36" s="774"/>
      <c r="I36" s="774"/>
      <c r="J36" s="774"/>
      <c r="K36" s="774"/>
      <c r="L36" s="774"/>
      <c r="M36" s="774"/>
      <c r="N36" s="774"/>
      <c r="O36" s="774"/>
      <c r="P36" s="775"/>
      <c r="Q36" s="776">
        <v>97</v>
      </c>
      <c r="R36" s="777"/>
      <c r="S36" s="777"/>
      <c r="T36" s="777"/>
      <c r="U36" s="777"/>
      <c r="V36" s="777">
        <v>97</v>
      </c>
      <c r="W36" s="777"/>
      <c r="X36" s="777"/>
      <c r="Y36" s="777"/>
      <c r="Z36" s="777"/>
      <c r="AA36" s="777" t="s">
        <v>476</v>
      </c>
      <c r="AB36" s="777"/>
      <c r="AC36" s="777"/>
      <c r="AD36" s="777"/>
      <c r="AE36" s="778"/>
      <c r="AF36" s="779" t="s">
        <v>108</v>
      </c>
      <c r="AG36" s="780"/>
      <c r="AH36" s="780"/>
      <c r="AI36" s="780"/>
      <c r="AJ36" s="781"/>
      <c r="AK36" s="848">
        <v>42</v>
      </c>
      <c r="AL36" s="849"/>
      <c r="AM36" s="849"/>
      <c r="AN36" s="849"/>
      <c r="AO36" s="849"/>
      <c r="AP36" s="849">
        <v>227</v>
      </c>
      <c r="AQ36" s="849"/>
      <c r="AR36" s="849"/>
      <c r="AS36" s="849"/>
      <c r="AT36" s="849"/>
      <c r="AU36" s="849">
        <v>274</v>
      </c>
      <c r="AV36" s="849"/>
      <c r="AW36" s="849"/>
      <c r="AX36" s="849"/>
      <c r="AY36" s="849"/>
      <c r="AZ36" s="851" t="s">
        <v>476</v>
      </c>
      <c r="BA36" s="852"/>
      <c r="BB36" s="852"/>
      <c r="BC36" s="852"/>
      <c r="BD36" s="853"/>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388</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2892</v>
      </c>
      <c r="AG63" s="863"/>
      <c r="AH63" s="863"/>
      <c r="AI63" s="863"/>
      <c r="AJ63" s="864"/>
      <c r="AK63" s="865"/>
      <c r="AL63" s="860"/>
      <c r="AM63" s="860"/>
      <c r="AN63" s="860"/>
      <c r="AO63" s="860"/>
      <c r="AP63" s="863">
        <v>14798</v>
      </c>
      <c r="AQ63" s="863"/>
      <c r="AR63" s="863"/>
      <c r="AS63" s="863"/>
      <c r="AT63" s="863"/>
      <c r="AU63" s="863">
        <v>12230</v>
      </c>
      <c r="AV63" s="863"/>
      <c r="AW63" s="863"/>
      <c r="AX63" s="863"/>
      <c r="AY63" s="863"/>
      <c r="AZ63" s="867"/>
      <c r="BA63" s="867"/>
      <c r="BB63" s="867"/>
      <c r="BC63" s="867"/>
      <c r="BD63" s="867"/>
      <c r="BE63" s="868"/>
      <c r="BF63" s="868"/>
      <c r="BG63" s="868"/>
      <c r="BH63" s="868"/>
      <c r="BI63" s="869"/>
      <c r="BJ63" s="870" t="s">
        <v>108</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3" t="s">
        <v>371</v>
      </c>
      <c r="AG66" s="831"/>
      <c r="AH66" s="831"/>
      <c r="AI66" s="831"/>
      <c r="AJ66" s="874"/>
      <c r="AK66" s="735" t="s">
        <v>372</v>
      </c>
      <c r="AL66" s="759"/>
      <c r="AM66" s="759"/>
      <c r="AN66" s="759"/>
      <c r="AO66" s="760"/>
      <c r="AP66" s="735" t="s">
        <v>373</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x14ac:dyDescent="0.15">
      <c r="A68" s="209">
        <v>1</v>
      </c>
      <c r="B68" s="890" t="s">
        <v>532</v>
      </c>
      <c r="C68" s="891"/>
      <c r="D68" s="891"/>
      <c r="E68" s="891"/>
      <c r="F68" s="891"/>
      <c r="G68" s="891"/>
      <c r="H68" s="891"/>
      <c r="I68" s="891"/>
      <c r="J68" s="891"/>
      <c r="K68" s="891"/>
      <c r="L68" s="891"/>
      <c r="M68" s="891"/>
      <c r="N68" s="891"/>
      <c r="O68" s="891"/>
      <c r="P68" s="892"/>
      <c r="Q68" s="893">
        <v>2840</v>
      </c>
      <c r="R68" s="887"/>
      <c r="S68" s="887"/>
      <c r="T68" s="887"/>
      <c r="U68" s="887"/>
      <c r="V68" s="887">
        <v>2836</v>
      </c>
      <c r="W68" s="887"/>
      <c r="X68" s="887"/>
      <c r="Y68" s="887"/>
      <c r="Z68" s="887"/>
      <c r="AA68" s="887">
        <v>4</v>
      </c>
      <c r="AB68" s="887"/>
      <c r="AC68" s="887"/>
      <c r="AD68" s="887"/>
      <c r="AE68" s="887"/>
      <c r="AF68" s="887">
        <v>4</v>
      </c>
      <c r="AG68" s="887"/>
      <c r="AH68" s="887"/>
      <c r="AI68" s="887"/>
      <c r="AJ68" s="887"/>
      <c r="AK68" s="887" t="s">
        <v>531</v>
      </c>
      <c r="AL68" s="887"/>
      <c r="AM68" s="887"/>
      <c r="AN68" s="887"/>
      <c r="AO68" s="887"/>
      <c r="AP68" s="887">
        <v>1244</v>
      </c>
      <c r="AQ68" s="887"/>
      <c r="AR68" s="887"/>
      <c r="AS68" s="887"/>
      <c r="AT68" s="887"/>
      <c r="AU68" s="887">
        <v>522</v>
      </c>
      <c r="AV68" s="887"/>
      <c r="AW68" s="887"/>
      <c r="AX68" s="887"/>
      <c r="AY68" s="887"/>
      <c r="AZ68" s="888"/>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x14ac:dyDescent="0.15">
      <c r="A69" s="212">
        <v>2</v>
      </c>
      <c r="B69" s="894" t="s">
        <v>534</v>
      </c>
      <c r="C69" s="895"/>
      <c r="D69" s="895"/>
      <c r="E69" s="895"/>
      <c r="F69" s="895"/>
      <c r="G69" s="895"/>
      <c r="H69" s="895"/>
      <c r="I69" s="895"/>
      <c r="J69" s="895"/>
      <c r="K69" s="895"/>
      <c r="L69" s="895"/>
      <c r="M69" s="895"/>
      <c r="N69" s="895"/>
      <c r="O69" s="895"/>
      <c r="P69" s="896"/>
      <c r="Q69" s="897">
        <v>24</v>
      </c>
      <c r="R69" s="849"/>
      <c r="S69" s="849"/>
      <c r="T69" s="849"/>
      <c r="U69" s="849"/>
      <c r="V69" s="849">
        <v>23</v>
      </c>
      <c r="W69" s="849"/>
      <c r="X69" s="849"/>
      <c r="Y69" s="849"/>
      <c r="Z69" s="849"/>
      <c r="AA69" s="849">
        <v>0</v>
      </c>
      <c r="AB69" s="849"/>
      <c r="AC69" s="849"/>
      <c r="AD69" s="849"/>
      <c r="AE69" s="849"/>
      <c r="AF69" s="849">
        <v>0</v>
      </c>
      <c r="AG69" s="849"/>
      <c r="AH69" s="849"/>
      <c r="AI69" s="849"/>
      <c r="AJ69" s="849"/>
      <c r="AK69" s="849">
        <v>10</v>
      </c>
      <c r="AL69" s="849"/>
      <c r="AM69" s="849"/>
      <c r="AN69" s="849"/>
      <c r="AO69" s="849"/>
      <c r="AP69" s="849" t="s">
        <v>531</v>
      </c>
      <c r="AQ69" s="849"/>
      <c r="AR69" s="849"/>
      <c r="AS69" s="849"/>
      <c r="AT69" s="849"/>
      <c r="AU69" s="849" t="s">
        <v>531</v>
      </c>
      <c r="AV69" s="849"/>
      <c r="AW69" s="849"/>
      <c r="AX69" s="849"/>
      <c r="AY69" s="849"/>
      <c r="AZ69" s="898"/>
      <c r="BA69" s="898"/>
      <c r="BB69" s="898"/>
      <c r="BC69" s="898"/>
      <c r="BD69" s="899"/>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x14ac:dyDescent="0.15">
      <c r="A70" s="212">
        <v>3</v>
      </c>
      <c r="B70" s="894" t="s">
        <v>533</v>
      </c>
      <c r="C70" s="895"/>
      <c r="D70" s="895"/>
      <c r="E70" s="895"/>
      <c r="F70" s="895"/>
      <c r="G70" s="895"/>
      <c r="H70" s="895"/>
      <c r="I70" s="895"/>
      <c r="J70" s="895"/>
      <c r="K70" s="895"/>
      <c r="L70" s="895"/>
      <c r="M70" s="895"/>
      <c r="N70" s="895"/>
      <c r="O70" s="895"/>
      <c r="P70" s="896"/>
      <c r="Q70" s="897">
        <v>3658</v>
      </c>
      <c r="R70" s="849"/>
      <c r="S70" s="849"/>
      <c r="T70" s="849"/>
      <c r="U70" s="849"/>
      <c r="V70" s="849">
        <v>3371</v>
      </c>
      <c r="W70" s="849"/>
      <c r="X70" s="849"/>
      <c r="Y70" s="849"/>
      <c r="Z70" s="849"/>
      <c r="AA70" s="849">
        <v>287</v>
      </c>
      <c r="AB70" s="849"/>
      <c r="AC70" s="849"/>
      <c r="AD70" s="849"/>
      <c r="AE70" s="849"/>
      <c r="AF70" s="849">
        <v>2124</v>
      </c>
      <c r="AG70" s="849"/>
      <c r="AH70" s="849"/>
      <c r="AI70" s="849"/>
      <c r="AJ70" s="849"/>
      <c r="AK70" s="849">
        <v>246</v>
      </c>
      <c r="AL70" s="849"/>
      <c r="AM70" s="849"/>
      <c r="AN70" s="849"/>
      <c r="AO70" s="849"/>
      <c r="AP70" s="849">
        <v>1375</v>
      </c>
      <c r="AQ70" s="849"/>
      <c r="AR70" s="849"/>
      <c r="AS70" s="849"/>
      <c r="AT70" s="849"/>
      <c r="AU70" s="849">
        <v>73</v>
      </c>
      <c r="AV70" s="849"/>
      <c r="AW70" s="849"/>
      <c r="AX70" s="849"/>
      <c r="AY70" s="849"/>
      <c r="AZ70" s="898"/>
      <c r="BA70" s="898"/>
      <c r="BB70" s="898"/>
      <c r="BC70" s="898"/>
      <c r="BD70" s="899"/>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x14ac:dyDescent="0.15">
      <c r="A71" s="212">
        <v>4</v>
      </c>
      <c r="B71" s="894" t="s">
        <v>535</v>
      </c>
      <c r="C71" s="895"/>
      <c r="D71" s="895"/>
      <c r="E71" s="895"/>
      <c r="F71" s="895"/>
      <c r="G71" s="895"/>
      <c r="H71" s="895"/>
      <c r="I71" s="895"/>
      <c r="J71" s="895"/>
      <c r="K71" s="895"/>
      <c r="L71" s="895"/>
      <c r="M71" s="895"/>
      <c r="N71" s="895"/>
      <c r="O71" s="895"/>
      <c r="P71" s="896"/>
      <c r="Q71" s="897">
        <v>436</v>
      </c>
      <c r="R71" s="849"/>
      <c r="S71" s="849"/>
      <c r="T71" s="849"/>
      <c r="U71" s="849"/>
      <c r="V71" s="849">
        <v>432</v>
      </c>
      <c r="W71" s="849"/>
      <c r="X71" s="849"/>
      <c r="Y71" s="849"/>
      <c r="Z71" s="849"/>
      <c r="AA71" s="849">
        <v>4</v>
      </c>
      <c r="AB71" s="849"/>
      <c r="AC71" s="849"/>
      <c r="AD71" s="849"/>
      <c r="AE71" s="849"/>
      <c r="AF71" s="849">
        <v>4</v>
      </c>
      <c r="AG71" s="849"/>
      <c r="AH71" s="849"/>
      <c r="AI71" s="849"/>
      <c r="AJ71" s="849"/>
      <c r="AK71" s="849" t="s">
        <v>476</v>
      </c>
      <c r="AL71" s="849"/>
      <c r="AM71" s="849"/>
      <c r="AN71" s="849"/>
      <c r="AO71" s="849"/>
      <c r="AP71" s="849" t="s">
        <v>476</v>
      </c>
      <c r="AQ71" s="849"/>
      <c r="AR71" s="849"/>
      <c r="AS71" s="849"/>
      <c r="AT71" s="849"/>
      <c r="AU71" s="849" t="s">
        <v>476</v>
      </c>
      <c r="AV71" s="849"/>
      <c r="AW71" s="849"/>
      <c r="AX71" s="849"/>
      <c r="AY71" s="849"/>
      <c r="AZ71" s="898"/>
      <c r="BA71" s="898"/>
      <c r="BB71" s="898"/>
      <c r="BC71" s="898"/>
      <c r="BD71" s="899"/>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x14ac:dyDescent="0.15">
      <c r="A72" s="212">
        <v>5</v>
      </c>
      <c r="B72" s="894" t="s">
        <v>536</v>
      </c>
      <c r="C72" s="895"/>
      <c r="D72" s="895"/>
      <c r="E72" s="895"/>
      <c r="F72" s="895"/>
      <c r="G72" s="895"/>
      <c r="H72" s="895"/>
      <c r="I72" s="895"/>
      <c r="J72" s="895"/>
      <c r="K72" s="895"/>
      <c r="L72" s="895"/>
      <c r="M72" s="895"/>
      <c r="N72" s="895"/>
      <c r="O72" s="895"/>
      <c r="P72" s="896"/>
      <c r="Q72" s="897">
        <v>151415</v>
      </c>
      <c r="R72" s="849"/>
      <c r="S72" s="849"/>
      <c r="T72" s="849"/>
      <c r="U72" s="849"/>
      <c r="V72" s="849">
        <v>148352</v>
      </c>
      <c r="W72" s="849"/>
      <c r="X72" s="849"/>
      <c r="Y72" s="849"/>
      <c r="Z72" s="849"/>
      <c r="AA72" s="849">
        <v>3063</v>
      </c>
      <c r="AB72" s="849"/>
      <c r="AC72" s="849"/>
      <c r="AD72" s="849"/>
      <c r="AE72" s="849"/>
      <c r="AF72" s="849">
        <v>3063</v>
      </c>
      <c r="AG72" s="849"/>
      <c r="AH72" s="849"/>
      <c r="AI72" s="849"/>
      <c r="AJ72" s="849"/>
      <c r="AK72" s="849">
        <v>858</v>
      </c>
      <c r="AL72" s="849"/>
      <c r="AM72" s="849"/>
      <c r="AN72" s="849"/>
      <c r="AO72" s="849"/>
      <c r="AP72" s="849" t="s">
        <v>476</v>
      </c>
      <c r="AQ72" s="849"/>
      <c r="AR72" s="849"/>
      <c r="AS72" s="849"/>
      <c r="AT72" s="849"/>
      <c r="AU72" s="849" t="s">
        <v>476</v>
      </c>
      <c r="AV72" s="849"/>
      <c r="AW72" s="849"/>
      <c r="AX72" s="849"/>
      <c r="AY72" s="849"/>
      <c r="AZ72" s="898"/>
      <c r="BA72" s="898"/>
      <c r="BB72" s="898"/>
      <c r="BC72" s="898"/>
      <c r="BD72" s="899"/>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x14ac:dyDescent="0.15">
      <c r="A73" s="212">
        <v>6</v>
      </c>
      <c r="B73" s="894" t="s">
        <v>537</v>
      </c>
      <c r="C73" s="895"/>
      <c r="D73" s="895"/>
      <c r="E73" s="895"/>
      <c r="F73" s="895"/>
      <c r="G73" s="895"/>
      <c r="H73" s="895"/>
      <c r="I73" s="895"/>
      <c r="J73" s="895"/>
      <c r="K73" s="895"/>
      <c r="L73" s="895"/>
      <c r="M73" s="895"/>
      <c r="N73" s="895"/>
      <c r="O73" s="895"/>
      <c r="P73" s="896"/>
      <c r="Q73" s="897">
        <v>4944</v>
      </c>
      <c r="R73" s="849"/>
      <c r="S73" s="849"/>
      <c r="T73" s="849"/>
      <c r="U73" s="849"/>
      <c r="V73" s="849">
        <v>4496</v>
      </c>
      <c r="W73" s="849"/>
      <c r="X73" s="849"/>
      <c r="Y73" s="849"/>
      <c r="Z73" s="849"/>
      <c r="AA73" s="849">
        <v>448</v>
      </c>
      <c r="AB73" s="849"/>
      <c r="AC73" s="849"/>
      <c r="AD73" s="849"/>
      <c r="AE73" s="849"/>
      <c r="AF73" s="849">
        <v>448</v>
      </c>
      <c r="AG73" s="849"/>
      <c r="AH73" s="849"/>
      <c r="AI73" s="849"/>
      <c r="AJ73" s="849"/>
      <c r="AK73" s="849" t="s">
        <v>476</v>
      </c>
      <c r="AL73" s="849"/>
      <c r="AM73" s="849"/>
      <c r="AN73" s="849"/>
      <c r="AO73" s="849"/>
      <c r="AP73" s="849" t="s">
        <v>476</v>
      </c>
      <c r="AQ73" s="849"/>
      <c r="AR73" s="849"/>
      <c r="AS73" s="849"/>
      <c r="AT73" s="849"/>
      <c r="AU73" s="849" t="s">
        <v>476</v>
      </c>
      <c r="AV73" s="849"/>
      <c r="AW73" s="849"/>
      <c r="AX73" s="849"/>
      <c r="AY73" s="849"/>
      <c r="AZ73" s="898"/>
      <c r="BA73" s="898"/>
      <c r="BB73" s="898"/>
      <c r="BC73" s="898"/>
      <c r="BD73" s="899"/>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x14ac:dyDescent="0.15">
      <c r="A74" s="212">
        <v>7</v>
      </c>
      <c r="B74" s="894" t="s">
        <v>538</v>
      </c>
      <c r="C74" s="895"/>
      <c r="D74" s="895"/>
      <c r="E74" s="895"/>
      <c r="F74" s="895"/>
      <c r="G74" s="895"/>
      <c r="H74" s="895"/>
      <c r="I74" s="895"/>
      <c r="J74" s="895"/>
      <c r="K74" s="895"/>
      <c r="L74" s="895"/>
      <c r="M74" s="895"/>
      <c r="N74" s="895"/>
      <c r="O74" s="895"/>
      <c r="P74" s="896"/>
      <c r="Q74" s="897">
        <v>164</v>
      </c>
      <c r="R74" s="849"/>
      <c r="S74" s="849"/>
      <c r="T74" s="849"/>
      <c r="U74" s="849"/>
      <c r="V74" s="849">
        <v>161</v>
      </c>
      <c r="W74" s="849"/>
      <c r="X74" s="849"/>
      <c r="Y74" s="849"/>
      <c r="Z74" s="849"/>
      <c r="AA74" s="849">
        <v>3</v>
      </c>
      <c r="AB74" s="849"/>
      <c r="AC74" s="849"/>
      <c r="AD74" s="849"/>
      <c r="AE74" s="849"/>
      <c r="AF74" s="849">
        <v>3</v>
      </c>
      <c r="AG74" s="849"/>
      <c r="AH74" s="849"/>
      <c r="AI74" s="849"/>
      <c r="AJ74" s="849"/>
      <c r="AK74" s="849" t="s">
        <v>476</v>
      </c>
      <c r="AL74" s="849"/>
      <c r="AM74" s="849"/>
      <c r="AN74" s="849"/>
      <c r="AO74" s="849"/>
      <c r="AP74" s="849" t="s">
        <v>476</v>
      </c>
      <c r="AQ74" s="849"/>
      <c r="AR74" s="849"/>
      <c r="AS74" s="849"/>
      <c r="AT74" s="849"/>
      <c r="AU74" s="849" t="s">
        <v>476</v>
      </c>
      <c r="AV74" s="849"/>
      <c r="AW74" s="849"/>
      <c r="AX74" s="849"/>
      <c r="AY74" s="849"/>
      <c r="AZ74" s="898"/>
      <c r="BA74" s="898"/>
      <c r="BB74" s="898"/>
      <c r="BC74" s="898"/>
      <c r="BD74" s="899"/>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x14ac:dyDescent="0.15">
      <c r="A75" s="212">
        <v>8</v>
      </c>
      <c r="B75" s="894" t="s">
        <v>539</v>
      </c>
      <c r="C75" s="895"/>
      <c r="D75" s="895"/>
      <c r="E75" s="895"/>
      <c r="F75" s="895"/>
      <c r="G75" s="895"/>
      <c r="H75" s="895"/>
      <c r="I75" s="895"/>
      <c r="J75" s="895"/>
      <c r="K75" s="895"/>
      <c r="L75" s="895"/>
      <c r="M75" s="895"/>
      <c r="N75" s="895"/>
      <c r="O75" s="895"/>
      <c r="P75" s="896"/>
      <c r="Q75" s="900">
        <v>5</v>
      </c>
      <c r="R75" s="901"/>
      <c r="S75" s="901"/>
      <c r="T75" s="901"/>
      <c r="U75" s="848"/>
      <c r="V75" s="902">
        <v>1</v>
      </c>
      <c r="W75" s="901"/>
      <c r="X75" s="901"/>
      <c r="Y75" s="901"/>
      <c r="Z75" s="848"/>
      <c r="AA75" s="902">
        <v>4</v>
      </c>
      <c r="AB75" s="901"/>
      <c r="AC75" s="901"/>
      <c r="AD75" s="901"/>
      <c r="AE75" s="848"/>
      <c r="AF75" s="902">
        <v>4</v>
      </c>
      <c r="AG75" s="901"/>
      <c r="AH75" s="901"/>
      <c r="AI75" s="901"/>
      <c r="AJ75" s="848"/>
      <c r="AK75" s="902" t="s">
        <v>476</v>
      </c>
      <c r="AL75" s="901"/>
      <c r="AM75" s="901"/>
      <c r="AN75" s="901"/>
      <c r="AO75" s="848"/>
      <c r="AP75" s="902" t="s">
        <v>476</v>
      </c>
      <c r="AQ75" s="901"/>
      <c r="AR75" s="901"/>
      <c r="AS75" s="901"/>
      <c r="AT75" s="848"/>
      <c r="AU75" s="902" t="s">
        <v>476</v>
      </c>
      <c r="AV75" s="901"/>
      <c r="AW75" s="901"/>
      <c r="AX75" s="901"/>
      <c r="AY75" s="848"/>
      <c r="AZ75" s="898"/>
      <c r="BA75" s="898"/>
      <c r="BB75" s="898"/>
      <c r="BC75" s="898"/>
      <c r="BD75" s="899"/>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x14ac:dyDescent="0.15">
      <c r="A76" s="212">
        <v>9</v>
      </c>
      <c r="B76" s="894" t="s">
        <v>540</v>
      </c>
      <c r="C76" s="895"/>
      <c r="D76" s="895"/>
      <c r="E76" s="895"/>
      <c r="F76" s="895"/>
      <c r="G76" s="895"/>
      <c r="H76" s="895"/>
      <c r="I76" s="895"/>
      <c r="J76" s="895"/>
      <c r="K76" s="895"/>
      <c r="L76" s="895"/>
      <c r="M76" s="895"/>
      <c r="N76" s="895"/>
      <c r="O76" s="895"/>
      <c r="P76" s="896"/>
      <c r="Q76" s="900">
        <v>1</v>
      </c>
      <c r="R76" s="901"/>
      <c r="S76" s="901"/>
      <c r="T76" s="901"/>
      <c r="U76" s="848"/>
      <c r="V76" s="902">
        <v>1</v>
      </c>
      <c r="W76" s="901"/>
      <c r="X76" s="901"/>
      <c r="Y76" s="901"/>
      <c r="Z76" s="848"/>
      <c r="AA76" s="902">
        <v>0</v>
      </c>
      <c r="AB76" s="901"/>
      <c r="AC76" s="901"/>
      <c r="AD76" s="901"/>
      <c r="AE76" s="848"/>
      <c r="AF76" s="902">
        <v>0</v>
      </c>
      <c r="AG76" s="901"/>
      <c r="AH76" s="901"/>
      <c r="AI76" s="901"/>
      <c r="AJ76" s="848"/>
      <c r="AK76" s="902" t="s">
        <v>476</v>
      </c>
      <c r="AL76" s="901"/>
      <c r="AM76" s="901"/>
      <c r="AN76" s="901"/>
      <c r="AO76" s="848"/>
      <c r="AP76" s="902" t="s">
        <v>476</v>
      </c>
      <c r="AQ76" s="901"/>
      <c r="AR76" s="901"/>
      <c r="AS76" s="901"/>
      <c r="AT76" s="848"/>
      <c r="AU76" s="902" t="s">
        <v>476</v>
      </c>
      <c r="AV76" s="901"/>
      <c r="AW76" s="901"/>
      <c r="AX76" s="901"/>
      <c r="AY76" s="848"/>
      <c r="AZ76" s="898"/>
      <c r="BA76" s="898"/>
      <c r="BB76" s="898"/>
      <c r="BC76" s="898"/>
      <c r="BD76" s="899"/>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x14ac:dyDescent="0.15">
      <c r="A77" s="212">
        <v>10</v>
      </c>
      <c r="B77" s="894"/>
      <c r="C77" s="895"/>
      <c r="D77" s="895"/>
      <c r="E77" s="895"/>
      <c r="F77" s="895"/>
      <c r="G77" s="895"/>
      <c r="H77" s="895"/>
      <c r="I77" s="895"/>
      <c r="J77" s="895"/>
      <c r="K77" s="895"/>
      <c r="L77" s="895"/>
      <c r="M77" s="895"/>
      <c r="N77" s="895"/>
      <c r="O77" s="895"/>
      <c r="P77" s="896"/>
      <c r="Q77" s="900"/>
      <c r="R77" s="901"/>
      <c r="S77" s="901"/>
      <c r="T77" s="901"/>
      <c r="U77" s="848"/>
      <c r="V77" s="902"/>
      <c r="W77" s="901"/>
      <c r="X77" s="901"/>
      <c r="Y77" s="901"/>
      <c r="Z77" s="848"/>
      <c r="AA77" s="902"/>
      <c r="AB77" s="901"/>
      <c r="AC77" s="901"/>
      <c r="AD77" s="901"/>
      <c r="AE77" s="848"/>
      <c r="AF77" s="902"/>
      <c r="AG77" s="901"/>
      <c r="AH77" s="901"/>
      <c r="AI77" s="901"/>
      <c r="AJ77" s="848"/>
      <c r="AK77" s="902"/>
      <c r="AL77" s="901"/>
      <c r="AM77" s="901"/>
      <c r="AN77" s="901"/>
      <c r="AO77" s="848"/>
      <c r="AP77" s="902"/>
      <c r="AQ77" s="901"/>
      <c r="AR77" s="901"/>
      <c r="AS77" s="901"/>
      <c r="AT77" s="848"/>
      <c r="AU77" s="902"/>
      <c r="AV77" s="901"/>
      <c r="AW77" s="901"/>
      <c r="AX77" s="901"/>
      <c r="AY77" s="848"/>
      <c r="AZ77" s="898"/>
      <c r="BA77" s="898"/>
      <c r="BB77" s="898"/>
      <c r="BC77" s="898"/>
      <c r="BD77" s="899"/>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x14ac:dyDescent="0.15">
      <c r="A78" s="212">
        <v>11</v>
      </c>
      <c r="B78" s="894"/>
      <c r="C78" s="895"/>
      <c r="D78" s="895"/>
      <c r="E78" s="895"/>
      <c r="F78" s="895"/>
      <c r="G78" s="895"/>
      <c r="H78" s="895"/>
      <c r="I78" s="895"/>
      <c r="J78" s="895"/>
      <c r="K78" s="895"/>
      <c r="L78" s="895"/>
      <c r="M78" s="895"/>
      <c r="N78" s="895"/>
      <c r="O78" s="895"/>
      <c r="P78" s="896"/>
      <c r="Q78" s="897"/>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8"/>
      <c r="BA78" s="898"/>
      <c r="BB78" s="898"/>
      <c r="BC78" s="898"/>
      <c r="BD78" s="899"/>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x14ac:dyDescent="0.15">
      <c r="A79" s="212">
        <v>12</v>
      </c>
      <c r="B79" s="894"/>
      <c r="C79" s="895"/>
      <c r="D79" s="895"/>
      <c r="E79" s="895"/>
      <c r="F79" s="895"/>
      <c r="G79" s="895"/>
      <c r="H79" s="895"/>
      <c r="I79" s="895"/>
      <c r="J79" s="895"/>
      <c r="K79" s="895"/>
      <c r="L79" s="895"/>
      <c r="M79" s="895"/>
      <c r="N79" s="895"/>
      <c r="O79" s="895"/>
      <c r="P79" s="896"/>
      <c r="Q79" s="897"/>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8"/>
      <c r="BA79" s="898"/>
      <c r="BB79" s="898"/>
      <c r="BC79" s="898"/>
      <c r="BD79" s="899"/>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x14ac:dyDescent="0.15">
      <c r="A80" s="212">
        <v>13</v>
      </c>
      <c r="B80" s="894"/>
      <c r="C80" s="895"/>
      <c r="D80" s="895"/>
      <c r="E80" s="895"/>
      <c r="F80" s="895"/>
      <c r="G80" s="895"/>
      <c r="H80" s="895"/>
      <c r="I80" s="895"/>
      <c r="J80" s="895"/>
      <c r="K80" s="895"/>
      <c r="L80" s="895"/>
      <c r="M80" s="895"/>
      <c r="N80" s="895"/>
      <c r="O80" s="895"/>
      <c r="P80" s="896"/>
      <c r="Q80" s="897"/>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8"/>
      <c r="BA80" s="898"/>
      <c r="BB80" s="898"/>
      <c r="BC80" s="898"/>
      <c r="BD80" s="899"/>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x14ac:dyDescent="0.15">
      <c r="A81" s="212">
        <v>14</v>
      </c>
      <c r="B81" s="894"/>
      <c r="C81" s="895"/>
      <c r="D81" s="895"/>
      <c r="E81" s="895"/>
      <c r="F81" s="895"/>
      <c r="G81" s="895"/>
      <c r="H81" s="895"/>
      <c r="I81" s="895"/>
      <c r="J81" s="895"/>
      <c r="K81" s="895"/>
      <c r="L81" s="895"/>
      <c r="M81" s="895"/>
      <c r="N81" s="895"/>
      <c r="O81" s="895"/>
      <c r="P81" s="896"/>
      <c r="Q81" s="897"/>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8"/>
      <c r="BA81" s="898"/>
      <c r="BB81" s="898"/>
      <c r="BC81" s="898"/>
      <c r="BD81" s="899"/>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x14ac:dyDescent="0.15">
      <c r="A82" s="212">
        <v>15</v>
      </c>
      <c r="B82" s="894"/>
      <c r="C82" s="895"/>
      <c r="D82" s="895"/>
      <c r="E82" s="895"/>
      <c r="F82" s="895"/>
      <c r="G82" s="895"/>
      <c r="H82" s="895"/>
      <c r="I82" s="895"/>
      <c r="J82" s="895"/>
      <c r="K82" s="895"/>
      <c r="L82" s="895"/>
      <c r="M82" s="895"/>
      <c r="N82" s="895"/>
      <c r="O82" s="895"/>
      <c r="P82" s="896"/>
      <c r="Q82" s="897"/>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8"/>
      <c r="BA82" s="898"/>
      <c r="BB82" s="898"/>
      <c r="BC82" s="898"/>
      <c r="BD82" s="899"/>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x14ac:dyDescent="0.15">
      <c r="A83" s="212">
        <v>16</v>
      </c>
      <c r="B83" s="894"/>
      <c r="C83" s="895"/>
      <c r="D83" s="895"/>
      <c r="E83" s="895"/>
      <c r="F83" s="895"/>
      <c r="G83" s="895"/>
      <c r="H83" s="895"/>
      <c r="I83" s="895"/>
      <c r="J83" s="895"/>
      <c r="K83" s="895"/>
      <c r="L83" s="895"/>
      <c r="M83" s="895"/>
      <c r="N83" s="895"/>
      <c r="O83" s="895"/>
      <c r="P83" s="896"/>
      <c r="Q83" s="89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x14ac:dyDescent="0.15">
      <c r="A84" s="212">
        <v>17</v>
      </c>
      <c r="B84" s="894"/>
      <c r="C84" s="895"/>
      <c r="D84" s="895"/>
      <c r="E84" s="895"/>
      <c r="F84" s="895"/>
      <c r="G84" s="895"/>
      <c r="H84" s="895"/>
      <c r="I84" s="895"/>
      <c r="J84" s="895"/>
      <c r="K84" s="895"/>
      <c r="L84" s="895"/>
      <c r="M84" s="895"/>
      <c r="N84" s="895"/>
      <c r="O84" s="895"/>
      <c r="P84" s="896"/>
      <c r="Q84" s="89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x14ac:dyDescent="0.15">
      <c r="A85" s="212">
        <v>18</v>
      </c>
      <c r="B85" s="894"/>
      <c r="C85" s="895"/>
      <c r="D85" s="895"/>
      <c r="E85" s="895"/>
      <c r="F85" s="895"/>
      <c r="G85" s="895"/>
      <c r="H85" s="895"/>
      <c r="I85" s="895"/>
      <c r="J85" s="895"/>
      <c r="K85" s="895"/>
      <c r="L85" s="895"/>
      <c r="M85" s="895"/>
      <c r="N85" s="895"/>
      <c r="O85" s="895"/>
      <c r="P85" s="896"/>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x14ac:dyDescent="0.15">
      <c r="A86" s="212">
        <v>19</v>
      </c>
      <c r="B86" s="894"/>
      <c r="C86" s="895"/>
      <c r="D86" s="895"/>
      <c r="E86" s="895"/>
      <c r="F86" s="895"/>
      <c r="G86" s="895"/>
      <c r="H86" s="895"/>
      <c r="I86" s="895"/>
      <c r="J86" s="895"/>
      <c r="K86" s="895"/>
      <c r="L86" s="895"/>
      <c r="M86" s="895"/>
      <c r="N86" s="895"/>
      <c r="O86" s="895"/>
      <c r="P86" s="896"/>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x14ac:dyDescent="0.2">
      <c r="A88" s="215" t="s">
        <v>364</v>
      </c>
      <c r="B88" s="808" t="s">
        <v>392</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v>5650</v>
      </c>
      <c r="AG88" s="863"/>
      <c r="AH88" s="863"/>
      <c r="AI88" s="863"/>
      <c r="AJ88" s="863"/>
      <c r="AK88" s="860"/>
      <c r="AL88" s="860"/>
      <c r="AM88" s="860"/>
      <c r="AN88" s="860"/>
      <c r="AO88" s="860"/>
      <c r="AP88" s="863">
        <v>2619</v>
      </c>
      <c r="AQ88" s="863"/>
      <c r="AR88" s="863"/>
      <c r="AS88" s="863"/>
      <c r="AT88" s="863"/>
      <c r="AU88" s="863">
        <v>595</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393</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c r="CS102" s="871"/>
      <c r="CT102" s="871"/>
      <c r="CU102" s="871"/>
      <c r="CV102" s="914"/>
      <c r="CW102" s="913"/>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283</v>
      </c>
      <c r="AG109" s="916"/>
      <c r="AH109" s="916"/>
      <c r="AI109" s="916"/>
      <c r="AJ109" s="917"/>
      <c r="AK109" s="915" t="s">
        <v>282</v>
      </c>
      <c r="AL109" s="916"/>
      <c r="AM109" s="916"/>
      <c r="AN109" s="916"/>
      <c r="AO109" s="917"/>
      <c r="AP109" s="915" t="s">
        <v>402</v>
      </c>
      <c r="AQ109" s="916"/>
      <c r="AR109" s="916"/>
      <c r="AS109" s="916"/>
      <c r="AT109" s="918"/>
      <c r="AU109" s="937"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283</v>
      </c>
      <c r="BW109" s="916"/>
      <c r="BX109" s="916"/>
      <c r="BY109" s="916"/>
      <c r="BZ109" s="917"/>
      <c r="CA109" s="915" t="s">
        <v>282</v>
      </c>
      <c r="CB109" s="916"/>
      <c r="CC109" s="916"/>
      <c r="CD109" s="916"/>
      <c r="CE109" s="917"/>
      <c r="CF109" s="938" t="s">
        <v>402</v>
      </c>
      <c r="CG109" s="938"/>
      <c r="CH109" s="938"/>
      <c r="CI109" s="938"/>
      <c r="CJ109" s="938"/>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283</v>
      </c>
      <c r="DM109" s="916"/>
      <c r="DN109" s="916"/>
      <c r="DO109" s="916"/>
      <c r="DP109" s="917"/>
      <c r="DQ109" s="915" t="s">
        <v>282</v>
      </c>
      <c r="DR109" s="916"/>
      <c r="DS109" s="916"/>
      <c r="DT109" s="916"/>
      <c r="DU109" s="917"/>
      <c r="DV109" s="915" t="s">
        <v>402</v>
      </c>
      <c r="DW109" s="916"/>
      <c r="DX109" s="916"/>
      <c r="DY109" s="916"/>
      <c r="DZ109" s="918"/>
    </row>
    <row r="110" spans="1:131" s="197" customFormat="1" ht="26.25" customHeight="1" x14ac:dyDescent="0.15">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2185543</v>
      </c>
      <c r="AB110" s="923"/>
      <c r="AC110" s="923"/>
      <c r="AD110" s="923"/>
      <c r="AE110" s="924"/>
      <c r="AF110" s="925">
        <v>2077253</v>
      </c>
      <c r="AG110" s="923"/>
      <c r="AH110" s="923"/>
      <c r="AI110" s="923"/>
      <c r="AJ110" s="924"/>
      <c r="AK110" s="925">
        <v>1846572</v>
      </c>
      <c r="AL110" s="923"/>
      <c r="AM110" s="923"/>
      <c r="AN110" s="923"/>
      <c r="AO110" s="924"/>
      <c r="AP110" s="926">
        <v>25.9</v>
      </c>
      <c r="AQ110" s="927"/>
      <c r="AR110" s="927"/>
      <c r="AS110" s="927"/>
      <c r="AT110" s="928"/>
      <c r="AU110" s="929" t="s">
        <v>60</v>
      </c>
      <c r="AV110" s="930"/>
      <c r="AW110" s="930"/>
      <c r="AX110" s="930"/>
      <c r="AY110" s="931"/>
      <c r="AZ110" s="973" t="s">
        <v>405</v>
      </c>
      <c r="BA110" s="920"/>
      <c r="BB110" s="920"/>
      <c r="BC110" s="920"/>
      <c r="BD110" s="920"/>
      <c r="BE110" s="920"/>
      <c r="BF110" s="920"/>
      <c r="BG110" s="920"/>
      <c r="BH110" s="920"/>
      <c r="BI110" s="920"/>
      <c r="BJ110" s="920"/>
      <c r="BK110" s="920"/>
      <c r="BL110" s="920"/>
      <c r="BM110" s="920"/>
      <c r="BN110" s="920"/>
      <c r="BO110" s="920"/>
      <c r="BP110" s="921"/>
      <c r="BQ110" s="959">
        <v>13310148</v>
      </c>
      <c r="BR110" s="960"/>
      <c r="BS110" s="960"/>
      <c r="BT110" s="960"/>
      <c r="BU110" s="960"/>
      <c r="BV110" s="960">
        <v>12113470</v>
      </c>
      <c r="BW110" s="960"/>
      <c r="BX110" s="960"/>
      <c r="BY110" s="960"/>
      <c r="BZ110" s="960"/>
      <c r="CA110" s="960">
        <v>11542471</v>
      </c>
      <c r="CB110" s="960"/>
      <c r="CC110" s="960"/>
      <c r="CD110" s="960"/>
      <c r="CE110" s="960"/>
      <c r="CF110" s="974">
        <v>162.19999999999999</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108</v>
      </c>
      <c r="DH110" s="960"/>
      <c r="DI110" s="960"/>
      <c r="DJ110" s="960"/>
      <c r="DK110" s="960"/>
      <c r="DL110" s="960" t="s">
        <v>108</v>
      </c>
      <c r="DM110" s="960"/>
      <c r="DN110" s="960"/>
      <c r="DO110" s="960"/>
      <c r="DP110" s="960"/>
      <c r="DQ110" s="960" t="s">
        <v>108</v>
      </c>
      <c r="DR110" s="960"/>
      <c r="DS110" s="960"/>
      <c r="DT110" s="960"/>
      <c r="DU110" s="960"/>
      <c r="DV110" s="961" t="s">
        <v>108</v>
      </c>
      <c r="DW110" s="961"/>
      <c r="DX110" s="961"/>
      <c r="DY110" s="961"/>
      <c r="DZ110" s="962"/>
    </row>
    <row r="111" spans="1:131" s="197"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108</v>
      </c>
      <c r="AB111" s="967"/>
      <c r="AC111" s="967"/>
      <c r="AD111" s="967"/>
      <c r="AE111" s="968"/>
      <c r="AF111" s="969" t="s">
        <v>108</v>
      </c>
      <c r="AG111" s="967"/>
      <c r="AH111" s="967"/>
      <c r="AI111" s="967"/>
      <c r="AJ111" s="968"/>
      <c r="AK111" s="969" t="s">
        <v>108</v>
      </c>
      <c r="AL111" s="967"/>
      <c r="AM111" s="967"/>
      <c r="AN111" s="967"/>
      <c r="AO111" s="968"/>
      <c r="AP111" s="970" t="s">
        <v>108</v>
      </c>
      <c r="AQ111" s="971"/>
      <c r="AR111" s="971"/>
      <c r="AS111" s="971"/>
      <c r="AT111" s="972"/>
      <c r="AU111" s="932"/>
      <c r="AV111" s="933"/>
      <c r="AW111" s="933"/>
      <c r="AX111" s="933"/>
      <c r="AY111" s="934"/>
      <c r="AZ111" s="982" t="s">
        <v>409</v>
      </c>
      <c r="BA111" s="983"/>
      <c r="BB111" s="983"/>
      <c r="BC111" s="983"/>
      <c r="BD111" s="983"/>
      <c r="BE111" s="983"/>
      <c r="BF111" s="983"/>
      <c r="BG111" s="983"/>
      <c r="BH111" s="983"/>
      <c r="BI111" s="983"/>
      <c r="BJ111" s="983"/>
      <c r="BK111" s="983"/>
      <c r="BL111" s="983"/>
      <c r="BM111" s="983"/>
      <c r="BN111" s="983"/>
      <c r="BO111" s="983"/>
      <c r="BP111" s="984"/>
      <c r="BQ111" s="952">
        <v>128674</v>
      </c>
      <c r="BR111" s="953"/>
      <c r="BS111" s="953"/>
      <c r="BT111" s="953"/>
      <c r="BU111" s="953"/>
      <c r="BV111" s="953">
        <v>92318</v>
      </c>
      <c r="BW111" s="953"/>
      <c r="BX111" s="953"/>
      <c r="BY111" s="953"/>
      <c r="BZ111" s="953"/>
      <c r="CA111" s="953">
        <v>55288</v>
      </c>
      <c r="CB111" s="953"/>
      <c r="CC111" s="953"/>
      <c r="CD111" s="953"/>
      <c r="CE111" s="953"/>
      <c r="CF111" s="947">
        <v>0.8</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108</v>
      </c>
      <c r="DH111" s="953"/>
      <c r="DI111" s="953"/>
      <c r="DJ111" s="953"/>
      <c r="DK111" s="953"/>
      <c r="DL111" s="953" t="s">
        <v>108</v>
      </c>
      <c r="DM111" s="953"/>
      <c r="DN111" s="953"/>
      <c r="DO111" s="953"/>
      <c r="DP111" s="953"/>
      <c r="DQ111" s="953" t="s">
        <v>108</v>
      </c>
      <c r="DR111" s="953"/>
      <c r="DS111" s="953"/>
      <c r="DT111" s="953"/>
      <c r="DU111" s="953"/>
      <c r="DV111" s="954" t="s">
        <v>108</v>
      </c>
      <c r="DW111" s="954"/>
      <c r="DX111" s="954"/>
      <c r="DY111" s="954"/>
      <c r="DZ111" s="955"/>
    </row>
    <row r="112" spans="1:131" s="197" customFormat="1" ht="26.25" customHeight="1" x14ac:dyDescent="0.15">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108</v>
      </c>
      <c r="AB112" s="992"/>
      <c r="AC112" s="992"/>
      <c r="AD112" s="992"/>
      <c r="AE112" s="993"/>
      <c r="AF112" s="994" t="s">
        <v>108</v>
      </c>
      <c r="AG112" s="992"/>
      <c r="AH112" s="992"/>
      <c r="AI112" s="992"/>
      <c r="AJ112" s="993"/>
      <c r="AK112" s="994" t="s">
        <v>108</v>
      </c>
      <c r="AL112" s="992"/>
      <c r="AM112" s="992"/>
      <c r="AN112" s="992"/>
      <c r="AO112" s="993"/>
      <c r="AP112" s="995" t="s">
        <v>108</v>
      </c>
      <c r="AQ112" s="996"/>
      <c r="AR112" s="996"/>
      <c r="AS112" s="996"/>
      <c r="AT112" s="997"/>
      <c r="AU112" s="932"/>
      <c r="AV112" s="933"/>
      <c r="AW112" s="933"/>
      <c r="AX112" s="933"/>
      <c r="AY112" s="934"/>
      <c r="AZ112" s="982" t="s">
        <v>413</v>
      </c>
      <c r="BA112" s="983"/>
      <c r="BB112" s="983"/>
      <c r="BC112" s="983"/>
      <c r="BD112" s="983"/>
      <c r="BE112" s="983"/>
      <c r="BF112" s="983"/>
      <c r="BG112" s="983"/>
      <c r="BH112" s="983"/>
      <c r="BI112" s="983"/>
      <c r="BJ112" s="983"/>
      <c r="BK112" s="983"/>
      <c r="BL112" s="983"/>
      <c r="BM112" s="983"/>
      <c r="BN112" s="983"/>
      <c r="BO112" s="983"/>
      <c r="BP112" s="984"/>
      <c r="BQ112" s="952">
        <v>12406945</v>
      </c>
      <c r="BR112" s="953"/>
      <c r="BS112" s="953"/>
      <c r="BT112" s="953"/>
      <c r="BU112" s="953"/>
      <c r="BV112" s="953">
        <v>12345140</v>
      </c>
      <c r="BW112" s="953"/>
      <c r="BX112" s="953"/>
      <c r="BY112" s="953"/>
      <c r="BZ112" s="953"/>
      <c r="CA112" s="953">
        <v>12231205</v>
      </c>
      <c r="CB112" s="953"/>
      <c r="CC112" s="953"/>
      <c r="CD112" s="953"/>
      <c r="CE112" s="953"/>
      <c r="CF112" s="947">
        <v>171.9</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108</v>
      </c>
      <c r="DH112" s="953"/>
      <c r="DI112" s="953"/>
      <c r="DJ112" s="953"/>
      <c r="DK112" s="953"/>
      <c r="DL112" s="953" t="s">
        <v>108</v>
      </c>
      <c r="DM112" s="953"/>
      <c r="DN112" s="953"/>
      <c r="DO112" s="953"/>
      <c r="DP112" s="953"/>
      <c r="DQ112" s="953" t="s">
        <v>108</v>
      </c>
      <c r="DR112" s="953"/>
      <c r="DS112" s="953"/>
      <c r="DT112" s="953"/>
      <c r="DU112" s="953"/>
      <c r="DV112" s="954" t="s">
        <v>108</v>
      </c>
      <c r="DW112" s="954"/>
      <c r="DX112" s="954"/>
      <c r="DY112" s="954"/>
      <c r="DZ112" s="955"/>
    </row>
    <row r="113" spans="1:130" s="197" customFormat="1" ht="26.25" customHeight="1" x14ac:dyDescent="0.15">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729811</v>
      </c>
      <c r="AB113" s="967"/>
      <c r="AC113" s="967"/>
      <c r="AD113" s="967"/>
      <c r="AE113" s="968"/>
      <c r="AF113" s="969">
        <v>762850</v>
      </c>
      <c r="AG113" s="967"/>
      <c r="AH113" s="967"/>
      <c r="AI113" s="967"/>
      <c r="AJ113" s="968"/>
      <c r="AK113" s="969">
        <v>759781</v>
      </c>
      <c r="AL113" s="967"/>
      <c r="AM113" s="967"/>
      <c r="AN113" s="967"/>
      <c r="AO113" s="968"/>
      <c r="AP113" s="970">
        <v>10.7</v>
      </c>
      <c r="AQ113" s="971"/>
      <c r="AR113" s="971"/>
      <c r="AS113" s="971"/>
      <c r="AT113" s="972"/>
      <c r="AU113" s="932"/>
      <c r="AV113" s="933"/>
      <c r="AW113" s="933"/>
      <c r="AX113" s="933"/>
      <c r="AY113" s="934"/>
      <c r="AZ113" s="982" t="s">
        <v>416</v>
      </c>
      <c r="BA113" s="983"/>
      <c r="BB113" s="983"/>
      <c r="BC113" s="983"/>
      <c r="BD113" s="983"/>
      <c r="BE113" s="983"/>
      <c r="BF113" s="983"/>
      <c r="BG113" s="983"/>
      <c r="BH113" s="983"/>
      <c r="BI113" s="983"/>
      <c r="BJ113" s="983"/>
      <c r="BK113" s="983"/>
      <c r="BL113" s="983"/>
      <c r="BM113" s="983"/>
      <c r="BN113" s="983"/>
      <c r="BO113" s="983"/>
      <c r="BP113" s="984"/>
      <c r="BQ113" s="952">
        <v>916031</v>
      </c>
      <c r="BR113" s="953"/>
      <c r="BS113" s="953"/>
      <c r="BT113" s="953"/>
      <c r="BU113" s="953"/>
      <c r="BV113" s="953">
        <v>743540</v>
      </c>
      <c r="BW113" s="953"/>
      <c r="BX113" s="953"/>
      <c r="BY113" s="953"/>
      <c r="BZ113" s="953"/>
      <c r="CA113" s="953">
        <v>651159</v>
      </c>
      <c r="CB113" s="953"/>
      <c r="CC113" s="953"/>
      <c r="CD113" s="953"/>
      <c r="CE113" s="953"/>
      <c r="CF113" s="947">
        <v>9.1</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v>123904</v>
      </c>
      <c r="DH113" s="992"/>
      <c r="DI113" s="992"/>
      <c r="DJ113" s="992"/>
      <c r="DK113" s="993"/>
      <c r="DL113" s="994">
        <v>89138</v>
      </c>
      <c r="DM113" s="992"/>
      <c r="DN113" s="992"/>
      <c r="DO113" s="992"/>
      <c r="DP113" s="993"/>
      <c r="DQ113" s="994">
        <v>53698</v>
      </c>
      <c r="DR113" s="992"/>
      <c r="DS113" s="992"/>
      <c r="DT113" s="992"/>
      <c r="DU113" s="993"/>
      <c r="DV113" s="995">
        <v>0.8</v>
      </c>
      <c r="DW113" s="996"/>
      <c r="DX113" s="996"/>
      <c r="DY113" s="996"/>
      <c r="DZ113" s="997"/>
    </row>
    <row r="114" spans="1:130" s="197" customFormat="1" ht="26.25" customHeight="1" x14ac:dyDescent="0.15">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203137</v>
      </c>
      <c r="AB114" s="992"/>
      <c r="AC114" s="992"/>
      <c r="AD114" s="992"/>
      <c r="AE114" s="993"/>
      <c r="AF114" s="994">
        <v>208304</v>
      </c>
      <c r="AG114" s="992"/>
      <c r="AH114" s="992"/>
      <c r="AI114" s="992"/>
      <c r="AJ114" s="993"/>
      <c r="AK114" s="994">
        <v>209295</v>
      </c>
      <c r="AL114" s="992"/>
      <c r="AM114" s="992"/>
      <c r="AN114" s="992"/>
      <c r="AO114" s="993"/>
      <c r="AP114" s="995">
        <v>2.9</v>
      </c>
      <c r="AQ114" s="996"/>
      <c r="AR114" s="996"/>
      <c r="AS114" s="996"/>
      <c r="AT114" s="997"/>
      <c r="AU114" s="932"/>
      <c r="AV114" s="933"/>
      <c r="AW114" s="933"/>
      <c r="AX114" s="933"/>
      <c r="AY114" s="934"/>
      <c r="AZ114" s="982" t="s">
        <v>419</v>
      </c>
      <c r="BA114" s="983"/>
      <c r="BB114" s="983"/>
      <c r="BC114" s="983"/>
      <c r="BD114" s="983"/>
      <c r="BE114" s="983"/>
      <c r="BF114" s="983"/>
      <c r="BG114" s="983"/>
      <c r="BH114" s="983"/>
      <c r="BI114" s="983"/>
      <c r="BJ114" s="983"/>
      <c r="BK114" s="983"/>
      <c r="BL114" s="983"/>
      <c r="BM114" s="983"/>
      <c r="BN114" s="983"/>
      <c r="BO114" s="983"/>
      <c r="BP114" s="984"/>
      <c r="BQ114" s="952">
        <v>3097293</v>
      </c>
      <c r="BR114" s="953"/>
      <c r="BS114" s="953"/>
      <c r="BT114" s="953"/>
      <c r="BU114" s="953"/>
      <c r="BV114" s="953">
        <v>2860433</v>
      </c>
      <c r="BW114" s="953"/>
      <c r="BX114" s="953"/>
      <c r="BY114" s="953"/>
      <c r="BZ114" s="953"/>
      <c r="CA114" s="953">
        <v>2668273</v>
      </c>
      <c r="CB114" s="953"/>
      <c r="CC114" s="953"/>
      <c r="CD114" s="953"/>
      <c r="CE114" s="953"/>
      <c r="CF114" s="947">
        <v>37.5</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108</v>
      </c>
      <c r="DH114" s="992"/>
      <c r="DI114" s="992"/>
      <c r="DJ114" s="992"/>
      <c r="DK114" s="993"/>
      <c r="DL114" s="994" t="s">
        <v>108</v>
      </c>
      <c r="DM114" s="992"/>
      <c r="DN114" s="992"/>
      <c r="DO114" s="992"/>
      <c r="DP114" s="993"/>
      <c r="DQ114" s="994" t="s">
        <v>108</v>
      </c>
      <c r="DR114" s="992"/>
      <c r="DS114" s="992"/>
      <c r="DT114" s="992"/>
      <c r="DU114" s="993"/>
      <c r="DV114" s="995" t="s">
        <v>108</v>
      </c>
      <c r="DW114" s="996"/>
      <c r="DX114" s="996"/>
      <c r="DY114" s="996"/>
      <c r="DZ114" s="997"/>
    </row>
    <row r="115" spans="1:130" s="197" customFormat="1" ht="26.25" customHeight="1" x14ac:dyDescent="0.15">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38850</v>
      </c>
      <c r="AB115" s="967"/>
      <c r="AC115" s="967"/>
      <c r="AD115" s="967"/>
      <c r="AE115" s="968"/>
      <c r="AF115" s="969">
        <v>38818</v>
      </c>
      <c r="AG115" s="967"/>
      <c r="AH115" s="967"/>
      <c r="AI115" s="967"/>
      <c r="AJ115" s="968"/>
      <c r="AK115" s="969">
        <v>38787</v>
      </c>
      <c r="AL115" s="967"/>
      <c r="AM115" s="967"/>
      <c r="AN115" s="967"/>
      <c r="AO115" s="968"/>
      <c r="AP115" s="970">
        <v>0.5</v>
      </c>
      <c r="AQ115" s="971"/>
      <c r="AR115" s="971"/>
      <c r="AS115" s="971"/>
      <c r="AT115" s="972"/>
      <c r="AU115" s="932"/>
      <c r="AV115" s="933"/>
      <c r="AW115" s="933"/>
      <c r="AX115" s="933"/>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108</v>
      </c>
      <c r="BR115" s="953"/>
      <c r="BS115" s="953"/>
      <c r="BT115" s="953"/>
      <c r="BU115" s="953"/>
      <c r="BV115" s="953" t="s">
        <v>108</v>
      </c>
      <c r="BW115" s="953"/>
      <c r="BX115" s="953"/>
      <c r="BY115" s="953"/>
      <c r="BZ115" s="953"/>
      <c r="CA115" s="953" t="s">
        <v>108</v>
      </c>
      <c r="CB115" s="953"/>
      <c r="CC115" s="953"/>
      <c r="CD115" s="953"/>
      <c r="CE115" s="953"/>
      <c r="CF115" s="947" t="s">
        <v>108</v>
      </c>
      <c r="CG115" s="948"/>
      <c r="CH115" s="948"/>
      <c r="CI115" s="948"/>
      <c r="CJ115" s="948"/>
      <c r="CK115" s="978"/>
      <c r="CL115" s="979"/>
      <c r="CM115" s="982" t="s">
        <v>423</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108</v>
      </c>
      <c r="DH115" s="992"/>
      <c r="DI115" s="992"/>
      <c r="DJ115" s="992"/>
      <c r="DK115" s="993"/>
      <c r="DL115" s="994" t="s">
        <v>108</v>
      </c>
      <c r="DM115" s="992"/>
      <c r="DN115" s="992"/>
      <c r="DO115" s="992"/>
      <c r="DP115" s="993"/>
      <c r="DQ115" s="994" t="s">
        <v>108</v>
      </c>
      <c r="DR115" s="992"/>
      <c r="DS115" s="992"/>
      <c r="DT115" s="992"/>
      <c r="DU115" s="993"/>
      <c r="DV115" s="995" t="s">
        <v>108</v>
      </c>
      <c r="DW115" s="996"/>
      <c r="DX115" s="996"/>
      <c r="DY115" s="996"/>
      <c r="DZ115" s="997"/>
    </row>
    <row r="116" spans="1:130" s="197" customFormat="1" ht="26.25" customHeight="1" x14ac:dyDescent="0.15">
      <c r="A116" s="989"/>
      <c r="B116" s="990"/>
      <c r="C116" s="1004" t="s">
        <v>424</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108</v>
      </c>
      <c r="AB116" s="992"/>
      <c r="AC116" s="992"/>
      <c r="AD116" s="992"/>
      <c r="AE116" s="993"/>
      <c r="AF116" s="994" t="s">
        <v>108</v>
      </c>
      <c r="AG116" s="992"/>
      <c r="AH116" s="992"/>
      <c r="AI116" s="992"/>
      <c r="AJ116" s="993"/>
      <c r="AK116" s="994" t="s">
        <v>108</v>
      </c>
      <c r="AL116" s="992"/>
      <c r="AM116" s="992"/>
      <c r="AN116" s="992"/>
      <c r="AO116" s="993"/>
      <c r="AP116" s="995" t="s">
        <v>108</v>
      </c>
      <c r="AQ116" s="996"/>
      <c r="AR116" s="996"/>
      <c r="AS116" s="996"/>
      <c r="AT116" s="997"/>
      <c r="AU116" s="932"/>
      <c r="AV116" s="933"/>
      <c r="AW116" s="933"/>
      <c r="AX116" s="933"/>
      <c r="AY116" s="934"/>
      <c r="AZ116" s="982" t="s">
        <v>425</v>
      </c>
      <c r="BA116" s="983"/>
      <c r="BB116" s="983"/>
      <c r="BC116" s="983"/>
      <c r="BD116" s="983"/>
      <c r="BE116" s="983"/>
      <c r="BF116" s="983"/>
      <c r="BG116" s="983"/>
      <c r="BH116" s="983"/>
      <c r="BI116" s="983"/>
      <c r="BJ116" s="983"/>
      <c r="BK116" s="983"/>
      <c r="BL116" s="983"/>
      <c r="BM116" s="983"/>
      <c r="BN116" s="983"/>
      <c r="BO116" s="983"/>
      <c r="BP116" s="984"/>
      <c r="BQ116" s="952" t="s">
        <v>108</v>
      </c>
      <c r="BR116" s="953"/>
      <c r="BS116" s="953"/>
      <c r="BT116" s="953"/>
      <c r="BU116" s="953"/>
      <c r="BV116" s="953" t="s">
        <v>108</v>
      </c>
      <c r="BW116" s="953"/>
      <c r="BX116" s="953"/>
      <c r="BY116" s="953"/>
      <c r="BZ116" s="953"/>
      <c r="CA116" s="953" t="s">
        <v>108</v>
      </c>
      <c r="CB116" s="953"/>
      <c r="CC116" s="953"/>
      <c r="CD116" s="953"/>
      <c r="CE116" s="953"/>
      <c r="CF116" s="947" t="s">
        <v>108</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4770</v>
      </c>
      <c r="DH116" s="992"/>
      <c r="DI116" s="992"/>
      <c r="DJ116" s="992"/>
      <c r="DK116" s="993"/>
      <c r="DL116" s="994">
        <v>3180</v>
      </c>
      <c r="DM116" s="992"/>
      <c r="DN116" s="992"/>
      <c r="DO116" s="992"/>
      <c r="DP116" s="993"/>
      <c r="DQ116" s="994">
        <v>1590</v>
      </c>
      <c r="DR116" s="992"/>
      <c r="DS116" s="992"/>
      <c r="DT116" s="992"/>
      <c r="DU116" s="993"/>
      <c r="DV116" s="995">
        <v>0</v>
      </c>
      <c r="DW116" s="996"/>
      <c r="DX116" s="996"/>
      <c r="DY116" s="996"/>
      <c r="DZ116" s="997"/>
    </row>
    <row r="117" spans="1:130" s="197" customFormat="1" ht="26.25" customHeight="1" x14ac:dyDescent="0.15">
      <c r="A117" s="937" t="s">
        <v>166</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427</v>
      </c>
      <c r="Z117" s="917"/>
      <c r="AA117" s="1029">
        <v>3157341</v>
      </c>
      <c r="AB117" s="999"/>
      <c r="AC117" s="999"/>
      <c r="AD117" s="999"/>
      <c r="AE117" s="1000"/>
      <c r="AF117" s="998">
        <v>3087225</v>
      </c>
      <c r="AG117" s="999"/>
      <c r="AH117" s="999"/>
      <c r="AI117" s="999"/>
      <c r="AJ117" s="1000"/>
      <c r="AK117" s="998">
        <v>2854435</v>
      </c>
      <c r="AL117" s="999"/>
      <c r="AM117" s="999"/>
      <c r="AN117" s="999"/>
      <c r="AO117" s="1000"/>
      <c r="AP117" s="1001"/>
      <c r="AQ117" s="1002"/>
      <c r="AR117" s="1002"/>
      <c r="AS117" s="1002"/>
      <c r="AT117" s="1003"/>
      <c r="AU117" s="932"/>
      <c r="AV117" s="933"/>
      <c r="AW117" s="933"/>
      <c r="AX117" s="933"/>
      <c r="AY117" s="934"/>
      <c r="AZ117" s="1028" t="s">
        <v>428</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x14ac:dyDescent="0.15">
      <c r="A118" s="937"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283</v>
      </c>
      <c r="AG118" s="916"/>
      <c r="AH118" s="916"/>
      <c r="AI118" s="916"/>
      <c r="AJ118" s="917"/>
      <c r="AK118" s="915" t="s">
        <v>282</v>
      </c>
      <c r="AL118" s="916"/>
      <c r="AM118" s="916"/>
      <c r="AN118" s="916"/>
      <c r="AO118" s="917"/>
      <c r="AP118" s="1023" t="s">
        <v>402</v>
      </c>
      <c r="AQ118" s="1024"/>
      <c r="AR118" s="1024"/>
      <c r="AS118" s="1024"/>
      <c r="AT118" s="1025"/>
      <c r="AU118" s="935"/>
      <c r="AV118" s="936"/>
      <c r="AW118" s="936"/>
      <c r="AX118" s="936"/>
      <c r="AY118" s="936"/>
      <c r="AZ118" s="228" t="s">
        <v>166</v>
      </c>
      <c r="BA118" s="228"/>
      <c r="BB118" s="228"/>
      <c r="BC118" s="228"/>
      <c r="BD118" s="228"/>
      <c r="BE118" s="228"/>
      <c r="BF118" s="228"/>
      <c r="BG118" s="228"/>
      <c r="BH118" s="228"/>
      <c r="BI118" s="228"/>
      <c r="BJ118" s="228"/>
      <c r="BK118" s="228"/>
      <c r="BL118" s="228"/>
      <c r="BM118" s="228"/>
      <c r="BN118" s="228"/>
      <c r="BO118" s="1026" t="s">
        <v>430</v>
      </c>
      <c r="BP118" s="1027"/>
      <c r="BQ118" s="1018">
        <v>29859091</v>
      </c>
      <c r="BR118" s="1019"/>
      <c r="BS118" s="1019"/>
      <c r="BT118" s="1019"/>
      <c r="BU118" s="1019"/>
      <c r="BV118" s="1019">
        <v>28154901</v>
      </c>
      <c r="BW118" s="1019"/>
      <c r="BX118" s="1019"/>
      <c r="BY118" s="1019"/>
      <c r="BZ118" s="1019"/>
      <c r="CA118" s="1019">
        <v>27148396</v>
      </c>
      <c r="CB118" s="1019"/>
      <c r="CC118" s="1019"/>
      <c r="CD118" s="1019"/>
      <c r="CE118" s="1019"/>
      <c r="CF118" s="1020"/>
      <c r="CG118" s="1021"/>
      <c r="CH118" s="1021"/>
      <c r="CI118" s="1021"/>
      <c r="CJ118" s="1022"/>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x14ac:dyDescent="0.15">
      <c r="A119" s="1007"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432</v>
      </c>
      <c r="AV119" s="1011"/>
      <c r="AW119" s="1011"/>
      <c r="AX119" s="1011"/>
      <c r="AY119" s="1012"/>
      <c r="AZ119" s="973" t="s">
        <v>433</v>
      </c>
      <c r="BA119" s="920"/>
      <c r="BB119" s="920"/>
      <c r="BC119" s="920"/>
      <c r="BD119" s="920"/>
      <c r="BE119" s="920"/>
      <c r="BF119" s="920"/>
      <c r="BG119" s="920"/>
      <c r="BH119" s="920"/>
      <c r="BI119" s="920"/>
      <c r="BJ119" s="920"/>
      <c r="BK119" s="920"/>
      <c r="BL119" s="920"/>
      <c r="BM119" s="920"/>
      <c r="BN119" s="920"/>
      <c r="BO119" s="920"/>
      <c r="BP119" s="921"/>
      <c r="BQ119" s="959">
        <v>8619240</v>
      </c>
      <c r="BR119" s="960"/>
      <c r="BS119" s="960"/>
      <c r="BT119" s="960"/>
      <c r="BU119" s="960"/>
      <c r="BV119" s="960">
        <v>8522934</v>
      </c>
      <c r="BW119" s="960"/>
      <c r="BX119" s="960"/>
      <c r="BY119" s="960"/>
      <c r="BZ119" s="960"/>
      <c r="CA119" s="960">
        <v>7564943</v>
      </c>
      <c r="CB119" s="960"/>
      <c r="CC119" s="960"/>
      <c r="CD119" s="960"/>
      <c r="CE119" s="960"/>
      <c r="CF119" s="974">
        <v>106.3</v>
      </c>
      <c r="CG119" s="975"/>
      <c r="CH119" s="975"/>
      <c r="CI119" s="975"/>
      <c r="CJ119" s="975"/>
      <c r="CK119" s="980"/>
      <c r="CL119" s="981"/>
      <c r="CM119" s="1037" t="s">
        <v>434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108</v>
      </c>
      <c r="DH119" s="1031"/>
      <c r="DI119" s="1031"/>
      <c r="DJ119" s="1031"/>
      <c r="DK119" s="1032"/>
      <c r="DL119" s="1033" t="s">
        <v>108</v>
      </c>
      <c r="DM119" s="1031"/>
      <c r="DN119" s="1031"/>
      <c r="DO119" s="1031"/>
      <c r="DP119" s="1032"/>
      <c r="DQ119" s="1033" t="s">
        <v>108</v>
      </c>
      <c r="DR119" s="1031"/>
      <c r="DS119" s="1031"/>
      <c r="DT119" s="1031"/>
      <c r="DU119" s="1032"/>
      <c r="DV119" s="1034" t="s">
        <v>108</v>
      </c>
      <c r="DW119" s="1035"/>
      <c r="DX119" s="1035"/>
      <c r="DY119" s="1035"/>
      <c r="DZ119" s="1036"/>
    </row>
    <row r="120" spans="1:130" s="197" customFormat="1" ht="26.25" customHeight="1" x14ac:dyDescent="0.15">
      <c r="A120" s="1008"/>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435</v>
      </c>
      <c r="BA120" s="983"/>
      <c r="BB120" s="983"/>
      <c r="BC120" s="983"/>
      <c r="BD120" s="983"/>
      <c r="BE120" s="983"/>
      <c r="BF120" s="983"/>
      <c r="BG120" s="983"/>
      <c r="BH120" s="983"/>
      <c r="BI120" s="983"/>
      <c r="BJ120" s="983"/>
      <c r="BK120" s="983"/>
      <c r="BL120" s="983"/>
      <c r="BM120" s="983"/>
      <c r="BN120" s="983"/>
      <c r="BO120" s="983"/>
      <c r="BP120" s="984"/>
      <c r="BQ120" s="952">
        <v>388576</v>
      </c>
      <c r="BR120" s="953"/>
      <c r="BS120" s="953"/>
      <c r="BT120" s="953"/>
      <c r="BU120" s="953"/>
      <c r="BV120" s="953">
        <v>317943</v>
      </c>
      <c r="BW120" s="953"/>
      <c r="BX120" s="953"/>
      <c r="BY120" s="953"/>
      <c r="BZ120" s="953"/>
      <c r="CA120" s="953">
        <v>271017</v>
      </c>
      <c r="CB120" s="953"/>
      <c r="CC120" s="953"/>
      <c r="CD120" s="953"/>
      <c r="CE120" s="953"/>
      <c r="CF120" s="947">
        <v>3.8</v>
      </c>
      <c r="CG120" s="948"/>
      <c r="CH120" s="948"/>
      <c r="CI120" s="948"/>
      <c r="CJ120" s="948"/>
      <c r="CK120" s="1046" t="s">
        <v>436</v>
      </c>
      <c r="CL120" s="1047"/>
      <c r="CM120" s="1047"/>
      <c r="CN120" s="1047"/>
      <c r="CO120" s="1048"/>
      <c r="CP120" s="1054" t="s">
        <v>384</v>
      </c>
      <c r="CQ120" s="1055"/>
      <c r="CR120" s="1055"/>
      <c r="CS120" s="1055"/>
      <c r="CT120" s="1055"/>
      <c r="CU120" s="1055"/>
      <c r="CV120" s="1055"/>
      <c r="CW120" s="1055"/>
      <c r="CX120" s="1055"/>
      <c r="CY120" s="1055"/>
      <c r="CZ120" s="1055"/>
      <c r="DA120" s="1055"/>
      <c r="DB120" s="1055"/>
      <c r="DC120" s="1055"/>
      <c r="DD120" s="1055"/>
      <c r="DE120" s="1055"/>
      <c r="DF120" s="1056"/>
      <c r="DG120" s="959">
        <v>5644819</v>
      </c>
      <c r="DH120" s="960"/>
      <c r="DI120" s="960"/>
      <c r="DJ120" s="960"/>
      <c r="DK120" s="960"/>
      <c r="DL120" s="960">
        <v>5623583</v>
      </c>
      <c r="DM120" s="960"/>
      <c r="DN120" s="960"/>
      <c r="DO120" s="960"/>
      <c r="DP120" s="960"/>
      <c r="DQ120" s="960">
        <v>5778448</v>
      </c>
      <c r="DR120" s="960"/>
      <c r="DS120" s="960"/>
      <c r="DT120" s="960"/>
      <c r="DU120" s="960"/>
      <c r="DV120" s="961">
        <v>81.2</v>
      </c>
      <c r="DW120" s="961"/>
      <c r="DX120" s="961"/>
      <c r="DY120" s="961"/>
      <c r="DZ120" s="962"/>
    </row>
    <row r="121" spans="1:130" s="197" customFormat="1" ht="26.25" customHeight="1" x14ac:dyDescent="0.15">
      <c r="A121" s="1008"/>
      <c r="B121" s="979"/>
      <c r="C121" s="1043" t="s">
        <v>437</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v>37133</v>
      </c>
      <c r="AB121" s="992"/>
      <c r="AC121" s="992"/>
      <c r="AD121" s="992"/>
      <c r="AE121" s="993"/>
      <c r="AF121" s="994">
        <v>37133</v>
      </c>
      <c r="AG121" s="992"/>
      <c r="AH121" s="992"/>
      <c r="AI121" s="992"/>
      <c r="AJ121" s="993"/>
      <c r="AK121" s="994">
        <v>37133</v>
      </c>
      <c r="AL121" s="992"/>
      <c r="AM121" s="992"/>
      <c r="AN121" s="992"/>
      <c r="AO121" s="993"/>
      <c r="AP121" s="995">
        <v>0.5</v>
      </c>
      <c r="AQ121" s="996"/>
      <c r="AR121" s="996"/>
      <c r="AS121" s="996"/>
      <c r="AT121" s="997"/>
      <c r="AU121" s="1013"/>
      <c r="AV121" s="1014"/>
      <c r="AW121" s="1014"/>
      <c r="AX121" s="1014"/>
      <c r="AY121" s="1015"/>
      <c r="AZ121" s="1028" t="s">
        <v>438</v>
      </c>
      <c r="BA121" s="1004"/>
      <c r="BB121" s="1004"/>
      <c r="BC121" s="1004"/>
      <c r="BD121" s="1004"/>
      <c r="BE121" s="1004"/>
      <c r="BF121" s="1004"/>
      <c r="BG121" s="1004"/>
      <c r="BH121" s="1004"/>
      <c r="BI121" s="1004"/>
      <c r="BJ121" s="1004"/>
      <c r="BK121" s="1004"/>
      <c r="BL121" s="1004"/>
      <c r="BM121" s="1004"/>
      <c r="BN121" s="1004"/>
      <c r="BO121" s="1004"/>
      <c r="BP121" s="1005"/>
      <c r="BQ121" s="1018">
        <v>19703320</v>
      </c>
      <c r="BR121" s="1019"/>
      <c r="BS121" s="1019"/>
      <c r="BT121" s="1019"/>
      <c r="BU121" s="1019"/>
      <c r="BV121" s="1019">
        <v>19730302</v>
      </c>
      <c r="BW121" s="1019"/>
      <c r="BX121" s="1019"/>
      <c r="BY121" s="1019"/>
      <c r="BZ121" s="1019"/>
      <c r="CA121" s="1019">
        <v>19149493</v>
      </c>
      <c r="CB121" s="1019"/>
      <c r="CC121" s="1019"/>
      <c r="CD121" s="1019"/>
      <c r="CE121" s="1019"/>
      <c r="CF121" s="1057">
        <v>269.10000000000002</v>
      </c>
      <c r="CG121" s="1058"/>
      <c r="CH121" s="1058"/>
      <c r="CI121" s="1058"/>
      <c r="CJ121" s="1058"/>
      <c r="CK121" s="1049"/>
      <c r="CL121" s="1050"/>
      <c r="CM121" s="1050"/>
      <c r="CN121" s="1050"/>
      <c r="CO121" s="1051"/>
      <c r="CP121" s="1040" t="s">
        <v>385</v>
      </c>
      <c r="CQ121" s="1041"/>
      <c r="CR121" s="1041"/>
      <c r="CS121" s="1041"/>
      <c r="CT121" s="1041"/>
      <c r="CU121" s="1041"/>
      <c r="CV121" s="1041"/>
      <c r="CW121" s="1041"/>
      <c r="CX121" s="1041"/>
      <c r="CY121" s="1041"/>
      <c r="CZ121" s="1041"/>
      <c r="DA121" s="1041"/>
      <c r="DB121" s="1041"/>
      <c r="DC121" s="1041"/>
      <c r="DD121" s="1041"/>
      <c r="DE121" s="1041"/>
      <c r="DF121" s="1042"/>
      <c r="DG121" s="952">
        <v>3944628</v>
      </c>
      <c r="DH121" s="953"/>
      <c r="DI121" s="953"/>
      <c r="DJ121" s="953"/>
      <c r="DK121" s="953"/>
      <c r="DL121" s="953">
        <v>3944323</v>
      </c>
      <c r="DM121" s="953"/>
      <c r="DN121" s="953"/>
      <c r="DO121" s="953"/>
      <c r="DP121" s="953"/>
      <c r="DQ121" s="953">
        <v>3874421</v>
      </c>
      <c r="DR121" s="953"/>
      <c r="DS121" s="953"/>
      <c r="DT121" s="953"/>
      <c r="DU121" s="953"/>
      <c r="DV121" s="954">
        <v>54.4</v>
      </c>
      <c r="DW121" s="954"/>
      <c r="DX121" s="954"/>
      <c r="DY121" s="954"/>
      <c r="DZ121" s="955"/>
    </row>
    <row r="122" spans="1:130" s="197" customFormat="1" ht="26.25" customHeight="1" x14ac:dyDescent="0.15">
      <c r="A122" s="1008"/>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166</v>
      </c>
      <c r="BA122" s="228"/>
      <c r="BB122" s="228"/>
      <c r="BC122" s="228"/>
      <c r="BD122" s="228"/>
      <c r="BE122" s="228"/>
      <c r="BF122" s="228"/>
      <c r="BG122" s="228"/>
      <c r="BH122" s="228"/>
      <c r="BI122" s="228"/>
      <c r="BJ122" s="228"/>
      <c r="BK122" s="228"/>
      <c r="BL122" s="228"/>
      <c r="BM122" s="228"/>
      <c r="BN122" s="228"/>
      <c r="BO122" s="1026" t="s">
        <v>439</v>
      </c>
      <c r="BP122" s="1027"/>
      <c r="BQ122" s="1067">
        <v>28711136</v>
      </c>
      <c r="BR122" s="1068"/>
      <c r="BS122" s="1068"/>
      <c r="BT122" s="1068"/>
      <c r="BU122" s="1068"/>
      <c r="BV122" s="1068">
        <v>28571179</v>
      </c>
      <c r="BW122" s="1068"/>
      <c r="BX122" s="1068"/>
      <c r="BY122" s="1068"/>
      <c r="BZ122" s="1068"/>
      <c r="CA122" s="1068">
        <v>26985453</v>
      </c>
      <c r="CB122" s="1068"/>
      <c r="CC122" s="1068"/>
      <c r="CD122" s="1068"/>
      <c r="CE122" s="1068"/>
      <c r="CF122" s="1020"/>
      <c r="CG122" s="1021"/>
      <c r="CH122" s="1021"/>
      <c r="CI122" s="1021"/>
      <c r="CJ122" s="1022"/>
      <c r="CK122" s="1049"/>
      <c r="CL122" s="1050"/>
      <c r="CM122" s="1050"/>
      <c r="CN122" s="1050"/>
      <c r="CO122" s="1051"/>
      <c r="CP122" s="1040" t="s">
        <v>381</v>
      </c>
      <c r="CQ122" s="1041"/>
      <c r="CR122" s="1041"/>
      <c r="CS122" s="1041"/>
      <c r="CT122" s="1041"/>
      <c r="CU122" s="1041"/>
      <c r="CV122" s="1041"/>
      <c r="CW122" s="1041"/>
      <c r="CX122" s="1041"/>
      <c r="CY122" s="1041"/>
      <c r="CZ122" s="1041"/>
      <c r="DA122" s="1041"/>
      <c r="DB122" s="1041"/>
      <c r="DC122" s="1041"/>
      <c r="DD122" s="1041"/>
      <c r="DE122" s="1041"/>
      <c r="DF122" s="1042"/>
      <c r="DG122" s="952">
        <v>1460817</v>
      </c>
      <c r="DH122" s="953"/>
      <c r="DI122" s="953"/>
      <c r="DJ122" s="953"/>
      <c r="DK122" s="953"/>
      <c r="DL122" s="953">
        <v>1355843</v>
      </c>
      <c r="DM122" s="953"/>
      <c r="DN122" s="953"/>
      <c r="DO122" s="953"/>
      <c r="DP122" s="953"/>
      <c r="DQ122" s="953">
        <v>1269439</v>
      </c>
      <c r="DR122" s="953"/>
      <c r="DS122" s="953"/>
      <c r="DT122" s="953"/>
      <c r="DU122" s="953"/>
      <c r="DV122" s="954">
        <v>17.8</v>
      </c>
      <c r="DW122" s="954"/>
      <c r="DX122" s="954"/>
      <c r="DY122" s="954"/>
      <c r="DZ122" s="955"/>
    </row>
    <row r="123" spans="1:130" s="197" customFormat="1" ht="26.25" customHeight="1" thickBot="1" x14ac:dyDescent="0.2">
      <c r="A123" s="1008"/>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1717</v>
      </c>
      <c r="AB123" s="992"/>
      <c r="AC123" s="992"/>
      <c r="AD123" s="992"/>
      <c r="AE123" s="993"/>
      <c r="AF123" s="994">
        <v>1685</v>
      </c>
      <c r="AG123" s="992"/>
      <c r="AH123" s="992"/>
      <c r="AI123" s="992"/>
      <c r="AJ123" s="993"/>
      <c r="AK123" s="994">
        <v>1654</v>
      </c>
      <c r="AL123" s="992"/>
      <c r="AM123" s="992"/>
      <c r="AN123" s="992"/>
      <c r="AO123" s="993"/>
      <c r="AP123" s="995">
        <v>0</v>
      </c>
      <c r="AQ123" s="996"/>
      <c r="AR123" s="996"/>
      <c r="AS123" s="996"/>
      <c r="AT123" s="997"/>
      <c r="AU123" s="1064" t="s">
        <v>440</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15.7</v>
      </c>
      <c r="BR123" s="1060"/>
      <c r="BS123" s="1060"/>
      <c r="BT123" s="1060"/>
      <c r="BU123" s="1060"/>
      <c r="BV123" s="1060" t="s">
        <v>108</v>
      </c>
      <c r="BW123" s="1060"/>
      <c r="BX123" s="1060"/>
      <c r="BY123" s="1060"/>
      <c r="BZ123" s="1060"/>
      <c r="CA123" s="1060">
        <v>2.2000000000000002</v>
      </c>
      <c r="CB123" s="1060"/>
      <c r="CC123" s="1060"/>
      <c r="CD123" s="1060"/>
      <c r="CE123" s="1060"/>
      <c r="CF123" s="1061"/>
      <c r="CG123" s="1062"/>
      <c r="CH123" s="1062"/>
      <c r="CI123" s="1062"/>
      <c r="CJ123" s="1063"/>
      <c r="CK123" s="1049"/>
      <c r="CL123" s="1050"/>
      <c r="CM123" s="1050"/>
      <c r="CN123" s="1050"/>
      <c r="CO123" s="1051"/>
      <c r="CP123" s="1040" t="s">
        <v>379</v>
      </c>
      <c r="CQ123" s="1041"/>
      <c r="CR123" s="1041"/>
      <c r="CS123" s="1041"/>
      <c r="CT123" s="1041"/>
      <c r="CU123" s="1041"/>
      <c r="CV123" s="1041"/>
      <c r="CW123" s="1041"/>
      <c r="CX123" s="1041"/>
      <c r="CY123" s="1041"/>
      <c r="CZ123" s="1041"/>
      <c r="DA123" s="1041"/>
      <c r="DB123" s="1041"/>
      <c r="DC123" s="1041"/>
      <c r="DD123" s="1041"/>
      <c r="DE123" s="1041"/>
      <c r="DF123" s="1042"/>
      <c r="DG123" s="991">
        <v>1253801</v>
      </c>
      <c r="DH123" s="992"/>
      <c r="DI123" s="992"/>
      <c r="DJ123" s="992"/>
      <c r="DK123" s="993"/>
      <c r="DL123" s="994">
        <v>1149817</v>
      </c>
      <c r="DM123" s="992"/>
      <c r="DN123" s="992"/>
      <c r="DO123" s="992"/>
      <c r="DP123" s="993"/>
      <c r="DQ123" s="994">
        <v>1001674</v>
      </c>
      <c r="DR123" s="992"/>
      <c r="DS123" s="992"/>
      <c r="DT123" s="992"/>
      <c r="DU123" s="993"/>
      <c r="DV123" s="995">
        <v>14.1</v>
      </c>
      <c r="DW123" s="996"/>
      <c r="DX123" s="996"/>
      <c r="DY123" s="996"/>
      <c r="DZ123" s="997"/>
    </row>
    <row r="124" spans="1:130" s="197" customFormat="1" ht="26.25" customHeight="1" x14ac:dyDescent="0.15">
      <c r="A124" s="1008"/>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108</v>
      </c>
      <c r="AB124" s="992"/>
      <c r="AC124" s="992"/>
      <c r="AD124" s="992"/>
      <c r="AE124" s="993"/>
      <c r="AF124" s="994" t="s">
        <v>108</v>
      </c>
      <c r="AG124" s="992"/>
      <c r="AH124" s="992"/>
      <c r="AI124" s="992"/>
      <c r="AJ124" s="993"/>
      <c r="AK124" s="994" t="s">
        <v>108</v>
      </c>
      <c r="AL124" s="992"/>
      <c r="AM124" s="992"/>
      <c r="AN124" s="992"/>
      <c r="AO124" s="993"/>
      <c r="AP124" s="995" t="s">
        <v>108</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441</v>
      </c>
      <c r="CQ124" s="1041"/>
      <c r="CR124" s="1041"/>
      <c r="CS124" s="1041"/>
      <c r="CT124" s="1041"/>
      <c r="CU124" s="1041"/>
      <c r="CV124" s="1041"/>
      <c r="CW124" s="1041"/>
      <c r="CX124" s="1041"/>
      <c r="CY124" s="1041"/>
      <c r="CZ124" s="1041"/>
      <c r="DA124" s="1041"/>
      <c r="DB124" s="1041"/>
      <c r="DC124" s="1041"/>
      <c r="DD124" s="1041"/>
      <c r="DE124" s="1041"/>
      <c r="DF124" s="1042"/>
      <c r="DG124" s="1030">
        <v>102880</v>
      </c>
      <c r="DH124" s="1031"/>
      <c r="DI124" s="1031"/>
      <c r="DJ124" s="1031"/>
      <c r="DK124" s="1032"/>
      <c r="DL124" s="1033">
        <v>271574</v>
      </c>
      <c r="DM124" s="1031"/>
      <c r="DN124" s="1031"/>
      <c r="DO124" s="1031"/>
      <c r="DP124" s="1032"/>
      <c r="DQ124" s="1033">
        <v>307223</v>
      </c>
      <c r="DR124" s="1031"/>
      <c r="DS124" s="1031"/>
      <c r="DT124" s="1031"/>
      <c r="DU124" s="1032"/>
      <c r="DV124" s="1034">
        <v>4.3</v>
      </c>
      <c r="DW124" s="1035"/>
      <c r="DX124" s="1035"/>
      <c r="DY124" s="1035"/>
      <c r="DZ124" s="1036"/>
    </row>
    <row r="125" spans="1:130" s="197" customFormat="1" ht="26.25" customHeight="1" thickBot="1" x14ac:dyDescent="0.2">
      <c r="A125" s="1008"/>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108</v>
      </c>
      <c r="AB125" s="992"/>
      <c r="AC125" s="992"/>
      <c r="AD125" s="992"/>
      <c r="AE125" s="993"/>
      <c r="AF125" s="994" t="s">
        <v>108</v>
      </c>
      <c r="AG125" s="992"/>
      <c r="AH125" s="992"/>
      <c r="AI125" s="992"/>
      <c r="AJ125" s="993"/>
      <c r="AK125" s="994" t="s">
        <v>108</v>
      </c>
      <c r="AL125" s="992"/>
      <c r="AM125" s="992"/>
      <c r="AN125" s="992"/>
      <c r="AO125" s="993"/>
      <c r="AP125" s="995" t="s">
        <v>108</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442</v>
      </c>
      <c r="CL125" s="1047"/>
      <c r="CM125" s="1047"/>
      <c r="CN125" s="1047"/>
      <c r="CO125" s="1048"/>
      <c r="CP125" s="973" t="s">
        <v>443</v>
      </c>
      <c r="CQ125" s="920"/>
      <c r="CR125" s="920"/>
      <c r="CS125" s="920"/>
      <c r="CT125" s="920"/>
      <c r="CU125" s="920"/>
      <c r="CV125" s="920"/>
      <c r="CW125" s="920"/>
      <c r="CX125" s="920"/>
      <c r="CY125" s="920"/>
      <c r="CZ125" s="920"/>
      <c r="DA125" s="920"/>
      <c r="DB125" s="920"/>
      <c r="DC125" s="920"/>
      <c r="DD125" s="920"/>
      <c r="DE125" s="920"/>
      <c r="DF125" s="921"/>
      <c r="DG125" s="959" t="s">
        <v>108</v>
      </c>
      <c r="DH125" s="960"/>
      <c r="DI125" s="960"/>
      <c r="DJ125" s="960"/>
      <c r="DK125" s="960"/>
      <c r="DL125" s="960" t="s">
        <v>108</v>
      </c>
      <c r="DM125" s="960"/>
      <c r="DN125" s="960"/>
      <c r="DO125" s="960"/>
      <c r="DP125" s="960"/>
      <c r="DQ125" s="960" t="s">
        <v>108</v>
      </c>
      <c r="DR125" s="960"/>
      <c r="DS125" s="960"/>
      <c r="DT125" s="960"/>
      <c r="DU125" s="960"/>
      <c r="DV125" s="961" t="s">
        <v>108</v>
      </c>
      <c r="DW125" s="961"/>
      <c r="DX125" s="961"/>
      <c r="DY125" s="961"/>
      <c r="DZ125" s="962"/>
    </row>
    <row r="126" spans="1:130" s="197" customFormat="1" ht="26.25" customHeight="1" x14ac:dyDescent="0.15">
      <c r="A126" s="1008"/>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108</v>
      </c>
      <c r="AB126" s="992"/>
      <c r="AC126" s="992"/>
      <c r="AD126" s="992"/>
      <c r="AE126" s="993"/>
      <c r="AF126" s="994" t="s">
        <v>108</v>
      </c>
      <c r="AG126" s="992"/>
      <c r="AH126" s="992"/>
      <c r="AI126" s="992"/>
      <c r="AJ126" s="993"/>
      <c r="AK126" s="994" t="s">
        <v>108</v>
      </c>
      <c r="AL126" s="992"/>
      <c r="AM126" s="992"/>
      <c r="AN126" s="992"/>
      <c r="AO126" s="993"/>
      <c r="AP126" s="995" t="s">
        <v>108</v>
      </c>
      <c r="AQ126" s="996"/>
      <c r="AR126" s="996"/>
      <c r="AS126" s="996"/>
      <c r="AT126" s="997"/>
      <c r="AU126" s="233"/>
      <c r="AV126" s="233"/>
      <c r="AW126" s="233"/>
      <c r="AX126" s="1069" t="s">
        <v>444</v>
      </c>
      <c r="AY126" s="1070"/>
      <c r="AZ126" s="1070"/>
      <c r="BA126" s="1070"/>
      <c r="BB126" s="1070"/>
      <c r="BC126" s="1070"/>
      <c r="BD126" s="1070"/>
      <c r="BE126" s="1071"/>
      <c r="BF126" s="1085" t="s">
        <v>445</v>
      </c>
      <c r="BG126" s="1070"/>
      <c r="BH126" s="1070"/>
      <c r="BI126" s="1070"/>
      <c r="BJ126" s="1070"/>
      <c r="BK126" s="1070"/>
      <c r="BL126" s="1071"/>
      <c r="BM126" s="1085" t="s">
        <v>446</v>
      </c>
      <c r="BN126" s="1070"/>
      <c r="BO126" s="1070"/>
      <c r="BP126" s="1070"/>
      <c r="BQ126" s="1070"/>
      <c r="BR126" s="1070"/>
      <c r="BS126" s="1071"/>
      <c r="BT126" s="1085" t="s">
        <v>447</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448</v>
      </c>
      <c r="CQ126" s="983"/>
      <c r="CR126" s="983"/>
      <c r="CS126" s="983"/>
      <c r="CT126" s="983"/>
      <c r="CU126" s="983"/>
      <c r="CV126" s="983"/>
      <c r="CW126" s="983"/>
      <c r="CX126" s="983"/>
      <c r="CY126" s="983"/>
      <c r="CZ126" s="983"/>
      <c r="DA126" s="983"/>
      <c r="DB126" s="983"/>
      <c r="DC126" s="983"/>
      <c r="DD126" s="983"/>
      <c r="DE126" s="983"/>
      <c r="DF126" s="984"/>
      <c r="DG126" s="952" t="s">
        <v>108</v>
      </c>
      <c r="DH126" s="953"/>
      <c r="DI126" s="953"/>
      <c r="DJ126" s="953"/>
      <c r="DK126" s="953"/>
      <c r="DL126" s="953" t="s">
        <v>108</v>
      </c>
      <c r="DM126" s="953"/>
      <c r="DN126" s="953"/>
      <c r="DO126" s="953"/>
      <c r="DP126" s="953"/>
      <c r="DQ126" s="953" t="s">
        <v>108</v>
      </c>
      <c r="DR126" s="953"/>
      <c r="DS126" s="953"/>
      <c r="DT126" s="953"/>
      <c r="DU126" s="953"/>
      <c r="DV126" s="954" t="s">
        <v>108</v>
      </c>
      <c r="DW126" s="954"/>
      <c r="DX126" s="954"/>
      <c r="DY126" s="954"/>
      <c r="DZ126" s="955"/>
    </row>
    <row r="127" spans="1:130" s="197" customFormat="1" ht="26.25" customHeight="1" thickBot="1" x14ac:dyDescent="0.2">
      <c r="A127" s="1009"/>
      <c r="B127" s="981"/>
      <c r="C127" s="1037" t="s">
        <v>449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108</v>
      </c>
      <c r="AB127" s="992"/>
      <c r="AC127" s="992"/>
      <c r="AD127" s="992"/>
      <c r="AE127" s="993"/>
      <c r="AF127" s="994" t="s">
        <v>108</v>
      </c>
      <c r="AG127" s="992"/>
      <c r="AH127" s="992"/>
      <c r="AI127" s="992"/>
      <c r="AJ127" s="993"/>
      <c r="AK127" s="994" t="s">
        <v>108</v>
      </c>
      <c r="AL127" s="992"/>
      <c r="AM127" s="992"/>
      <c r="AN127" s="992"/>
      <c r="AO127" s="993"/>
      <c r="AP127" s="995" t="s">
        <v>108</v>
      </c>
      <c r="AQ127" s="996"/>
      <c r="AR127" s="996"/>
      <c r="AS127" s="996"/>
      <c r="AT127" s="997"/>
      <c r="AU127" s="233"/>
      <c r="AV127" s="233"/>
      <c r="AW127" s="233"/>
      <c r="AX127" s="919" t="s">
        <v>450</v>
      </c>
      <c r="AY127" s="920"/>
      <c r="AZ127" s="920"/>
      <c r="BA127" s="920"/>
      <c r="BB127" s="920"/>
      <c r="BC127" s="920"/>
      <c r="BD127" s="920"/>
      <c r="BE127" s="921"/>
      <c r="BF127" s="1074" t="s">
        <v>108</v>
      </c>
      <c r="BG127" s="1075"/>
      <c r="BH127" s="1075"/>
      <c r="BI127" s="1075"/>
      <c r="BJ127" s="1075"/>
      <c r="BK127" s="1075"/>
      <c r="BL127" s="1084"/>
      <c r="BM127" s="1074">
        <v>13.49</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451</v>
      </c>
      <c r="CQ127" s="1078"/>
      <c r="CR127" s="1078"/>
      <c r="CS127" s="1078"/>
      <c r="CT127" s="1078"/>
      <c r="CU127" s="1078"/>
      <c r="CV127" s="1078"/>
      <c r="CW127" s="1078"/>
      <c r="CX127" s="1078"/>
      <c r="CY127" s="1078"/>
      <c r="CZ127" s="1078"/>
      <c r="DA127" s="1078"/>
      <c r="DB127" s="1078"/>
      <c r="DC127" s="1078"/>
      <c r="DD127" s="1078"/>
      <c r="DE127" s="1078"/>
      <c r="DF127" s="1079"/>
      <c r="DG127" s="1080" t="s">
        <v>108</v>
      </c>
      <c r="DH127" s="1081"/>
      <c r="DI127" s="1081"/>
      <c r="DJ127" s="1081"/>
      <c r="DK127" s="1081"/>
      <c r="DL127" s="1081" t="s">
        <v>452</v>
      </c>
      <c r="DM127" s="1081"/>
      <c r="DN127" s="1081"/>
      <c r="DO127" s="1081"/>
      <c r="DP127" s="1081"/>
      <c r="DQ127" s="1081" t="s">
        <v>452</v>
      </c>
      <c r="DR127" s="1081"/>
      <c r="DS127" s="1081"/>
      <c r="DT127" s="1081"/>
      <c r="DU127" s="1081"/>
      <c r="DV127" s="1082" t="s">
        <v>452</v>
      </c>
      <c r="DW127" s="1082"/>
      <c r="DX127" s="1082"/>
      <c r="DY127" s="1082"/>
      <c r="DZ127" s="1083"/>
    </row>
    <row r="128" spans="1:130" s="197" customFormat="1" ht="26.25" customHeight="1" x14ac:dyDescent="0.15">
      <c r="A128" s="1104" t="s">
        <v>453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454</v>
      </c>
      <c r="X128" s="1106"/>
      <c r="Y128" s="1106"/>
      <c r="Z128" s="1107"/>
      <c r="AA128" s="1122">
        <v>104388</v>
      </c>
      <c r="AB128" s="1123"/>
      <c r="AC128" s="1123"/>
      <c r="AD128" s="1123"/>
      <c r="AE128" s="1124"/>
      <c r="AF128" s="1125">
        <v>66361</v>
      </c>
      <c r="AG128" s="1123"/>
      <c r="AH128" s="1123"/>
      <c r="AI128" s="1123"/>
      <c r="AJ128" s="1124"/>
      <c r="AK128" s="1125">
        <v>39023</v>
      </c>
      <c r="AL128" s="1123"/>
      <c r="AM128" s="1123"/>
      <c r="AN128" s="1123"/>
      <c r="AO128" s="1124"/>
      <c r="AP128" s="1126"/>
      <c r="AQ128" s="1127"/>
      <c r="AR128" s="1127"/>
      <c r="AS128" s="1127"/>
      <c r="AT128" s="1128"/>
      <c r="AU128" s="235"/>
      <c r="AV128" s="235"/>
      <c r="AW128" s="235"/>
      <c r="AX128" s="1087" t="s">
        <v>455</v>
      </c>
      <c r="AY128" s="983"/>
      <c r="AZ128" s="983"/>
      <c r="BA128" s="983"/>
      <c r="BB128" s="983"/>
      <c r="BC128" s="983"/>
      <c r="BD128" s="983"/>
      <c r="BE128" s="984"/>
      <c r="BF128" s="1099" t="s">
        <v>108</v>
      </c>
      <c r="BG128" s="1100"/>
      <c r="BH128" s="1100"/>
      <c r="BI128" s="1100"/>
      <c r="BJ128" s="1100"/>
      <c r="BK128" s="1100"/>
      <c r="BL128" s="1101"/>
      <c r="BM128" s="1099">
        <v>18.489999999999998</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456</v>
      </c>
      <c r="X129" s="1094"/>
      <c r="Y129" s="1094"/>
      <c r="Z129" s="1095"/>
      <c r="AA129" s="991">
        <v>9308971</v>
      </c>
      <c r="AB129" s="992"/>
      <c r="AC129" s="992"/>
      <c r="AD129" s="992"/>
      <c r="AE129" s="993"/>
      <c r="AF129" s="994">
        <v>9203150</v>
      </c>
      <c r="AG129" s="992"/>
      <c r="AH129" s="992"/>
      <c r="AI129" s="992"/>
      <c r="AJ129" s="993"/>
      <c r="AK129" s="994">
        <v>9135904</v>
      </c>
      <c r="AL129" s="992"/>
      <c r="AM129" s="992"/>
      <c r="AN129" s="992"/>
      <c r="AO129" s="993"/>
      <c r="AP129" s="1096"/>
      <c r="AQ129" s="1097"/>
      <c r="AR129" s="1097"/>
      <c r="AS129" s="1097"/>
      <c r="AT129" s="1098"/>
      <c r="AU129" s="235"/>
      <c r="AV129" s="235"/>
      <c r="AW129" s="235"/>
      <c r="AX129" s="1087" t="s">
        <v>457</v>
      </c>
      <c r="AY129" s="983"/>
      <c r="AZ129" s="983"/>
      <c r="BA129" s="983"/>
      <c r="BB129" s="983"/>
      <c r="BC129" s="983"/>
      <c r="BD129" s="983"/>
      <c r="BE129" s="984"/>
      <c r="BF129" s="1088">
        <v>12.7</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458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459</v>
      </c>
      <c r="X130" s="1094"/>
      <c r="Y130" s="1094"/>
      <c r="Z130" s="1095"/>
      <c r="AA130" s="991">
        <v>2028323</v>
      </c>
      <c r="AB130" s="992"/>
      <c r="AC130" s="992"/>
      <c r="AD130" s="992"/>
      <c r="AE130" s="993"/>
      <c r="AF130" s="994">
        <v>2092716</v>
      </c>
      <c r="AG130" s="992"/>
      <c r="AH130" s="992"/>
      <c r="AI130" s="992"/>
      <c r="AJ130" s="993"/>
      <c r="AK130" s="994">
        <v>2019040</v>
      </c>
      <c r="AL130" s="992"/>
      <c r="AM130" s="992"/>
      <c r="AN130" s="992"/>
      <c r="AO130" s="993"/>
      <c r="AP130" s="1096"/>
      <c r="AQ130" s="1097"/>
      <c r="AR130" s="1097"/>
      <c r="AS130" s="1097"/>
      <c r="AT130" s="1098"/>
      <c r="AU130" s="235"/>
      <c r="AV130" s="235"/>
      <c r="AW130" s="235"/>
      <c r="AX130" s="1146" t="s">
        <v>460</v>
      </c>
      <c r="AY130" s="1078"/>
      <c r="AZ130" s="1078"/>
      <c r="BA130" s="1078"/>
      <c r="BB130" s="1078"/>
      <c r="BC130" s="1078"/>
      <c r="BD130" s="1078"/>
      <c r="BE130" s="1079"/>
      <c r="BF130" s="1108">
        <v>2.2000000000000002</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461</v>
      </c>
      <c r="X131" s="1117"/>
      <c r="Y131" s="1117"/>
      <c r="Z131" s="1118"/>
      <c r="AA131" s="1030">
        <v>7280648</v>
      </c>
      <c r="AB131" s="1031"/>
      <c r="AC131" s="1031"/>
      <c r="AD131" s="1031"/>
      <c r="AE131" s="1032"/>
      <c r="AF131" s="1033">
        <v>7110434</v>
      </c>
      <c r="AG131" s="1031"/>
      <c r="AH131" s="1031"/>
      <c r="AI131" s="1031"/>
      <c r="AJ131" s="1032"/>
      <c r="AK131" s="1033">
        <v>7116864</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462</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463</v>
      </c>
      <c r="W132" s="1134"/>
      <c r="X132" s="1134"/>
      <c r="Y132" s="1134"/>
      <c r="Z132" s="1135"/>
      <c r="AA132" s="1136">
        <v>14.07333523</v>
      </c>
      <c r="AB132" s="1137"/>
      <c r="AC132" s="1137"/>
      <c r="AD132" s="1137"/>
      <c r="AE132" s="1138"/>
      <c r="AF132" s="1139">
        <v>13.05332417</v>
      </c>
      <c r="AG132" s="1137"/>
      <c r="AH132" s="1137"/>
      <c r="AI132" s="1137"/>
      <c r="AJ132" s="1138"/>
      <c r="AK132" s="1139">
        <v>11.1899286</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464</v>
      </c>
      <c r="W133" s="1141"/>
      <c r="X133" s="1141"/>
      <c r="Y133" s="1141"/>
      <c r="Z133" s="1142"/>
      <c r="AA133" s="1143">
        <v>14.3</v>
      </c>
      <c r="AB133" s="1144"/>
      <c r="AC133" s="1144"/>
      <c r="AD133" s="1144"/>
      <c r="AE133" s="1145"/>
      <c r="AF133" s="1143">
        <v>13.9</v>
      </c>
      <c r="AG133" s="1144"/>
      <c r="AH133" s="1144"/>
      <c r="AI133" s="1144"/>
      <c r="AJ133" s="1145"/>
      <c r="AK133" s="1143">
        <v>12.7</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50" t="s">
        <v>467</v>
      </c>
      <c r="L7" s="254"/>
      <c r="M7" s="255" t="s">
        <v>468</v>
      </c>
      <c r="N7" s="256"/>
    </row>
    <row r="8" spans="1:16" x14ac:dyDescent="0.15">
      <c r="A8" s="248"/>
      <c r="B8" s="244"/>
      <c r="C8" s="244"/>
      <c r="D8" s="244"/>
      <c r="E8" s="244"/>
      <c r="F8" s="244"/>
      <c r="G8" s="257"/>
      <c r="H8" s="258"/>
      <c r="I8" s="258"/>
      <c r="J8" s="259"/>
      <c r="K8" s="1151"/>
      <c r="L8" s="260" t="s">
        <v>469</v>
      </c>
      <c r="M8" s="261" t="s">
        <v>470</v>
      </c>
      <c r="N8" s="262" t="s">
        <v>471</v>
      </c>
    </row>
    <row r="9" spans="1:16" x14ac:dyDescent="0.15">
      <c r="A9" s="248"/>
      <c r="B9" s="244"/>
      <c r="C9" s="244"/>
      <c r="D9" s="244"/>
      <c r="E9" s="244"/>
      <c r="F9" s="244"/>
      <c r="G9" s="1152" t="s">
        <v>472</v>
      </c>
      <c r="H9" s="1153"/>
      <c r="I9" s="1153"/>
      <c r="J9" s="1154"/>
      <c r="K9" s="263">
        <v>2071240</v>
      </c>
      <c r="L9" s="264">
        <v>95581</v>
      </c>
      <c r="M9" s="265">
        <v>64158</v>
      </c>
      <c r="N9" s="266">
        <v>49</v>
      </c>
    </row>
    <row r="10" spans="1:16" x14ac:dyDescent="0.15">
      <c r="A10" s="248"/>
      <c r="B10" s="244"/>
      <c r="C10" s="244"/>
      <c r="D10" s="244"/>
      <c r="E10" s="244"/>
      <c r="F10" s="244"/>
      <c r="G10" s="1152" t="s">
        <v>473</v>
      </c>
      <c r="H10" s="1153"/>
      <c r="I10" s="1153"/>
      <c r="J10" s="1154"/>
      <c r="K10" s="267">
        <v>138728</v>
      </c>
      <c r="L10" s="268">
        <v>6402</v>
      </c>
      <c r="M10" s="269">
        <v>6725</v>
      </c>
      <c r="N10" s="270">
        <v>-4.8</v>
      </c>
    </row>
    <row r="11" spans="1:16" ht="13.5" customHeight="1" x14ac:dyDescent="0.15">
      <c r="A11" s="248"/>
      <c r="B11" s="244"/>
      <c r="C11" s="244"/>
      <c r="D11" s="244"/>
      <c r="E11" s="244"/>
      <c r="F11" s="244"/>
      <c r="G11" s="1152" t="s">
        <v>474</v>
      </c>
      <c r="H11" s="1153"/>
      <c r="I11" s="1153"/>
      <c r="J11" s="1154"/>
      <c r="K11" s="267">
        <v>307824</v>
      </c>
      <c r="L11" s="268">
        <v>14205</v>
      </c>
      <c r="M11" s="269">
        <v>8931</v>
      </c>
      <c r="N11" s="270">
        <v>59.1</v>
      </c>
    </row>
    <row r="12" spans="1:16" ht="13.5" customHeight="1" x14ac:dyDescent="0.15">
      <c r="A12" s="248"/>
      <c r="B12" s="244"/>
      <c r="C12" s="244"/>
      <c r="D12" s="244"/>
      <c r="E12" s="244"/>
      <c r="F12" s="244"/>
      <c r="G12" s="1152" t="s">
        <v>475</v>
      </c>
      <c r="H12" s="1153"/>
      <c r="I12" s="1153"/>
      <c r="J12" s="1154"/>
      <c r="K12" s="267" t="s">
        <v>476</v>
      </c>
      <c r="L12" s="268" t="s">
        <v>476</v>
      </c>
      <c r="M12" s="269">
        <v>335</v>
      </c>
      <c r="N12" s="270" t="s">
        <v>476</v>
      </c>
    </row>
    <row r="13" spans="1:16" ht="13.5" customHeight="1" x14ac:dyDescent="0.15">
      <c r="A13" s="248"/>
      <c r="B13" s="244"/>
      <c r="C13" s="244"/>
      <c r="D13" s="244"/>
      <c r="E13" s="244"/>
      <c r="F13" s="244"/>
      <c r="G13" s="1152" t="s">
        <v>477</v>
      </c>
      <c r="H13" s="1153"/>
      <c r="I13" s="1153"/>
      <c r="J13" s="1154"/>
      <c r="K13" s="267" t="s">
        <v>476</v>
      </c>
      <c r="L13" s="268" t="s">
        <v>476</v>
      </c>
      <c r="M13" s="269">
        <v>14</v>
      </c>
      <c r="N13" s="270" t="s">
        <v>476</v>
      </c>
    </row>
    <row r="14" spans="1:16" ht="13.5" customHeight="1" x14ac:dyDescent="0.15">
      <c r="A14" s="248"/>
      <c r="B14" s="244"/>
      <c r="C14" s="244"/>
      <c r="D14" s="244"/>
      <c r="E14" s="244"/>
      <c r="F14" s="244"/>
      <c r="G14" s="1152" t="s">
        <v>478</v>
      </c>
      <c r="H14" s="1153"/>
      <c r="I14" s="1153"/>
      <c r="J14" s="1154"/>
      <c r="K14" s="267">
        <v>15112</v>
      </c>
      <c r="L14" s="268">
        <v>697</v>
      </c>
      <c r="M14" s="269">
        <v>2685</v>
      </c>
      <c r="N14" s="270">
        <v>-74</v>
      </c>
    </row>
    <row r="15" spans="1:16" ht="13.5" customHeight="1" x14ac:dyDescent="0.15">
      <c r="A15" s="248"/>
      <c r="B15" s="244"/>
      <c r="C15" s="244"/>
      <c r="D15" s="244"/>
      <c r="E15" s="244"/>
      <c r="F15" s="244"/>
      <c r="G15" s="1152" t="s">
        <v>479</v>
      </c>
      <c r="H15" s="1153"/>
      <c r="I15" s="1153"/>
      <c r="J15" s="1154"/>
      <c r="K15" s="267">
        <v>26368</v>
      </c>
      <c r="L15" s="268">
        <v>1217</v>
      </c>
      <c r="M15" s="269">
        <v>1293</v>
      </c>
      <c r="N15" s="270">
        <v>-5.9</v>
      </c>
    </row>
    <row r="16" spans="1:16" x14ac:dyDescent="0.15">
      <c r="A16" s="248"/>
      <c r="B16" s="244"/>
      <c r="C16" s="244"/>
      <c r="D16" s="244"/>
      <c r="E16" s="244"/>
      <c r="F16" s="244"/>
      <c r="G16" s="1155" t="s">
        <v>480</v>
      </c>
      <c r="H16" s="1156"/>
      <c r="I16" s="1156"/>
      <c r="J16" s="1157"/>
      <c r="K16" s="268">
        <v>-293102</v>
      </c>
      <c r="L16" s="268">
        <v>-13526</v>
      </c>
      <c r="M16" s="269">
        <v>-6126</v>
      </c>
      <c r="N16" s="270">
        <v>120.8</v>
      </c>
    </row>
    <row r="17" spans="1:16" x14ac:dyDescent="0.15">
      <c r="A17" s="248"/>
      <c r="B17" s="244"/>
      <c r="C17" s="244"/>
      <c r="D17" s="244"/>
      <c r="E17" s="244"/>
      <c r="F17" s="244"/>
      <c r="G17" s="1155" t="s">
        <v>166</v>
      </c>
      <c r="H17" s="1156"/>
      <c r="I17" s="1156"/>
      <c r="J17" s="1157"/>
      <c r="K17" s="268">
        <v>2266170</v>
      </c>
      <c r="L17" s="268">
        <v>104576</v>
      </c>
      <c r="M17" s="269">
        <v>78014</v>
      </c>
      <c r="N17" s="270">
        <v>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7" t="s">
        <v>485</v>
      </c>
      <c r="H21" s="1148"/>
      <c r="I21" s="1148"/>
      <c r="J21" s="1149"/>
      <c r="K21" s="280">
        <v>11.17</v>
      </c>
      <c r="L21" s="281">
        <v>7.49</v>
      </c>
      <c r="M21" s="282">
        <v>3.68</v>
      </c>
      <c r="N21" s="249"/>
      <c r="O21" s="283"/>
      <c r="P21" s="279"/>
    </row>
    <row r="22" spans="1:16" s="284" customFormat="1" x14ac:dyDescent="0.15">
      <c r="A22" s="279"/>
      <c r="B22" s="249"/>
      <c r="C22" s="249"/>
      <c r="D22" s="249"/>
      <c r="E22" s="249"/>
      <c r="F22" s="249"/>
      <c r="G22" s="1147" t="s">
        <v>486</v>
      </c>
      <c r="H22" s="1148"/>
      <c r="I22" s="1148"/>
      <c r="J22" s="1149"/>
      <c r="K22" s="285">
        <v>92.9</v>
      </c>
      <c r="L22" s="286">
        <v>97.3</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50" t="s">
        <v>467</v>
      </c>
      <c r="L30" s="254"/>
      <c r="M30" s="255" t="s">
        <v>468</v>
      </c>
      <c r="N30" s="256"/>
    </row>
    <row r="31" spans="1:16" x14ac:dyDescent="0.15">
      <c r="A31" s="248"/>
      <c r="B31" s="244"/>
      <c r="C31" s="244"/>
      <c r="D31" s="244"/>
      <c r="E31" s="244"/>
      <c r="F31" s="244"/>
      <c r="G31" s="257"/>
      <c r="H31" s="258"/>
      <c r="I31" s="258"/>
      <c r="J31" s="259"/>
      <c r="K31" s="1151"/>
      <c r="L31" s="260" t="s">
        <v>469</v>
      </c>
      <c r="M31" s="261" t="s">
        <v>470</v>
      </c>
      <c r="N31" s="262" t="s">
        <v>471</v>
      </c>
    </row>
    <row r="32" spans="1:16" ht="27" customHeight="1" x14ac:dyDescent="0.15">
      <c r="A32" s="248"/>
      <c r="B32" s="244"/>
      <c r="C32" s="244"/>
      <c r="D32" s="244"/>
      <c r="E32" s="244"/>
      <c r="F32" s="244"/>
      <c r="G32" s="1163" t="s">
        <v>490</v>
      </c>
      <c r="H32" s="1164"/>
      <c r="I32" s="1164"/>
      <c r="J32" s="1165"/>
      <c r="K32" s="294">
        <v>1846572</v>
      </c>
      <c r="L32" s="294">
        <v>85213</v>
      </c>
      <c r="M32" s="295">
        <v>34910</v>
      </c>
      <c r="N32" s="296">
        <v>144.1</v>
      </c>
    </row>
    <row r="33" spans="1:16" ht="13.5" customHeight="1" x14ac:dyDescent="0.15">
      <c r="A33" s="248"/>
      <c r="B33" s="244"/>
      <c r="C33" s="244"/>
      <c r="D33" s="244"/>
      <c r="E33" s="244"/>
      <c r="F33" s="244"/>
      <c r="G33" s="1163" t="s">
        <v>491</v>
      </c>
      <c r="H33" s="1164"/>
      <c r="I33" s="1164"/>
      <c r="J33" s="1165"/>
      <c r="K33" s="294" t="s">
        <v>476</v>
      </c>
      <c r="L33" s="294" t="s">
        <v>476</v>
      </c>
      <c r="M33" s="295" t="s">
        <v>476</v>
      </c>
      <c r="N33" s="296" t="s">
        <v>476</v>
      </c>
    </row>
    <row r="34" spans="1:16" ht="27" customHeight="1" x14ac:dyDescent="0.15">
      <c r="A34" s="248"/>
      <c r="B34" s="244"/>
      <c r="C34" s="244"/>
      <c r="D34" s="244"/>
      <c r="E34" s="244"/>
      <c r="F34" s="244"/>
      <c r="G34" s="1163" t="s">
        <v>492</v>
      </c>
      <c r="H34" s="1164"/>
      <c r="I34" s="1164"/>
      <c r="J34" s="1165"/>
      <c r="K34" s="294" t="s">
        <v>476</v>
      </c>
      <c r="L34" s="294" t="s">
        <v>476</v>
      </c>
      <c r="M34" s="295" t="s">
        <v>476</v>
      </c>
      <c r="N34" s="296" t="s">
        <v>476</v>
      </c>
    </row>
    <row r="35" spans="1:16" ht="27" customHeight="1" x14ac:dyDescent="0.15">
      <c r="A35" s="248"/>
      <c r="B35" s="244"/>
      <c r="C35" s="244"/>
      <c r="D35" s="244"/>
      <c r="E35" s="244"/>
      <c r="F35" s="244"/>
      <c r="G35" s="1163" t="s">
        <v>493</v>
      </c>
      <c r="H35" s="1164"/>
      <c r="I35" s="1164"/>
      <c r="J35" s="1165"/>
      <c r="K35" s="294">
        <v>759781</v>
      </c>
      <c r="L35" s="294">
        <v>35061</v>
      </c>
      <c r="M35" s="295">
        <v>14021</v>
      </c>
      <c r="N35" s="296">
        <v>150.1</v>
      </c>
    </row>
    <row r="36" spans="1:16" ht="27" customHeight="1" x14ac:dyDescent="0.15">
      <c r="A36" s="248"/>
      <c r="B36" s="244"/>
      <c r="C36" s="244"/>
      <c r="D36" s="244"/>
      <c r="E36" s="244"/>
      <c r="F36" s="244"/>
      <c r="G36" s="1163" t="s">
        <v>494</v>
      </c>
      <c r="H36" s="1164"/>
      <c r="I36" s="1164"/>
      <c r="J36" s="1165"/>
      <c r="K36" s="294">
        <v>209295</v>
      </c>
      <c r="L36" s="294">
        <v>9658</v>
      </c>
      <c r="M36" s="295">
        <v>2867</v>
      </c>
      <c r="N36" s="296">
        <v>236.9</v>
      </c>
    </row>
    <row r="37" spans="1:16" ht="13.5" customHeight="1" x14ac:dyDescent="0.15">
      <c r="A37" s="248"/>
      <c r="B37" s="244"/>
      <c r="C37" s="244"/>
      <c r="D37" s="244"/>
      <c r="E37" s="244"/>
      <c r="F37" s="244"/>
      <c r="G37" s="1163" t="s">
        <v>495</v>
      </c>
      <c r="H37" s="1164"/>
      <c r="I37" s="1164"/>
      <c r="J37" s="1165"/>
      <c r="K37" s="294">
        <v>38787</v>
      </c>
      <c r="L37" s="294">
        <v>1790</v>
      </c>
      <c r="M37" s="295">
        <v>917</v>
      </c>
      <c r="N37" s="296">
        <v>95.2</v>
      </c>
    </row>
    <row r="38" spans="1:16" ht="27" customHeight="1" x14ac:dyDescent="0.15">
      <c r="A38" s="248"/>
      <c r="B38" s="244"/>
      <c r="C38" s="244"/>
      <c r="D38" s="244"/>
      <c r="E38" s="244"/>
      <c r="F38" s="244"/>
      <c r="G38" s="1166" t="s">
        <v>496</v>
      </c>
      <c r="H38" s="1167"/>
      <c r="I38" s="1167"/>
      <c r="J38" s="1168"/>
      <c r="K38" s="297" t="s">
        <v>476</v>
      </c>
      <c r="L38" s="297" t="s">
        <v>476</v>
      </c>
      <c r="M38" s="298">
        <v>2</v>
      </c>
      <c r="N38" s="299" t="s">
        <v>476</v>
      </c>
      <c r="O38" s="293"/>
    </row>
    <row r="39" spans="1:16" x14ac:dyDescent="0.15">
      <c r="A39" s="248"/>
      <c r="B39" s="244"/>
      <c r="C39" s="244"/>
      <c r="D39" s="244"/>
      <c r="E39" s="244"/>
      <c r="F39" s="244"/>
      <c r="G39" s="1166" t="s">
        <v>497</v>
      </c>
      <c r="H39" s="1167"/>
      <c r="I39" s="1167"/>
      <c r="J39" s="1168"/>
      <c r="K39" s="300">
        <v>-39023</v>
      </c>
      <c r="L39" s="300">
        <v>-1801</v>
      </c>
      <c r="M39" s="301">
        <v>-3077</v>
      </c>
      <c r="N39" s="302">
        <v>-41.5</v>
      </c>
      <c r="O39" s="293"/>
    </row>
    <row r="40" spans="1:16" ht="27" customHeight="1" x14ac:dyDescent="0.15">
      <c r="A40" s="248"/>
      <c r="B40" s="244"/>
      <c r="C40" s="244"/>
      <c r="D40" s="244"/>
      <c r="E40" s="244"/>
      <c r="F40" s="244"/>
      <c r="G40" s="1163" t="s">
        <v>498</v>
      </c>
      <c r="H40" s="1164"/>
      <c r="I40" s="1164"/>
      <c r="J40" s="1165"/>
      <c r="K40" s="300">
        <v>-2019040</v>
      </c>
      <c r="L40" s="300">
        <v>-93172</v>
      </c>
      <c r="M40" s="301">
        <v>-35137</v>
      </c>
      <c r="N40" s="302">
        <v>165.2</v>
      </c>
      <c r="O40" s="293"/>
    </row>
    <row r="41" spans="1:16" x14ac:dyDescent="0.15">
      <c r="A41" s="248"/>
      <c r="B41" s="244"/>
      <c r="C41" s="244"/>
      <c r="D41" s="244"/>
      <c r="E41" s="244"/>
      <c r="F41" s="244"/>
      <c r="G41" s="1169" t="s">
        <v>277</v>
      </c>
      <c r="H41" s="1170"/>
      <c r="I41" s="1170"/>
      <c r="J41" s="1171"/>
      <c r="K41" s="294">
        <v>796372</v>
      </c>
      <c r="L41" s="300">
        <v>36750</v>
      </c>
      <c r="M41" s="301">
        <v>14503</v>
      </c>
      <c r="N41" s="302">
        <v>153.4</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8" t="s">
        <v>467</v>
      </c>
      <c r="J49" s="1160" t="s">
        <v>502</v>
      </c>
      <c r="K49" s="1161"/>
      <c r="L49" s="1161"/>
      <c r="M49" s="1161"/>
      <c r="N49" s="1162"/>
    </row>
    <row r="50" spans="1:14" x14ac:dyDescent="0.15">
      <c r="A50" s="248"/>
      <c r="B50" s="244"/>
      <c r="C50" s="244"/>
      <c r="D50" s="244"/>
      <c r="E50" s="244"/>
      <c r="F50" s="244"/>
      <c r="G50" s="312"/>
      <c r="H50" s="313"/>
      <c r="I50" s="1159"/>
      <c r="J50" s="314" t="s">
        <v>503</v>
      </c>
      <c r="K50" s="315" t="s">
        <v>504</v>
      </c>
      <c r="L50" s="316" t="s">
        <v>505</v>
      </c>
      <c r="M50" s="317" t="s">
        <v>506</v>
      </c>
      <c r="N50" s="318" t="s">
        <v>507</v>
      </c>
    </row>
    <row r="51" spans="1:14" x14ac:dyDescent="0.15">
      <c r="A51" s="248"/>
      <c r="B51" s="244"/>
      <c r="C51" s="244"/>
      <c r="D51" s="244"/>
      <c r="E51" s="244"/>
      <c r="F51" s="244"/>
      <c r="G51" s="310" t="s">
        <v>508</v>
      </c>
      <c r="H51" s="311"/>
      <c r="I51" s="319">
        <v>1096379</v>
      </c>
      <c r="J51" s="320">
        <v>47631</v>
      </c>
      <c r="K51" s="321">
        <v>4.5999999999999996</v>
      </c>
      <c r="L51" s="322">
        <v>42839</v>
      </c>
      <c r="M51" s="323">
        <v>-27.8</v>
      </c>
      <c r="N51" s="324">
        <v>32.4</v>
      </c>
    </row>
    <row r="52" spans="1:14" x14ac:dyDescent="0.15">
      <c r="A52" s="248"/>
      <c r="B52" s="244"/>
      <c r="C52" s="244"/>
      <c r="D52" s="244"/>
      <c r="E52" s="244"/>
      <c r="F52" s="244"/>
      <c r="G52" s="325"/>
      <c r="H52" s="326" t="s">
        <v>509</v>
      </c>
      <c r="I52" s="327">
        <v>787121</v>
      </c>
      <c r="J52" s="328">
        <v>34196</v>
      </c>
      <c r="K52" s="329">
        <v>10.6</v>
      </c>
      <c r="L52" s="330">
        <v>22027</v>
      </c>
      <c r="M52" s="331">
        <v>-35.4</v>
      </c>
      <c r="N52" s="332">
        <v>46</v>
      </c>
    </row>
    <row r="53" spans="1:14" x14ac:dyDescent="0.15">
      <c r="A53" s="248"/>
      <c r="B53" s="244"/>
      <c r="C53" s="244"/>
      <c r="D53" s="244"/>
      <c r="E53" s="244"/>
      <c r="F53" s="244"/>
      <c r="G53" s="310" t="s">
        <v>510</v>
      </c>
      <c r="H53" s="311"/>
      <c r="I53" s="319">
        <v>1516762</v>
      </c>
      <c r="J53" s="320">
        <v>66850</v>
      </c>
      <c r="K53" s="321">
        <v>40.299999999999997</v>
      </c>
      <c r="L53" s="322">
        <v>46819</v>
      </c>
      <c r="M53" s="323">
        <v>9.3000000000000007</v>
      </c>
      <c r="N53" s="324">
        <v>31</v>
      </c>
    </row>
    <row r="54" spans="1:14" x14ac:dyDescent="0.15">
      <c r="A54" s="248"/>
      <c r="B54" s="244"/>
      <c r="C54" s="244"/>
      <c r="D54" s="244"/>
      <c r="E54" s="244"/>
      <c r="F54" s="244"/>
      <c r="G54" s="325"/>
      <c r="H54" s="326" t="s">
        <v>509</v>
      </c>
      <c r="I54" s="327">
        <v>934659</v>
      </c>
      <c r="J54" s="328">
        <v>41194</v>
      </c>
      <c r="K54" s="329">
        <v>20.5</v>
      </c>
      <c r="L54" s="330">
        <v>24121</v>
      </c>
      <c r="M54" s="331">
        <v>9.5</v>
      </c>
      <c r="N54" s="332">
        <v>11</v>
      </c>
    </row>
    <row r="55" spans="1:14" x14ac:dyDescent="0.15">
      <c r="A55" s="248"/>
      <c r="B55" s="244"/>
      <c r="C55" s="244"/>
      <c r="D55" s="244"/>
      <c r="E55" s="244"/>
      <c r="F55" s="244"/>
      <c r="G55" s="310" t="s">
        <v>511</v>
      </c>
      <c r="H55" s="311"/>
      <c r="I55" s="319">
        <v>2547046</v>
      </c>
      <c r="J55" s="320">
        <v>113829</v>
      </c>
      <c r="K55" s="321">
        <v>70.3</v>
      </c>
      <c r="L55" s="322">
        <v>53270</v>
      </c>
      <c r="M55" s="323">
        <v>13.8</v>
      </c>
      <c r="N55" s="324">
        <v>56.5</v>
      </c>
    </row>
    <row r="56" spans="1:14" x14ac:dyDescent="0.15">
      <c r="A56" s="248"/>
      <c r="B56" s="244"/>
      <c r="C56" s="244"/>
      <c r="D56" s="244"/>
      <c r="E56" s="244"/>
      <c r="F56" s="244"/>
      <c r="G56" s="325"/>
      <c r="H56" s="326" t="s">
        <v>509</v>
      </c>
      <c r="I56" s="327">
        <v>1296832</v>
      </c>
      <c r="J56" s="328">
        <v>57956</v>
      </c>
      <c r="K56" s="329">
        <v>40.700000000000003</v>
      </c>
      <c r="L56" s="330">
        <v>24316</v>
      </c>
      <c r="M56" s="331">
        <v>0.8</v>
      </c>
      <c r="N56" s="332">
        <v>39.9</v>
      </c>
    </row>
    <row r="57" spans="1:14" x14ac:dyDescent="0.15">
      <c r="A57" s="248"/>
      <c r="B57" s="244"/>
      <c r="C57" s="244"/>
      <c r="D57" s="244"/>
      <c r="E57" s="244"/>
      <c r="F57" s="244"/>
      <c r="G57" s="310" t="s">
        <v>512</v>
      </c>
      <c r="H57" s="311"/>
      <c r="I57" s="319">
        <v>2771974</v>
      </c>
      <c r="J57" s="320">
        <v>125816</v>
      </c>
      <c r="K57" s="321">
        <v>10.5</v>
      </c>
      <c r="L57" s="322">
        <v>53292</v>
      </c>
      <c r="M57" s="323">
        <v>0</v>
      </c>
      <c r="N57" s="324">
        <v>10.5</v>
      </c>
    </row>
    <row r="58" spans="1:14" x14ac:dyDescent="0.15">
      <c r="A58" s="248"/>
      <c r="B58" s="244"/>
      <c r="C58" s="244"/>
      <c r="D58" s="244"/>
      <c r="E58" s="244"/>
      <c r="F58" s="244"/>
      <c r="G58" s="325"/>
      <c r="H58" s="326" t="s">
        <v>509</v>
      </c>
      <c r="I58" s="327">
        <v>1687020</v>
      </c>
      <c r="J58" s="328">
        <v>76571</v>
      </c>
      <c r="K58" s="329">
        <v>32.1</v>
      </c>
      <c r="L58" s="330">
        <v>28900</v>
      </c>
      <c r="M58" s="331">
        <v>18.899999999999999</v>
      </c>
      <c r="N58" s="332">
        <v>13.2</v>
      </c>
    </row>
    <row r="59" spans="1:14" x14ac:dyDescent="0.15">
      <c r="A59" s="248"/>
      <c r="B59" s="244"/>
      <c r="C59" s="244"/>
      <c r="D59" s="244"/>
      <c r="E59" s="244"/>
      <c r="F59" s="244"/>
      <c r="G59" s="310" t="s">
        <v>513</v>
      </c>
      <c r="H59" s="311"/>
      <c r="I59" s="319">
        <v>3914804</v>
      </c>
      <c r="J59" s="320">
        <v>180655</v>
      </c>
      <c r="K59" s="321">
        <v>43.6</v>
      </c>
      <c r="L59" s="322">
        <v>56894</v>
      </c>
      <c r="M59" s="323">
        <v>6.8</v>
      </c>
      <c r="N59" s="324">
        <v>36.799999999999997</v>
      </c>
    </row>
    <row r="60" spans="1:14" x14ac:dyDescent="0.15">
      <c r="A60" s="248"/>
      <c r="B60" s="244"/>
      <c r="C60" s="244"/>
      <c r="D60" s="244"/>
      <c r="E60" s="244"/>
      <c r="F60" s="244"/>
      <c r="G60" s="325"/>
      <c r="H60" s="326" t="s">
        <v>509</v>
      </c>
      <c r="I60" s="333">
        <v>2073443</v>
      </c>
      <c r="J60" s="328">
        <v>95683</v>
      </c>
      <c r="K60" s="329">
        <v>25</v>
      </c>
      <c r="L60" s="330">
        <v>32548</v>
      </c>
      <c r="M60" s="331">
        <v>12.6</v>
      </c>
      <c r="N60" s="332">
        <v>12.4</v>
      </c>
    </row>
    <row r="61" spans="1:14" x14ac:dyDescent="0.15">
      <c r="A61" s="248"/>
      <c r="B61" s="244"/>
      <c r="C61" s="244"/>
      <c r="D61" s="244"/>
      <c r="E61" s="244"/>
      <c r="F61" s="244"/>
      <c r="G61" s="310" t="s">
        <v>514</v>
      </c>
      <c r="H61" s="334"/>
      <c r="I61" s="335">
        <v>2369393</v>
      </c>
      <c r="J61" s="336">
        <v>106956</v>
      </c>
      <c r="K61" s="337">
        <v>33.9</v>
      </c>
      <c r="L61" s="338">
        <v>50623</v>
      </c>
      <c r="M61" s="339">
        <v>0.4</v>
      </c>
      <c r="N61" s="324">
        <v>33.5</v>
      </c>
    </row>
    <row r="62" spans="1:14" x14ac:dyDescent="0.15">
      <c r="A62" s="248"/>
      <c r="B62" s="244"/>
      <c r="C62" s="244"/>
      <c r="D62" s="244"/>
      <c r="E62" s="244"/>
      <c r="F62" s="244"/>
      <c r="G62" s="325"/>
      <c r="H62" s="326" t="s">
        <v>509</v>
      </c>
      <c r="I62" s="327">
        <v>1355815</v>
      </c>
      <c r="J62" s="328">
        <v>61120</v>
      </c>
      <c r="K62" s="329">
        <v>25.8</v>
      </c>
      <c r="L62" s="330">
        <v>26382</v>
      </c>
      <c r="M62" s="331">
        <v>1.3</v>
      </c>
      <c r="N62" s="332">
        <v>24.5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22.05</v>
      </c>
      <c r="G47" s="12">
        <v>24.25</v>
      </c>
      <c r="H47" s="12">
        <v>25.52</v>
      </c>
      <c r="I47" s="12">
        <v>29.61</v>
      </c>
      <c r="J47" s="13">
        <v>35.76</v>
      </c>
    </row>
    <row r="48" spans="2:10" ht="57.75" customHeight="1" x14ac:dyDescent="0.15">
      <c r="B48" s="14"/>
      <c r="C48" s="1174" t="s">
        <v>4</v>
      </c>
      <c r="D48" s="1174"/>
      <c r="E48" s="1175"/>
      <c r="F48" s="15">
        <v>0.7</v>
      </c>
      <c r="G48" s="16">
        <v>0.81</v>
      </c>
      <c r="H48" s="16">
        <v>1.08</v>
      </c>
      <c r="I48" s="16">
        <v>1.31</v>
      </c>
      <c r="J48" s="17">
        <v>1</v>
      </c>
    </row>
    <row r="49" spans="2:10" ht="57.75" customHeight="1" thickBot="1" x14ac:dyDescent="0.2">
      <c r="B49" s="18"/>
      <c r="C49" s="1176" t="s">
        <v>5</v>
      </c>
      <c r="D49" s="1176"/>
      <c r="E49" s="1177"/>
      <c r="F49" s="19">
        <v>3.39</v>
      </c>
      <c r="G49" s="20">
        <v>2.2400000000000002</v>
      </c>
      <c r="H49" s="20">
        <v>1</v>
      </c>
      <c r="I49" s="20">
        <v>4.01</v>
      </c>
      <c r="J49" s="21">
        <v>8.18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2017-04-03T01:08:12Z</cp:lastPrinted>
  <dcterms:created xsi:type="dcterms:W3CDTF">2017-02-15T18:30:39Z</dcterms:created>
  <dcterms:modified xsi:type="dcterms:W3CDTF">2017-04-28T02:45:53Z</dcterms:modified>
  <cp:category/>
</cp:coreProperties>
</file>