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FBBB027D-70B2-406F-9ED1-31A2DC761916}"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<sst xmlns="http://schemas.openxmlformats.org/spreadsheetml/2006/main" count="1069" uniqueCount="565">
  <si>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</si>
  <si>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</si>
  <si>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</si>
  <si>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</si>
  <si>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</si>
  <si>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</si>
  <si>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</si>
  <si>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</si>
  <si>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</si>
  <si>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</si>
  <si>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</si>
  <si>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</si>
  <si>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</si>
  <si>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</si>
  <si>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</si>
  <si>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</si>
  <si>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</si>
  <si>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</si>
  <si>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</si>
  <si>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</si>
  <si>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</si>
  <si>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</si>
  <si>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</si>
  <si>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</si>
  <si>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</si>
  <si>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</si>
  <si>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</si>
  <si>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</si>
  <si>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</si>
  <si>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</si>
  <si>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</si>
  <si>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</si>
  <si>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</si>
  <si>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</si>
  <si>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</si>
  <si>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</si>
  <si>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</si>
  <si>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</si>
  <si>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</si>
  <si>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</si>
  <si>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</si>
  <si>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</si>
  <si>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</si>
  <si>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</si>
  <si>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</si>
  <si>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</si>
  <si>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</si>
  <si>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</si>
  <si>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</si>
  <si>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</si>
  <si>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</si>
  <si>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</si>
  <si>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</si>
  <si>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</si>
  <si>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</si>
  <si>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</si>
  <si>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</si>
  <si>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</si>
  <si>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</si>
  <si>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</si>
  <si>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</si>
  <si>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</si>
  <si>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</si>
  <si>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</si>
  <si>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</si>
  <si>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</si>
  <si>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</si>
  <si>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</si>
  <si>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</si>
  <si>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</si>
  <si>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</si>
  <si>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</si>
  <si>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</si>
  <si>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</si>
  <si>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</si>
  <si>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</si>
  <si>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</si>
  <si>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</si>
  <si>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</si>
  <si>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</si>
  <si>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</si>
  <si>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</si>
  <si>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</si>
  <si>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</si>
  <si>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</si>
  <si>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</si>
  <si>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</si>
  <si>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</si>
  <si>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</si>
  <si>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</si>
  <si>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</si>
  <si>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</si>
  <si>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</si>
  <si>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</si>
  <si>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内灘町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</si>
  <si>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</si>
  <si>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</si>
  <si>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</si>
  <si>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</si>
  <si>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</si>
  <si>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</si>
  <si>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</si>
  <si>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</si>
  <si>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</si>
  <si>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</si>
  <si>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</si>
  <si>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</si>
  <si>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</si>
  <si>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</si>
  <si>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</si>
  <si>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</si>
  <si>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</si>
  <si>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</si>
  <si>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</si>
  <si>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</si>
  <si>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</si>
  <si>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</si>
  <si>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</si>
  <si>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</si>
  <si>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</si>
  <si>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</si>
  <si>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</si>
  <si>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</si>
  <si>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</si>
  <si>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</si>
  <si>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</si>
  <si>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</si>
  <si>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</si>
  <si>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</si>
  <si>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</si>
  <si>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</si>
  <si>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</si>
  <si>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</si>
  <si>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</si>
  <si>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</si>
  <si>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</si>
  <si>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</si>
  <si>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</si>
  <si>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</si>
  <si>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</si>
  <si>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</si>
  <si>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</si>
  <si>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</si>
  <si>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</si>
  <si>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</si>
  <si>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</si>
  <si>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</si>
  <si>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</si>
  <si>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</si>
  <si>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</si>
  <si>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</si>
  <si>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</si>
  <si>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</si>
  <si>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</si>
  <si>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</si>
  <si>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</si>
  <si>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</si>
  <si>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</si>
  <si>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</si>
  <si>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</si>
  <si>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</si>
  <si>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</si>
  <si>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</si>
  <si>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</si>
  <si>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</si>
  <si>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</si>
  <si>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</si>
  <si>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</si>
  <si>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</si>
  <si>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</si>
  <si>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</si>
  <si>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</si>
  <si>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</si>
  <si>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</si>
  <si>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</si>
  <si>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</si>
  <si>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</si>
  <si>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</si>
  <si>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</si>
  <si>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</si>
  <si>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</si>
  <si>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</si>
  <si>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</si>
  <si>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</si>
  <si>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</si>
  <si>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</si>
  <si>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</si>
  <si>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</si>
  <si>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</si>
  <si>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</si>
  <si>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</si>
  <si>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</si>
  <si>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</si>
  <si>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</si>
  <si>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</si>
  <si>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</si>
  <si>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</si>
  <si>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</si>
  <si>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</si>
  <si>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</si>
  <si>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</si>
  <si>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</si>
  <si>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</si>
  <si>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石川県内灘町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</si>
  <si>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</si>
  <si>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</si>
  <si>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</si>
  <si>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</si>
  <si>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</si>
  <si>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</si>
  <si>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</si>
  <si>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</si>
  <si>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</si>
  <si>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</si>
  <si>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</si>
  <si>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</si>
  <si>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</si>
  <si>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</si>
  <si>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</si>
  <si>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</si>
  <si>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</si>
  <si>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</si>
  <si>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</si>
  <si>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</si>
  <si>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</si>
  <si>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</si>
  <si>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</si>
  <si>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</si>
  <si>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</si>
  <si>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</si>
  <si>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</si>
  <si>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</si>
  <si>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</si>
  <si>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</si>
  <si>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</si>
  <si>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</si>
  <si>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</si>
  <si>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</si>
  <si>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</si>
  <si>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</si>
  <si>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</si>
  <si>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</si>
  <si>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</si>
  <si>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</si>
  <si>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</si>
  <si>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</si>
  <si>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</si>
  <si>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</si>
  <si>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</si>
  <si>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</si>
  <si>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</si>
  <si>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</si>
  <si>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</si>
  <si>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</si>
  <si>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</si>
  <si>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</si>
  <si>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</si>
  <si>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</si>
  <si>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</si>
  <si>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</si>
  <si>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</si>
  <si>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</si>
  <si>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</si>
  <si>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</si>
  <si>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</si>
  <si>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</si>
  <si>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</si>
  <si>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</si>
  <si>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</si>
  <si>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</si>
  <si>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</si>
  <si>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</si>
  <si>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</si>
  <si>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</si>
  <si>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</si>
  <si>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</si>
  <si>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</si>
  <si>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</si>
  <si>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</si>
  <si>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</si>
  <si>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</si>
  <si>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</si>
  <si>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</si>
  <si>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</si>
  <si>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</si>
  <si>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</si>
  <si>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</si>
  <si>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</si>
  <si>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</si>
  <si>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</si>
  <si>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</si>
  <si>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</si>
  <si>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</si>
  <si>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</si>
  <si>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</si>
  <si>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</si>
  <si>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</si>
  <si>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</si>
  <si>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</si>
  <si>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</si>
  <si>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</si>
  <si>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</si>
  <si>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</si>
  <si>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</si>
  <si>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</si>
  <si>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</si>
  <si>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</si>
  <si>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</si>
  <si>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</si>
  <si>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</si>
  <si>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</si>
  <si>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</si>
  <si>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</si>
  <si>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</si>
  <si>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</si>
  <si>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</si>
  <si>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</si>
  <si>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</si>
  <si>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</si>
  <si>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</si>
  <si>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</si>
  <si>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</si>
  <si>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</si>
  <si>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</si>
  <si>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</si>
  <si>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</si>
  <si>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</si>
  <si>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</si>
  <si>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</si>
  <si>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</si>
  <si>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</si>
  <si>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</si>
  <si>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</si>
  <si>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</si>
  <si>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</si>
  <si>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</si>
  <si>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</si>
  <si>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</si>
  <si>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</si>
  <si>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</si>
  <si>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</si>
  <si>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</si>
  <si>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</si>
  <si>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</si>
  <si>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</si>
  <si>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</si>
  <si>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</si>
  <si>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</si>
  <si>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</si>
  <si>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</si>
  <si>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</si>
  <si>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</si>
  <si>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</si>
  <si>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石川県内灘町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</si>
  <si>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</si>
  <si>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</si>
  <si>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</si>
  <si>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</si>
  <si>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</si>
  <si>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</si>
  <si>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</si>
  <si>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</si>
  <si>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</si>
  <si>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</si>
  <si>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</si>
  <si>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</si>
  <si>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</si>
  <si>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</si>
  <si>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</si>
  <si>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</si>
  <si>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</si>
  <si>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</si>
  <si>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</si>
  <si>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</si>
  <si>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</si>
  <si>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</si>
  <si>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</si>
  <si>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</si>
  <si>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</si>
  <si>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</si>
  <si>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</si>
  <si>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</si>
  <si>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</si>
  <si>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</si>
  <si>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</si>
  <si>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</si>
  <si>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</si>
  <si>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内灘町国民健康保険特別会計</t>
    <phoneticPr fontId="5"/>
  </si>
  <si>
    <t>内灘町後期高齢者医療特別会計</t>
    <phoneticPr fontId="5"/>
  </si>
  <si>
    <t>内灘町介護保険特別会計</t>
    <phoneticPr fontId="5"/>
  </si>
  <si>
    <t>内灘町水道事業会計</t>
    <phoneticPr fontId="5"/>
  </si>
  <si>
    <t>法適用企業</t>
    <phoneticPr fontId="5"/>
  </si>
  <si>
    <t>内灘町下水道事業会計</t>
    <phoneticPr fontId="5"/>
  </si>
  <si>
    <t>内灘町新エネルギー事業特別会計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</si>
  <si>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</si>
  <si>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</si>
  <si>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</si>
  <si>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</si>
  <si>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</si>
  <si>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</si>
  <si>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</si>
  <si>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</si>
  <si>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</si>
  <si>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</si>
  <si>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</si>
  <si>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</si>
  <si>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</si>
  <si>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</si>
  <si>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</si>
  <si>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</si>
  <si>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</si>
  <si>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</si>
  <si>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</si>
  <si>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</si>
  <si>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</si>
  <si>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</si>
  <si>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</si>
  <si>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</si>
  <si>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</si>
  <si>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</si>
  <si>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</si>
  <si>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</si>
  <si>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</si>
  <si>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</si>
  <si>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</si>
  <si>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</si>
  <si>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</si>
  <si>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</si>
  <si>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</si>
  <si>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</si>
  <si>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</si>
  <si>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</si>
  <si>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</si>
  <si>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</si>
  <si>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</si>
  <si>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</si>
  <si>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</si>
  <si>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</si>
  <si>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</si>
  <si>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</si>
  <si>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</si>
  <si>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</si>
  <si>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</si>
  <si>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</si>
  <si>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</si>
  <si>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</si>
  <si>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</si>
  <si>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</si>
  <si>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</si>
  <si>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</si>
  <si>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</si>
  <si>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</si>
  <si>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</si>
  <si>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</si>
  <si>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</si>
  <si>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</si>
  <si>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</si>
  <si>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</si>
  <si>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</si>
  <si>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</si>
  <si>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</si>
  <si>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</si>
  <si>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</si>
  <si>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</si>
  <si>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</si>
  <si>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</si>
  <si>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</si>
  <si>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</si>
  <si>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</si>
  <si>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</si>
  <si>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</si>
  <si>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</si>
  <si>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</si>
  <si>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</si>
  <si>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</si>
  <si>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</si>
  <si>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</si>
  <si>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</si>
  <si>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</si>
  <si>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</si>
  <si>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</si>
  <si>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</si>
  <si>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</si>
  <si>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</si>
  <si>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</si>
  <si>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</si>
  <si>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</si>
  <si>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</si>
  <si>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</si>
  <si>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</si>
  <si>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</si>
  <si>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</si>
  <si>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</si>
  <si>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</si>
  <si>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</si>
  <si>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</si>
  <si>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</si>
  <si>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</si>
  <si>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</si>
  <si>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</si>
  <si>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</si>
  <si>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</si>
  <si>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</si>
  <si>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</si>
  <si>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</si>
  <si>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</si>
  <si>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</si>
  <si>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</si>
  <si>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</si>
  <si>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</si>
  <si>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</si>
  <si>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</si>
  <si>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</si>
  <si>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</si>
  <si>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</si>
  <si>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</si>
  <si>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</si>
  <si>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</si>
  <si>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</si>
  <si>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</si>
  <si>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</si>
  <si>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</si>
  <si>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</si>
  <si>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</si>
  <si>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</si>
  <si>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</si>
  <si>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</si>
  <si>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</si>
  <si>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</si>
  <si>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</si>
  <si>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0.92</t>
  </si>
  <si>
    <t>▲ 1.51</t>
  </si>
  <si>
    <t>内灘町水道事業会計</t>
  </si>
  <si>
    <t>内灘町下水道事業会計</t>
  </si>
  <si>
    <t>一般会計</t>
  </si>
  <si>
    <t>内灘町介護保険特別会計</t>
  </si>
  <si>
    <t>内灘町国民健康保険特別会計</t>
  </si>
  <si>
    <t>▲ 1.87</t>
  </si>
  <si>
    <t>▲ 1.18</t>
  </si>
  <si>
    <t>▲ 0.18</t>
  </si>
  <si>
    <t>内灘町後期高齢者医療特別会計</t>
  </si>
  <si>
    <t>内灘町新エネルギー事業特別会計</t>
  </si>
  <si>
    <t>その他会計（赤字）</t>
  </si>
  <si>
    <t>その他会計（黒字）</t>
  </si>
  <si>
    <t>R01</t>
    <phoneticPr fontId="5"/>
  </si>
  <si>
    <t>R02</t>
    <phoneticPr fontId="5"/>
  </si>
  <si>
    <t>R03</t>
    <phoneticPr fontId="5"/>
  </si>
  <si>
    <t>R04</t>
    <phoneticPr fontId="5"/>
  </si>
  <si>
    <t>R05</t>
    <phoneticPr fontId="5"/>
  </si>
  <si>
    <t>公用、公共用施設整備基金</t>
  </si>
  <si>
    <t>霊園基金</t>
  </si>
  <si>
    <t>海と砂丘文学顕彰事業基金</t>
  </si>
  <si>
    <t>義務教育施設整備基金</t>
  </si>
  <si>
    <t>災害等対策基金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</si>
  <si>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</si>
  <si>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</si>
  <si>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</si>
  <si>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</si>
  <si>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</si>
  <si>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5年度においては、将来負担比率は35.4％減少したが、「将来負担比率と有形固定資産減価償却率の推移」分析欄のとおり、基金残高増による一過性の現象である。類似団体との比較では、近年は高水準で推移している。令和元年度に文化会館、令和3年度に大根布小学校、令和4年度に清湖小学校、令和5年度に向粟崎小学校(Ⅰ期)など老朽化施設の改修・更新整備をしたほか、平成30年度に南部地域防災センター、令和元年度に産業支援センター、令和2年度に白帆台IC、令和2～5年度に公営住宅など新規建設事業を立て続けに行い、地方債残高が増加したことが要因である。
　実質公債費比率は、企業会計（下水道事業）実質公債費の減があったことから、0.4％減少した。
　今後は、近年の大規模な投資的事業の地方債償還開始により、実質公債費比率がさらに上昇していく見込みのため、これまで以上に公債費の適正化に取り組んでいく必要がある。</t>
    <rPh sb="31" eb="33">
      <t>ショウライ</t>
    </rPh>
    <rPh sb="33" eb="35">
      <t>フタン</t>
    </rPh>
    <rPh sb="35" eb="37">
      <t>ヒリツ</t>
    </rPh>
    <rPh sb="38" eb="40">
      <t>ユウケイ</t>
    </rPh>
    <rPh sb="40" eb="44">
      <t>コテイシサン</t>
    </rPh>
    <rPh sb="53" eb="55">
      <t>ブンセキ</t>
    </rPh>
    <rPh sb="55" eb="56">
      <t>ラン</t>
    </rPh>
    <rPh sb="61" eb="63">
      <t>キキン</t>
    </rPh>
    <rPh sb="63" eb="65">
      <t>ザンダカ</t>
    </rPh>
    <rPh sb="65" eb="66">
      <t>ゾウ</t>
    </rPh>
    <rPh sb="69" eb="72">
      <t>イッカセイ</t>
    </rPh>
    <rPh sb="73" eb="75">
      <t>ゲンショウ</t>
    </rPh>
    <rPh sb="90" eb="92">
      <t>キンネン</t>
    </rPh>
    <rPh sb="286" eb="291">
      <t>ゲスイドウジギョウ</t>
    </rPh>
    <rPh sb="298" eb="299">
      <t>ゲン</t>
    </rPh>
    <rPh sb="312" eb="314">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</si>
  <si>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</si>
  <si>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</si>
  <si>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</si>
  <si>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5年度においては、将来負担比率は大幅に減少しているが、災害時包括的措置による特別交付税や、災害支援寄附金による収入の増加があったことで、地方債償還に充当可能な財源として財政調整基金残高が増加したことが主たる要因であるため、一過性の現象である。今後の復旧・復興事業のため、今回積み立てた基金については計画的な取崩しが必要となる。
　有形固定資産減価償却率は増加しており、要因としては道路の減価償却額が増加したことなどにより減価償却率が上昇したためと考えられる。老朽化施設について、今後は個別施設計画に沿って長寿命化対策等を行い、施設の適切な維持管理に努めていく。</t>
    <rPh sb="19" eb="21">
      <t>オオハバ</t>
    </rPh>
    <rPh sb="22" eb="24">
      <t>ゲンショウ</t>
    </rPh>
    <rPh sb="58" eb="60">
      <t>シュウニュウ</t>
    </rPh>
    <rPh sb="71" eb="74">
      <t>チホウサイ</t>
    </rPh>
    <rPh sb="74" eb="76">
      <t>ショウカン</t>
    </rPh>
    <rPh sb="77" eb="79">
      <t>ジュウトウ</t>
    </rPh>
    <rPh sb="79" eb="81">
      <t>カノウ</t>
    </rPh>
    <rPh sb="82" eb="84">
      <t>ザイゲン</t>
    </rPh>
    <rPh sb="93" eb="95">
      <t>ザンダカ</t>
    </rPh>
    <rPh sb="103" eb="104">
      <t>シュ</t>
    </rPh>
    <rPh sb="106" eb="108">
      <t>ヨウイン</t>
    </rPh>
    <rPh sb="118" eb="120">
      <t>ゲンショウ</t>
    </rPh>
    <rPh sb="132" eb="134">
      <t>ジギョウ</t>
    </rPh>
    <rPh sb="138" eb="140">
      <t>コンカイ</t>
    </rPh>
    <rPh sb="140" eb="141">
      <t>ツ</t>
    </rPh>
    <rPh sb="142" eb="143">
      <t>タ</t>
    </rPh>
    <rPh sb="152" eb="155">
      <t>ケイカクテキ</t>
    </rPh>
    <rPh sb="156" eb="158">
      <t>トリクズシ</t>
    </rPh>
    <rPh sb="160" eb="162">
      <t>ヒツヨウ</t>
    </rPh>
    <rPh sb="232" eb="235">
      <t>ロウキュウカ</t>
    </rPh>
    <rPh sb="235" eb="237">
      <t>シセツ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</si>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</sst>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83B9477-5293-4720-9734-54AFC65EFB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9252-443B-BBAA-B4AA96D7C6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62679</c:v>
                </c:pt>
                <c:pt idx="1">
                  <c:v>61909</c:v>
                </c:pt>
                <c:pt idx="2">
                  <c:v>26954</c:v>
                </c:pt>
                <c:pt idx="3">
                  <c:v>36400</c:v>
                </c:pt>
                <c:pt idx="4">
                  <c:v>37786</c:v>
                </c:pt>
              </c:numCache>
            </c:numRef>
          </c:val>
          <c:smooth val="0"/>
          <c:extLst>
            <c:ext xmlns:c16="http://schemas.microsoft.com/office/drawing/2014/chart" uri="{C3380CC4-5D6E-409C-BE32-E72D297353CC}">
              <c16:uniqueId val="{00000001-9252-443B-BBAA-B4AA96D7C6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c:v>
                </c:pt>
                <c:pt idx="1">
                  <c:v>1.29</c:v>
                </c:pt>
                <c:pt idx="2">
                  <c:v>2.29</c:v>
                </c:pt>
                <c:pt idx="3">
                  <c:v>2.04</c:v>
                </c:pt>
                <c:pt idx="4">
                  <c:v>2.08</c:v>
                </c:pt>
              </c:numCache>
            </c:numRef>
          </c:val>
          <c:extLst>
            <c:ext xmlns:c16="http://schemas.microsoft.com/office/drawing/2014/chart" uri="{C3380CC4-5D6E-409C-BE32-E72D297353CC}">
              <c16:uniqueId val="{00000000-E6C0-4E37-84E7-F57E409535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11.31</c:v>
                </c:pt>
                <c:pt idx="1">
                  <c:v>13.54</c:v>
                </c:pt>
                <c:pt idx="2">
                  <c:v>17.16</c:v>
                </c:pt>
                <c:pt idx="3">
                  <c:v>17.61</c:v>
                </c:pt>
                <c:pt idx="4">
                  <c:v>30.36</c:v>
                </c:pt>
              </c:numCache>
            </c:numRef>
          </c:val>
          <c:extLst>
            <c:ext xmlns:c16="http://schemas.microsoft.com/office/drawing/2014/chart" uri="{C3380CC4-5D6E-409C-BE32-E72D297353CC}">
              <c16:uniqueId val="{00000001-E6C0-4E37-84E7-F57E409535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2.54</c:v>
                </c:pt>
                <c:pt idx="2">
                  <c:v>4.62</c:v>
                </c:pt>
                <c:pt idx="3">
                  <c:v>-1.51</c:v>
                </c:pt>
                <c:pt idx="4">
                  <c:v>12.37</c:v>
                </c:pt>
              </c:numCache>
            </c:numRef>
          </c:val>
          <c:smooth val="0"/>
          <c:extLst>
            <c:ext xmlns:c16="http://schemas.microsoft.com/office/drawing/2014/chart" uri="{C3380CC4-5D6E-409C-BE32-E72D297353CC}">
              <c16:uniqueId val="{00000002-E6C0-4E37-84E7-F57E409535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0.28000000000000003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6DB-4F23-A7B9-764235F855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DB-4F23-A7B9-764235F855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DB-4F23-A7B9-764235F855EC}"/>
            </c:ext>
          </c:extLst>
        </c:ser>
        <c:ser>
          <c:idx val="3"/>
          <c:order val="3"/>
          <c:tx>
            <c:strRef>
              <c:f>データシート!$A$30</c:f>
              <c:strCache>
                <c:ptCount val="1"/>
                <c:pt idx="0">
                  <c:v>内灘町新エネルギー事業特別会計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6DB-4F23-A7B9-764235F855EC}"/>
            </c:ext>
          </c:extLst>
        </c:ser>
        <c:ser>
          <c:idx val="4"/>
          <c:order val="4"/>
          <c:tx>
            <c:strRef>
              <c:f>データシート!$A$31</c:f>
              <c:strCache>
                <c:ptCount val="1"/>
                <c:pt idx="0">
                  <c:v>内灘町後期高齢者医療特別会計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6DB-4F23-A7B9-764235F855EC}"/>
            </c:ext>
          </c:extLst>
        </c:ser>
        <c:ser>
          <c:idx val="5"/>
          <c:order val="5"/>
          <c:tx>
            <c:strRef>
              <c:f>データシート!$A$32</c:f>
              <c:strCache>
                <c:ptCount val="1"/>
                <c:pt idx="0">
                  <c:v>内灘町国民健康保険特別会計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1.87</c:v>
                </c:pt>
                <c:pt idx="1">
                  <c:v>#N/A</c:v>
                </c:pt>
                <c:pt idx="2">
                  <c:v>1.18</c:v>
                </c:pt>
                <c:pt idx="3">
                  <c:v>#N/A</c:v>
                </c:pt>
                <c:pt idx="4">
                  <c:v>0.18</c:v>
                </c:pt>
                <c:pt idx="5">
                  <c:v>#N/A</c:v>
                </c:pt>
                <c:pt idx="6">
                  <c:v>#N/A</c:v>
                </c:pt>
                <c:pt idx="7">
                  <c:v>0.25</c:v>
                </c:pt>
                <c:pt idx="8">
                  <c:v>#N/A</c:v>
                </c:pt>
                <c:pt idx="9">
                  <c:v>0.26</c:v>
                </c:pt>
              </c:numCache>
            </c:numRef>
          </c:val>
          <c:extLst>
            <c:ext xmlns:c16="http://schemas.microsoft.com/office/drawing/2014/chart" uri="{C3380CC4-5D6E-409C-BE32-E72D297353CC}">
              <c16:uniqueId val="{00000005-36DB-4F23-A7B9-764235F855EC}"/>
            </c:ext>
          </c:extLst>
        </c:ser>
        <c:ser>
          <c:idx val="6"/>
          <c:order val="6"/>
          <c:tx>
            <c:strRef>
              <c:f>データシート!$A$33</c:f>
              <c:strCache>
                <c:ptCount val="1"/>
                <c:pt idx="0">
                  <c:v>内灘町介護保険特別会計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0.32</c:v>
                </c:pt>
                <c:pt idx="2">
                  <c:v>#N/A</c:v>
                </c:pt>
                <c:pt idx="3">
                  <c:v>0.24</c:v>
                </c:pt>
                <c:pt idx="4">
                  <c:v>#N/A</c:v>
                </c:pt>
                <c:pt idx="5">
                  <c:v>0.47</c:v>
                </c:pt>
                <c:pt idx="6">
                  <c:v>#N/A</c:v>
                </c:pt>
                <c:pt idx="7">
                  <c:v>1.37</c:v>
                </c:pt>
                <c:pt idx="8">
                  <c:v>#N/A</c:v>
                </c:pt>
                <c:pt idx="9">
                  <c:v>0.62</c:v>
                </c:pt>
              </c:numCache>
            </c:numRef>
          </c:val>
          <c:extLst>
            <c:ext xmlns:c16="http://schemas.microsoft.com/office/drawing/2014/chart" uri="{C3380CC4-5D6E-409C-BE32-E72D297353CC}">
              <c16:uniqueId val="{00000006-36DB-4F23-A7B9-764235F855E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c:v>
                </c:pt>
                <c:pt idx="2">
                  <c:v>#N/A</c:v>
                </c:pt>
                <c:pt idx="3">
                  <c:v>1.28</c:v>
                </c:pt>
                <c:pt idx="4">
                  <c:v>#N/A</c:v>
                </c:pt>
                <c:pt idx="5">
                  <c:v>2.29</c:v>
                </c:pt>
                <c:pt idx="6">
                  <c:v>#N/A</c:v>
                </c:pt>
                <c:pt idx="7">
                  <c:v>2.0299999999999998</c:v>
                </c:pt>
                <c:pt idx="8">
                  <c:v>#N/A</c:v>
                </c:pt>
                <c:pt idx="9">
                  <c:v>2.08</c:v>
                </c:pt>
              </c:numCache>
            </c:numRef>
          </c:val>
          <c:extLst>
            <c:ext xmlns:c16="http://schemas.microsoft.com/office/drawing/2014/chart" uri="{C3380CC4-5D6E-409C-BE32-E72D297353CC}">
              <c16:uniqueId val="{00000007-36DB-4F23-A7B9-764235F855EC}"/>
            </c:ext>
          </c:extLst>
        </c:ser>
        <c:ser>
          <c:idx val="8"/>
          <c:order val="8"/>
          <c:tx>
            <c:strRef>
              <c:f>データシート!$A$35</c:f>
              <c:strCache>
                <c:ptCount val="1"/>
                <c:pt idx="0">
                  <c:v>内灘町下水道事業会計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2.48</c:v>
                </c:pt>
                <c:pt idx="4">
                  <c:v>#N/A</c:v>
                </c:pt>
                <c:pt idx="5">
                  <c:v>2.97</c:v>
                </c:pt>
                <c:pt idx="6">
                  <c:v>#N/A</c:v>
                </c:pt>
                <c:pt idx="7">
                  <c:v>4.6900000000000004</c:v>
                </c:pt>
                <c:pt idx="8">
                  <c:v>#N/A</c:v>
                </c:pt>
                <c:pt idx="9">
                  <c:v>3.79</c:v>
                </c:pt>
              </c:numCache>
            </c:numRef>
          </c:val>
          <c:extLst>
            <c:ext xmlns:c16="http://schemas.microsoft.com/office/drawing/2014/chart" uri="{C3380CC4-5D6E-409C-BE32-E72D297353CC}">
              <c16:uniqueId val="{00000008-36DB-4F23-A7B9-764235F855EC}"/>
            </c:ext>
          </c:extLst>
        </c:ser>
        <c:ser>
          <c:idx val="9"/>
          <c:order val="9"/>
          <c:tx>
            <c:strRef>
              <c:f>データシート!$A$36</c:f>
              <c:strCache>
                <c:ptCount val="1"/>
                <c:pt idx="0">
                  <c:v>内灘町水道事業会計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9.1199999999999992</c:v>
                </c:pt>
                <c:pt idx="2">
                  <c:v>#N/A</c:v>
                </c:pt>
                <c:pt idx="3">
                  <c:v>6.98</c:v>
                </c:pt>
                <c:pt idx="4">
                  <c:v>#N/A</c:v>
                </c:pt>
                <c:pt idx="5">
                  <c:v>7.66</c:v>
                </c:pt>
                <c:pt idx="6">
                  <c:v>#N/A</c:v>
                </c:pt>
                <c:pt idx="7">
                  <c:v>8.14</c:v>
                </c:pt>
                <c:pt idx="8">
                  <c:v>#N/A</c:v>
                </c:pt>
                <c:pt idx="9">
                  <c:v>8.23</c:v>
                </c:pt>
              </c:numCache>
            </c:numRef>
          </c:val>
          <c:extLst>
            <c:ext xmlns:c16="http://schemas.microsoft.com/office/drawing/2014/chart" uri="{C3380CC4-5D6E-409C-BE32-E72D297353CC}">
              <c16:uniqueId val="{00000009-36DB-4F23-A7B9-764235F855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1029</c:v>
                </c:pt>
                <c:pt idx="5">
                  <c:v>1092</c:v>
                </c:pt>
                <c:pt idx="8">
                  <c:v>1092</c:v>
                </c:pt>
                <c:pt idx="11">
                  <c:v>1037</c:v>
                </c:pt>
                <c:pt idx="14">
                  <c:v>989</c:v>
                </c:pt>
              </c:numCache>
            </c:numRef>
          </c:val>
          <c:extLst>
            <c:ext xmlns:c16="http://schemas.microsoft.com/office/drawing/2014/chart" uri="{C3380CC4-5D6E-409C-BE32-E72D297353CC}">
              <c16:uniqueId val="{00000000-2FBB-4B8C-B5F2-1B45805B05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BB-4B8C-B5F2-1B45805B05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c:v>
                </c:pt>
                <c:pt idx="3">
                  <c:v>20</c:v>
                </c:pt>
                <c:pt idx="6">
                  <c:v>5</c:v>
                </c:pt>
                <c:pt idx="9">
                  <c:v>5</c:v>
                </c:pt>
                <c:pt idx="12">
                  <c:v>0</c:v>
                </c:pt>
              </c:numCache>
            </c:numRef>
          </c:val>
          <c:extLst>
            <c:ext xmlns:c16="http://schemas.microsoft.com/office/drawing/2014/chart" uri="{C3380CC4-5D6E-409C-BE32-E72D297353CC}">
              <c16:uniqueId val="{00000002-2FBB-4B8C-B5F2-1B45805B05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51</c:v>
                </c:pt>
                <c:pt idx="3">
                  <c:v>42</c:v>
                </c:pt>
                <c:pt idx="6">
                  <c:v>20</c:v>
                </c:pt>
                <c:pt idx="9">
                  <c:v>20</c:v>
                </c:pt>
                <c:pt idx="12">
                  <c:v>10</c:v>
                </c:pt>
              </c:numCache>
            </c:numRef>
          </c:val>
          <c:extLst>
            <c:ext xmlns:c16="http://schemas.microsoft.com/office/drawing/2014/chart" uri="{C3380CC4-5D6E-409C-BE32-E72D297353CC}">
              <c16:uniqueId val="{00000003-2FBB-4B8C-B5F2-1B45805B05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397</c:v>
                </c:pt>
                <c:pt idx="3">
                  <c:v>430</c:v>
                </c:pt>
                <c:pt idx="6">
                  <c:v>320</c:v>
                </c:pt>
                <c:pt idx="9">
                  <c:v>428</c:v>
                </c:pt>
                <c:pt idx="12">
                  <c:v>260</c:v>
                </c:pt>
              </c:numCache>
            </c:numRef>
          </c:val>
          <c:extLst>
            <c:ext xmlns:c16="http://schemas.microsoft.com/office/drawing/2014/chart" uri="{C3380CC4-5D6E-409C-BE32-E72D297353CC}">
              <c16:uniqueId val="{00000004-2FBB-4B8C-B5F2-1B45805B05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BB-4B8C-B5F2-1B45805B05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BB-4B8C-B5F2-1B45805B05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924</c:v>
                </c:pt>
                <c:pt idx="3">
                  <c:v>1008</c:v>
                </c:pt>
                <c:pt idx="6">
                  <c:v>1180</c:v>
                </c:pt>
                <c:pt idx="9">
                  <c:v>1104</c:v>
                </c:pt>
                <c:pt idx="12">
                  <c:v>1086</c:v>
                </c:pt>
              </c:numCache>
            </c:numRef>
          </c:val>
          <c:extLst>
            <c:ext xmlns:c16="http://schemas.microsoft.com/office/drawing/2014/chart" uri="{C3380CC4-5D6E-409C-BE32-E72D297353CC}">
              <c16:uniqueId val="{00000007-2FBB-4B8C-B5F2-1B45805B05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364</c:v>
                </c:pt>
                <c:pt idx="2">
                  <c:v>#N/A</c:v>
                </c:pt>
                <c:pt idx="3">
                  <c:v>#N/A</c:v>
                </c:pt>
                <c:pt idx="4">
                  <c:v>408</c:v>
                </c:pt>
                <c:pt idx="5">
                  <c:v>#N/A</c:v>
                </c:pt>
                <c:pt idx="6">
                  <c:v>#N/A</c:v>
                </c:pt>
                <c:pt idx="7">
                  <c:v>433</c:v>
                </c:pt>
                <c:pt idx="8">
                  <c:v>#N/A</c:v>
                </c:pt>
                <c:pt idx="9">
                  <c:v>#N/A</c:v>
                </c:pt>
                <c:pt idx="10">
                  <c:v>520</c:v>
                </c:pt>
                <c:pt idx="11">
                  <c:v>#N/A</c:v>
                </c:pt>
                <c:pt idx="12">
                  <c:v>#N/A</c:v>
                </c:pt>
                <c:pt idx="13">
                  <c:v>367</c:v>
                </c:pt>
                <c:pt idx="14">
                  <c:v>#N/A</c:v>
                </c:pt>
              </c:numCache>
            </c:numRef>
          </c:val>
          <c:smooth val="0"/>
          <c:extLst>
            <c:ext xmlns:c16="http://schemas.microsoft.com/office/drawing/2014/chart" uri="{C3380CC4-5D6E-409C-BE32-E72D297353CC}">
              <c16:uniqueId val="{00000008-2FBB-4B8C-B5F2-1B45805B05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12083</c:v>
                </c:pt>
                <c:pt idx="5">
                  <c:v>11853</c:v>
                </c:pt>
                <c:pt idx="8">
                  <c:v>11649</c:v>
                </c:pt>
                <c:pt idx="11">
                  <c:v>11600</c:v>
                </c:pt>
                <c:pt idx="14">
                  <c:v>11055</c:v>
                </c:pt>
              </c:numCache>
            </c:numRef>
          </c:val>
          <c:extLst>
            <c:ext xmlns:c16="http://schemas.microsoft.com/office/drawing/2014/chart" uri="{C3380CC4-5D6E-409C-BE32-E72D297353CC}">
              <c16:uniqueId val="{00000000-A5A3-4C1C-A784-5CC3A6F340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1530</c:v>
                </c:pt>
                <c:pt idx="5">
                  <c:v>1601</c:v>
                </c:pt>
                <c:pt idx="8">
                  <c:v>1450</c:v>
                </c:pt>
                <c:pt idx="11">
                  <c:v>1413</c:v>
                </c:pt>
                <c:pt idx="14">
                  <c:v>1326</c:v>
                </c:pt>
              </c:numCache>
            </c:numRef>
          </c:val>
          <c:extLst>
            <c:ext xmlns:c16="http://schemas.microsoft.com/office/drawing/2014/chart" uri="{C3380CC4-5D6E-409C-BE32-E72D297353CC}">
              <c16:uniqueId val="{00000001-A5A3-4C1C-A784-5CC3A6F340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1387</c:v>
                </c:pt>
                <c:pt idx="5">
                  <c:v>1605</c:v>
                </c:pt>
                <c:pt idx="8">
                  <c:v>2048</c:v>
                </c:pt>
                <c:pt idx="11">
                  <c:v>2081</c:v>
                </c:pt>
                <c:pt idx="14">
                  <c:v>2971</c:v>
                </c:pt>
              </c:numCache>
            </c:numRef>
          </c:val>
          <c:extLst>
            <c:ext xmlns:c16="http://schemas.microsoft.com/office/drawing/2014/chart" uri="{C3380CC4-5D6E-409C-BE32-E72D297353CC}">
              <c16:uniqueId val="{00000002-A5A3-4C1C-A784-5CC3A6F340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A3-4C1C-A784-5CC3A6F340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A3-4C1C-A784-5CC3A6F340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A3-4C1C-A784-5CC3A6F340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741</c:v>
                </c:pt>
                <c:pt idx="3">
                  <c:v>714</c:v>
                </c:pt>
                <c:pt idx="6">
                  <c:v>652</c:v>
                </c:pt>
                <c:pt idx="9">
                  <c:v>584</c:v>
                </c:pt>
                <c:pt idx="12">
                  <c:v>513</c:v>
                </c:pt>
              </c:numCache>
            </c:numRef>
          </c:val>
          <c:extLst>
            <c:ext xmlns:c16="http://schemas.microsoft.com/office/drawing/2014/chart" uri="{C3380CC4-5D6E-409C-BE32-E72D297353CC}">
              <c16:uniqueId val="{00000006-A5A3-4C1C-A784-5CC3A6F340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107</c:v>
                </c:pt>
                <c:pt idx="3">
                  <c:v>110</c:v>
                </c:pt>
                <c:pt idx="6">
                  <c:v>565</c:v>
                </c:pt>
                <c:pt idx="9">
                  <c:v>1426</c:v>
                </c:pt>
                <c:pt idx="12">
                  <c:v>1345</c:v>
                </c:pt>
              </c:numCache>
            </c:numRef>
          </c:val>
          <c:extLst>
            <c:ext xmlns:c16="http://schemas.microsoft.com/office/drawing/2014/chart" uri="{C3380CC4-5D6E-409C-BE32-E72D297353CC}">
              <c16:uniqueId val="{00000007-A5A3-4C1C-A784-5CC3A6F340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5003</c:v>
                </c:pt>
                <c:pt idx="3">
                  <c:v>5062</c:v>
                </c:pt>
                <c:pt idx="6">
                  <c:v>4621</c:v>
                </c:pt>
                <c:pt idx="9">
                  <c:v>4535</c:v>
                </c:pt>
                <c:pt idx="12">
                  <c:v>3548</c:v>
                </c:pt>
              </c:numCache>
            </c:numRef>
          </c:val>
          <c:extLst>
            <c:ext xmlns:c16="http://schemas.microsoft.com/office/drawing/2014/chart" uri="{C3380CC4-5D6E-409C-BE32-E72D297353CC}">
              <c16:uniqueId val="{00000008-A5A3-4C1C-A784-5CC3A6F340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317</c:v>
                </c:pt>
                <c:pt idx="3">
                  <c:v>299</c:v>
                </c:pt>
                <c:pt idx="6">
                  <c:v>294</c:v>
                </c:pt>
                <c:pt idx="9">
                  <c:v>288</c:v>
                </c:pt>
                <c:pt idx="12">
                  <c:v>313</c:v>
                </c:pt>
              </c:numCache>
            </c:numRef>
          </c:val>
          <c:extLst>
            <c:ext xmlns:c16="http://schemas.microsoft.com/office/drawing/2014/chart" uri="{C3380CC4-5D6E-409C-BE32-E72D297353CC}">
              <c16:uniqueId val="{00000009-A5A3-4C1C-A784-5CC3A6F340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12799</c:v>
                </c:pt>
                <c:pt idx="3">
                  <c:v>13040</c:v>
                </c:pt>
                <c:pt idx="6">
                  <c:v>12808</c:v>
                </c:pt>
                <c:pt idx="9">
                  <c:v>12540</c:v>
                </c:pt>
                <c:pt idx="12">
                  <c:v>12202</c:v>
                </c:pt>
              </c:numCache>
            </c:numRef>
          </c:val>
          <c:extLst>
            <c:ext xmlns:c16="http://schemas.microsoft.com/office/drawing/2014/chart" uri="{C3380CC4-5D6E-409C-BE32-E72D297353CC}">
              <c16:uniqueId val="{0000000A-A5A3-4C1C-A784-5CC3A6F340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3968</c:v>
                </c:pt>
                <c:pt idx="2">
                  <c:v>#N/A</c:v>
                </c:pt>
                <c:pt idx="3">
                  <c:v>#N/A</c:v>
                </c:pt>
                <c:pt idx="4">
                  <c:v>4165</c:v>
                </c:pt>
                <c:pt idx="5">
                  <c:v>#N/A</c:v>
                </c:pt>
                <c:pt idx="6">
                  <c:v>#N/A</c:v>
                </c:pt>
                <c:pt idx="7">
                  <c:v>3792</c:v>
                </c:pt>
                <c:pt idx="8">
                  <c:v>#N/A</c:v>
                </c:pt>
                <c:pt idx="9">
                  <c:v>#N/A</c:v>
                </c:pt>
                <c:pt idx="10">
                  <c:v>4280</c:v>
                </c:pt>
                <c:pt idx="11">
                  <c:v>#N/A</c:v>
                </c:pt>
                <c:pt idx="12">
                  <c:v>#N/A</c:v>
                </c:pt>
                <c:pt idx="13">
                  <c:v>2570</c:v>
                </c:pt>
                <c:pt idx="14">
                  <c:v>#N/A</c:v>
                </c:pt>
              </c:numCache>
            </c:numRef>
          </c:val>
          <c:smooth val="0"/>
          <c:extLst>
            <c:ext xmlns:c16="http://schemas.microsoft.com/office/drawing/2014/chart" uri="{C3380CC4-5D6E-409C-BE32-E72D297353CC}">
              <c16:uniqueId val="{0000000B-A5A3-4C1C-A784-5CC3A6F340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1052</c:v>
                </c:pt>
                <c:pt idx="1">
                  <c:v>1051</c:v>
                </c:pt>
                <c:pt idx="2">
                  <c:v>1865</c:v>
                </c:pt>
              </c:numCache>
            </c:numRef>
          </c:val>
          <c:extLst>
            <c:ext xmlns:c16="http://schemas.microsoft.com/office/drawing/2014/chart" uri="{C3380CC4-5D6E-409C-BE32-E72D297353CC}">
              <c16:uniqueId val="{00000000-9E61-48DE-B9DE-3A9B30C108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107</c:v>
                </c:pt>
                <c:pt idx="2">
                  <c:v>158</c:v>
                </c:pt>
              </c:numCache>
            </c:numRef>
          </c:val>
          <c:extLst>
            <c:ext xmlns:c16="http://schemas.microsoft.com/office/drawing/2014/chart" uri="{C3380CC4-5D6E-409C-BE32-E72D297353CC}">
              <c16:uniqueId val="{00000001-9E61-48DE-B9DE-3A9B30C108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466</c:v>
                </c:pt>
                <c:pt idx="1">
                  <c:v>464</c:v>
                </c:pt>
                <c:pt idx="2">
                  <c:v>480</c:v>
                </c:pt>
              </c:numCache>
            </c:numRef>
          </c:val>
          <c:extLst>
            <c:ext xmlns:c16="http://schemas.microsoft.com/office/drawing/2014/chart" uri="{C3380CC4-5D6E-409C-BE32-E72D297353CC}">
              <c16:uniqueId val="{00000002-9E61-48DE-B9DE-3A9B30C108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{78464EDB-4BDD-4CE2-BFC2-637655F1F95B}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9CC-44E6-8D5E-D88255BEDB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{40EC738A-7D36-44F0-8FFA-18670D4504AE}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CC-44E6-8D5E-D88255BEDB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{4D9BEAD9-4AB1-4577-9B08-910DD70E34F1}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CC-44E6-8D5E-D88255BEDB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{9314D4DF-98AE-4D9F-A9A6-3C6594B8B69D}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CC-44E6-8D5E-D88255BEDB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{37CCD05C-E439-4AB4-AB3A-5756AED053BD}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CC-44E6-8D5E-D88255BEDBC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{54793E84-DC10-40AE-B56B-8234883123C8}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9CC-44E6-8D5E-D88255BEDBC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{047ACED4-4C45-41CF-8C6A-BD5B926D58EE}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9CC-44E6-8D5E-D88255BEDBC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{A274CCAD-3A85-4E13-B0F6-068D2D7F4100}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9CC-44E6-8D5E-D88255BEDBC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{F8BD6524-D97C-4A79-B576-693209C6BC7F}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9CC-44E6-8D5E-D88255BEDB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63.1</c:v>
                </c:pt>
                <c:pt idx="16">
                  <c:v>64.8</c:v>
                </c:pt>
                <c:pt idx="24">
                  <c:v>66.400000000000006</c:v>
                </c:pt>
                <c:pt idx="32">
                  <c:v>67.7</c:v>
                </c:pt>
              </c:numCache>
            </c:numRef>
          </c:xVal>
          <c:yVal>
            <c:numRef>
              <c:f>公会計指標分析・財政指標組合せ分析表!$BP$51:$DC$51</c:f>
              <c:numCache>
                <c:formatCode>#,##0.0;"▲ "#,##0.0</c:formatCode>
                <c:ptCount val="40"/>
                <c:pt idx="0">
                  <c:v>84.8</c:v>
                </c:pt>
                <c:pt idx="8">
                  <c:v>85.1</c:v>
                </c:pt>
                <c:pt idx="16">
                  <c:v>73</c:v>
                </c:pt>
                <c:pt idx="24">
                  <c:v>84.6</c:v>
                </c:pt>
                <c:pt idx="32">
                  <c:v>49.2</c:v>
                </c:pt>
              </c:numCache>
            </c:numRef>
          </c:yVal>
          <c:smooth val="0"/>
          <c:extLst>
            <c:ext xmlns:c16="http://schemas.microsoft.com/office/drawing/2014/chart" uri="{C3380CC4-5D6E-409C-BE32-E72D297353CC}">
              <c16:uniqueId val="{00000009-E9CC-44E6-8D5E-D88255BEDB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{0B43B931-8B83-4EAF-B20B-7DCBE5C6C6C3}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9CC-44E6-8D5E-D88255BEDB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{FEAC95FE-54FC-45D3-9AB2-B99A7AF35053}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CC-44E6-8D5E-D88255BEDB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{002550A9-29F8-4376-813E-4A3452C46458}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CC-44E6-8D5E-D88255BEDB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{211DF84E-DD7C-472E-97A1-FE1C5561C33F}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CC-44E6-8D5E-D88255BEDB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{9C4544B4-10FA-47EA-8421-2B8E2AC05770}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CC-44E6-8D5E-D88255BEDBC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{1F46A15B-BAA4-4218-8732-27FFF9DD046A}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9CC-44E6-8D5E-D88255BEDBC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{2152DE64-0001-41AA-86AD-D1C7E295B151}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9CC-44E6-8D5E-D88255BEDBC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{A066DE5C-E9F6-4974-99D5-9466DAAA4489}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9CC-44E6-8D5E-D88255BEDBC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{90A922A9-D621-4D0B-BF1E-438971A2F261}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9CC-44E6-8D5E-D88255BEDB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9CC-44E6-8D5E-D88255BEDBC9}"/>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{FDBB353C-AD08-4D2B-ABE6-4DA90CBEA3C7}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74-4125-BF66-B461D279DC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{5B753213-D3FF-46F0-A1D3-EC62B1155878}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74-4125-BF66-B461D279DC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{7D76C37B-F54B-49D3-B80C-22F085CFDE27}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74-4125-BF66-B461D279DC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{6948F05D-4485-4438-87CE-F53DA5E3F5E7}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74-4125-BF66-B461D279DC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{709A4ACE-802F-4BB3-BA80-98BDF6558815}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74-4125-BF66-B461D279DC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{6916AAB9-B505-4090-BAFA-6BD67563FF46}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74-4125-BF66-B461D279DC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{9A1BF87D-529E-40E4-893C-BEF2F013369C}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74-4125-BF66-B461D279DC0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{DD1FFD2D-C4E6-4064-BC01-09FA1ACF241A}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74-4125-BF66-B461D279DC0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{25DDD2D7-470D-4B14-B605-80DF4A06B17A}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74-4125-BF66-B461D279DC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8.1999999999999993</c:v>
                </c:pt>
                <c:pt idx="16">
                  <c:v>8.1</c:v>
                </c:pt>
                <c:pt idx="24">
                  <c:v>8.9</c:v>
                </c:pt>
                <c:pt idx="32">
                  <c:v>8.5</c:v>
                </c:pt>
              </c:numCache>
            </c:numRef>
          </c:xVal>
          <c:yVal>
            <c:numRef>
              <c:f>公会計指標分析・財政指標組合せ分析表!$BP$73:$DC$73</c:f>
              <c:numCache>
                <c:formatCode>#,##0.0;"▲ "#,##0.0</c:formatCode>
                <c:ptCount val="40"/>
                <c:pt idx="0">
                  <c:v>84.8</c:v>
                </c:pt>
                <c:pt idx="8">
                  <c:v>85.1</c:v>
                </c:pt>
                <c:pt idx="16">
                  <c:v>73</c:v>
                </c:pt>
                <c:pt idx="24">
                  <c:v>84.6</c:v>
                </c:pt>
                <c:pt idx="32">
                  <c:v>49.2</c:v>
                </c:pt>
              </c:numCache>
            </c:numRef>
          </c:yVal>
          <c:smooth val="0"/>
          <c:extLst>
            <c:ext xmlns:c16="http://schemas.microsoft.com/office/drawing/2014/chart" uri="{C3380CC4-5D6E-409C-BE32-E72D297353CC}">
              <c16:uniqueId val="{00000009-AA74-4125-BF66-B461D279DC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{745C0860-F9AF-4A12-A416-093D5851AE47}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74-4125-BF66-B461D279DC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{A4DD564A-862E-499E-AE15-338E276D294E}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74-4125-BF66-B461D279DC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{F7D691E7-A82D-4C83-A069-5F5898123EFE}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74-4125-BF66-B461D279DC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{F5CA481C-27CE-4016-B3B6-1269634944AD}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74-4125-BF66-B461D279DC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{46646DD0-5809-4D35-A066-664A0CFD6A1F}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74-4125-BF66-B461D279DC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{643899CF-124F-47AA-B829-6F858FF1CE80}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74-4125-BF66-B461D279DC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{B22E3BC6-E44D-49ED-9FF2-225D5BC2FBA7}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74-4125-BF66-B461D279DC0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{29B1609B-7EE2-45FC-B471-C95684A7F13C}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74-4125-BF66-B461D279DC0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{69168271-C08A-4ECD-AD6E-A5BBB28B4972}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74-4125-BF66-B461D279DC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A74-4125-BF66-B461D279DC0B}"/>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年度は公営企業債の元利償還金に対する繰入金が減少したことから、実質公債費比率の分子は前年度に比べ</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一部事務組合が起こした地方債の元利償還金に対する負担金は、新クリーンセンターの完成により、今後償還が開始されれば増加することが確定しており、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年度以降、屋内サッカー場や新消防庁舎、温浴施設、白帆台小学校、内灘白帆台インターチェンジ等の建設により、一般会計等に係る地方債残高は増加傾向にあったが、令和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年度以降、大規模な起債事業を実施しなかったことにより、残高が減少している。</a:t>
          </a:r>
        </a:p>
        <a:p>
          <a:r>
            <a:rPr kumimoji="1" lang="ja-JP" altLang="en-US" sz="1400">
              <a:latin typeface="ＭＳ ゴシック" pitchFamily="49" charset="-128"/>
              <a:ea typeface="ＭＳ ゴシック" pitchFamily="49" charset="-128"/>
            </a:rPr>
            <a:t>　他方、令和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年度末に新クリーンセンターが完成したため、組合等負担等見込額は令和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年度に急増した。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年能登半島地震の発生に伴い、特別交付税、災害救助費負担金等の県支出金、災害支援のため寄附金が増加したことから、財政調整基金の積立額が大幅に増加した。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結果として、将来負担比率の分子は前年度に比べ</a:t>
          </a:r>
          <a:r>
            <a:rPr kumimoji="1" lang="en-US" altLang="ja-JP" sz="1400">
              <a:latin typeface="ＭＳ ゴシック" pitchFamily="49" charset="-128"/>
              <a:ea typeface="ＭＳ ゴシック" pitchFamily="49" charset="-128"/>
            </a:rPr>
            <a:t>1,710</a:t>
          </a:r>
          <a:r>
            <a:rPr kumimoji="1" lang="ja-JP" altLang="en-US" sz="1400">
              <a:latin typeface="ＭＳ ゴシック" pitchFamily="49" charset="-128"/>
              <a:ea typeface="ＭＳ ゴシック" pitchFamily="49" charset="-128"/>
            </a:rPr>
            <a:t>百万円減少したが、今後は復旧・復興等のために基金を取り崩すことが避けられないため、再度増加していくことが見込まれる。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石川県内灘町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財政調整基金の積立額が大幅に増加、減債基金の積立額も増加、その他特定目的基金も微増し、積立額は全体で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基金の取り崩しは避けられないため令和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年度水準を維持することは困難であるが、令和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公用、公共用施設整備基金：公用、公共用施設の設置及び整備の財源に充てる。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義務教育施設整備基金：義務教育施設の設置及び整備の財源に充てる。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公用、公共用施設整備基金は、使用料及び財産収入等を計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百万円積み立て、道路施設改修事業等で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百万円を毎年定額で積み立てているが、学校施設改修事業で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公用、公共用施設整備基金：遊休施設の売却等の機会があれば、随時積み立てていく。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義務教育施設整備基金：小学校の大規模改修等に備え、引き続き毎年度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取り崩しは無く、令和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年能登半島地震の発生に伴い、特別交付税、災害救助費負担金等の県支出金、災害支援のための寄附金が増加したことなどから、積立額は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災害復旧を進めるため、基金の取り崩しは避けられないが、国債の購入などで剰余分を適切に運用し、令和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無く、国の補正予算に伴う普通交付税の増額分の一部（需要額の「臨時財政対策債償還基金費」相当額）や、公営住宅使用料・社会資本整備総合交付金（公的賃貸住宅家賃低廉化事業に係るもの）の一部、および基金預金利子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年度に積み立てた「臨時財政対策債償還基金費」相当額は、今後の普通交付税の減額に対する補填のため、令和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4F94AD8-C915-4FC0-84DC-279CD52ADB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EC5163-44F8-4414-B850-AD6A4E6EA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9991A62-8726-4849-A382-B387E6B1CAD1}"/>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8E82038-3945-4C1B-BBDE-ACF20F99653A}"/>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5324FE7-28CD-4073-8F6E-611078FA7237}"/>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4766BA3-6C2C-4CB2-B329-5AF78794E31D}"/>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1EFB365-EEF8-496D-9214-B9DB4D45EAC6}"/>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6C49451-411C-4E6A-9876-60B69754C708}"/>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B85E0B1-3702-4A26-AE92-0EAFBA61B6A9}"/>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54B6BC6-4631-47B9-B647-B3A0F2F07455}"/>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686DCCC-5350-42A8-9BE9-BCCD3AB23A74}"/>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580744B-707A-4977-9C57-4CA160B0BF72}"/>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54B273-EB56-4687-9EE4-8CC2B311F087}"/>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AE6C748-6BCE-4F26-8BAB-BE73F73DFC77}"/>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0F51640-6418-442B-9069-7F4330A6DF36}"/>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3353A40-2775-4461-BD43-26594B00F7DF}"/>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B6E2F61-3FEC-4BE7-9E6A-5AAB9A2500AC}"/>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7F986F6-564F-40DC-93A3-E11EFAC0975E}"/>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8B950A9-3D6D-43AB-AAF9-14E402510BF7}"/>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37B355E-7886-4E5B-AE41-9039580BC51B}"/>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7A11AE-1F8F-452B-896D-083A53D50049}"/>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89F86F2-855B-4BEF-9CAC-2349F817A392}"/>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C296DD6-A8E3-42C7-BDC9-5AB45361AFB1}"/>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8C297C9-3D56-4A5A-A2F5-A4D7776299D4}"/>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E4B1B23-F49B-4D2E-9F9B-F3F83F84EFD7}"/>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FF24C18-580A-42C0-8E49-84F33DA963ED}"/>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528C959-F56E-4FAB-A2E0-8A80CCD2FDFA}"/>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51C752-A472-47E4-92A8-863CDCA0CC00}"/>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327EABB-497A-4C30-BEF6-6488F1613282}"/>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6450885-A76D-43FD-AFCB-6C0856083FA8}"/>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695682E-6EEA-4307-A0E2-D666F717AD4E}"/>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2CEDFED-C039-48C7-A1E6-5C7F4CA70C45}"/>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2BBCE25-EE4F-4EDA-A5C4-88100AC238D3}"/>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F1DE696-9197-464F-8E6F-07027C148CF8}"/>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22FC866-57B4-41CB-8733-2CAF41DFC97E}"/>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B86C056-AC16-414D-B6F3-D607B4DA0737}"/>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FDFB3B4-A5AC-43FE-9157-AD13E699F134}"/>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A42D20B-E482-4DC2-8CC0-1A9C682F1827}"/>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BDD8D2F-EB5D-4826-AA30-0CFB023F58FE}"/>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C0D0569-07C2-44F6-A633-F56BF43D40CA}"/>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3956AF6-ACE2-4133-9693-9C813A12A4F2}"/>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C62883D-EED2-4395-9799-921C87F5C8CC}"/>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FD7713E-0387-404F-A4A3-0E798A40FDAB}"/>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FBF4B5D-9535-49BA-88A5-D2E13B0231EC}"/>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817FD11-037E-49EF-8EF9-867311F98CA7}"/>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A568B57-4C94-48A2-A4E3-938206111281}"/>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1CDEF99-2C7C-41EA-A3F3-8F88B0424E41}"/>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有形固定資産減価償却率は、過去に建設した施設の老朽化が進んでいることから、類似団体平均よりやや高くなっている。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年度と比較すると、令和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％増加したが、これは道路について有形固定資産額の増加以上に減価償却額が増加したことなどが要因として考えられる。</a:t>
          </a:r>
        </a:p>
        <a:p>
          <a:r>
            <a:rPr kumimoji="1" lang="ja-JP" altLang="en-US" sz="1100">
              <a:latin typeface="ＭＳ Ｐゴシック" panose="020B0600070205080204" pitchFamily="50" charset="-128"/>
              <a:ea typeface="ＭＳ Ｐゴシック" panose="020B0600070205080204" pitchFamily="50" charset="-128"/>
            </a:rPr>
            <a:t>　今後、個別施設計画に沿って長寿命化対策等を行い、施設の適切な維持管理に努めていく。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68C900-3FD7-446A-9F31-D404F12A7B12}"/>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0E65CC-6D96-4C95-BFF7-0BFF21D26763}"/>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D17248D-7C18-4915-A6A5-A4AEA5C2BD5E}"/>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AB3D0B1-D925-428F-91CB-CB080B17EBFE}"/>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C8A78F9-ADEF-4827-9CB9-4839DCCEC56E}"/>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C3C6181-404E-44A1-A754-B921617868FA}"/>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C7F18AA-E87E-4A18-ACC5-A855F0AA7B53}"/>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EB650B5-4BCE-4A56-90BC-21F9E79085AD}"/>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2670C5C-AE8B-41B0-9D6C-62F701BA11BF}"/>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D006B07-1EED-4368-BC5C-A31426DF9428}"/>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88C7CF4-B9FE-435B-A82D-A5A9AD58A807}"/>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4C5C183-FE4C-4962-90A6-D0BE45079D3E}"/>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BCA80DD-D236-4696-9D22-E2E3004773A1}"/>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3B94D13-C60A-4C48-9345-A6499C90037F}"/>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CA0448E-33B7-4C13-9768-51D75B1E1DE5}"/>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6B4027A-9FFC-4BC5-95D0-75E10122AC0F}"/>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211CB18-A57E-40F7-B187-DC84FA0FDFE0}"/>
            </a:ext>
          </a:extLst>
        </xdr:cNvPr>
        <xdr:cNvCxnSpPr/>
      </xdr:nvCxnSpPr>
      <xdr:spPr>
        <a:xfrm flipV="1">
          <a:off x="4300220" y="4343823"/>
          <a:ext cx="1270" cy="1486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CC733C3-1CFA-4989-82AB-3F2B5CFDEF06}"/>
            </a:ext>
          </a:extLst>
        </xdr:cNvPr>
        <xdr:cNvSpPr txBox="1"/>
      </xdr:nvSpPr>
      <xdr:spPr>
        <a:xfrm>
          <a:off x="4352925" y="583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9BD9E35A-DB87-402D-95C0-8E9ECDEF5D59}"/>
            </a:ext>
          </a:extLst>
        </xdr:cNvPr>
        <xdr:cNvCxnSpPr/>
      </xdr:nvCxnSpPr>
      <xdr:spPr>
        <a:xfrm>
          <a:off x="4213225" y="58303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DA8F7A0-9FC4-494D-BB7F-AAECA186BE64}"/>
            </a:ext>
          </a:extLst>
        </xdr:cNvPr>
        <xdr:cNvSpPr txBox="1"/>
      </xdr:nvSpPr>
      <xdr:spPr>
        <a:xfrm>
          <a:off x="4352925" y="412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79E1D85D-D38C-445B-815E-33FD357F01E7}"/>
            </a:ext>
          </a:extLst>
        </xdr:cNvPr>
        <xdr:cNvCxnSpPr/>
      </xdr:nvCxnSpPr>
      <xdr:spPr>
        <a:xfrm>
          <a:off x="4213225" y="434382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1C254CA1-D50C-4E67-B3EF-7ED54E38E069}"/>
            </a:ext>
          </a:extLst>
        </xdr:cNvPr>
        <xdr:cNvSpPr txBox="1"/>
      </xdr:nvSpPr>
      <xdr:spPr>
        <a:xfrm>
          <a:off x="4352925" y="49970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E4F6BC35-AEA9-4E4E-9F99-C513E3D5B204}"/>
            </a:ext>
          </a:extLst>
        </xdr:cNvPr>
        <xdr:cNvSpPr/>
      </xdr:nvSpPr>
      <xdr:spPr>
        <a:xfrm>
          <a:off x="4251325" y="513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E25DC045-06D9-4CAF-B515-0B809524DD24}"/>
            </a:ext>
          </a:extLst>
        </xdr:cNvPr>
        <xdr:cNvSpPr/>
      </xdr:nvSpPr>
      <xdr:spPr>
        <a:xfrm>
          <a:off x="3616325" y="5106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09A7C825-6926-4C82-B1B3-5F9108EE1EB3}"/>
            </a:ext>
          </a:extLst>
        </xdr:cNvPr>
        <xdr:cNvSpPr/>
      </xdr:nvSpPr>
      <xdr:spPr>
        <a:xfrm>
          <a:off x="2930525" y="50664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226D57D0-CACB-45E6-95AF-A58441EC50C4}"/>
            </a:ext>
          </a:extLst>
        </xdr:cNvPr>
        <xdr:cNvSpPr/>
      </xdr:nvSpPr>
      <xdr:spPr>
        <a:xfrm>
          <a:off x="2244725" y="5073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BE6E2760-9CF7-4B26-AD7F-0AAFB064CB55}"/>
            </a:ext>
          </a:extLst>
        </xdr:cNvPr>
        <xdr:cNvSpPr/>
      </xdr:nvSpPr>
      <xdr:spPr>
        <a:xfrm>
          <a:off x="1558925" y="50340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FEB3F1B-C524-4413-8FC5-8D4E5796B30F}"/>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DDAB326-D407-4CD3-A235-2996CBA336C4}"/>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5E29CDB-7F29-493B-B477-A3E983ECD266}"/>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E42F006-8C4A-4BD2-AF85-C25952E0DBF9}"/>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D0CC14D-2DF8-4ABE-87CE-80D89CF5C36C}"/>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847</xdr:rowOff>
    </xdr:from>
    <xdr:to>
      <xdr:col>23</xdr:col>
      <xdr:colOff>136525</xdr:colOff>
      <xdr:row>32</xdr:row>
      <xdr:rowOff>102447</xdr:rowOff>
    </xdr:to>
    <xdr:sp macro="" textlink="">
      <xdr:nvSpPr>
        <xdr:cNvPr id="81" name="楕円 80">
          <a:extLst>
            <a:ext uri="{FF2B5EF4-FFF2-40B4-BE49-F238E27FC236}">
              <a16:creationId xmlns:a16="http://schemas.microsoft.com/office/drawing/2014/main" id="{5FE09EE7-5F30-46BD-B786-81E9DF0F5790}"/>
            </a:ext>
          </a:extLst>
        </xdr:cNvPr>
        <xdr:cNvSpPr/>
      </xdr:nvSpPr>
      <xdr:spPr>
        <a:xfrm>
          <a:off x="4251325" y="52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150724</xdr:rowOff>
    </xdr:from>
    <xdr:ext cx="405111" cy="259045"/>
    <xdr:sp macro="" textlink="">
      <xdr:nvSpPr>
        <xdr:cNvPr id="82" name="有形固定資産減価償却率該当値テキスト">
          <a:extLst>
            <a:ext uri="{FF2B5EF4-FFF2-40B4-BE49-F238E27FC236}">
              <a16:creationId xmlns:a16="http://schemas.microsoft.com/office/drawing/2014/main" id="{9E20689D-D083-4B46-8EB4-86BDC95A98BC}"/>
            </a:ext>
          </a:extLst>
        </xdr:cNvPr>
        <xdr:cNvSpPr txBox="1"/>
      </xdr:nvSpPr>
      <xdr:spPr>
        <a:xfrm>
          <a:off x="4352925" y="52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83" name="楕円 82">
          <a:extLst>
            <a:ext uri="{FF2B5EF4-FFF2-40B4-BE49-F238E27FC236}">
              <a16:creationId xmlns:a16="http://schemas.microsoft.com/office/drawing/2014/main" id="{F20112D9-0377-4FF0-A68D-729E622F5FFE}"/>
            </a:ext>
          </a:extLst>
        </xdr:cNvPr>
        <xdr:cNvSpPr/>
      </xdr:nvSpPr>
      <xdr:spPr>
        <a:xfrm>
          <a:off x="3616325" y="52436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51647</xdr:rowOff>
    </xdr:to>
    <xdr:cxnSp macro="">
      <xdr:nvCxnSpPr>
        <xdr:cNvPr id="84" name="直線コネクタ 83">
          <a:extLst>
            <a:ext uri="{FF2B5EF4-FFF2-40B4-BE49-F238E27FC236}">
              <a16:creationId xmlns:a16="http://schemas.microsoft.com/office/drawing/2014/main" id="{F53149B3-A857-46CD-B9FF-64F8941581AD}"/>
            </a:ext>
          </a:extLst>
        </xdr:cNvPr>
        <xdr:cNvCxnSpPr/>
      </xdr:nvCxnSpPr>
      <xdr:spPr>
        <a:xfrm>
          <a:off x="3667125" y="5288068"/>
          <a:ext cx="635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5" name="楕円 84">
          <a:extLst>
            <a:ext uri="{FF2B5EF4-FFF2-40B4-BE49-F238E27FC236}">
              <a16:creationId xmlns:a16="http://schemas.microsoft.com/office/drawing/2014/main" id="{F32540A8-5F52-422B-99D2-6E282F1FFDC8}"/>
            </a:ext>
          </a:extLst>
        </xdr:cNvPr>
        <xdr:cNvSpPr/>
      </xdr:nvSpPr>
      <xdr:spPr>
        <a:xfrm>
          <a:off x="2930525" y="5186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4868</xdr:rowOff>
    </xdr:to>
    <xdr:cxnSp macro="">
      <xdr:nvCxnSpPr>
        <xdr:cNvPr id="86" name="直線コネクタ 85">
          <a:extLst>
            <a:ext uri="{FF2B5EF4-FFF2-40B4-BE49-F238E27FC236}">
              <a16:creationId xmlns:a16="http://schemas.microsoft.com/office/drawing/2014/main" id="{5BB8CDCE-F062-4BC0-A17A-9A6E46879B0D}"/>
            </a:ext>
          </a:extLst>
        </xdr:cNvPr>
        <xdr:cNvCxnSpPr/>
      </xdr:nvCxnSpPr>
      <xdr:spPr>
        <a:xfrm>
          <a:off x="2981325" y="5236845"/>
          <a:ext cx="6858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4D4BB6A5-076F-4685-9656-EB2F7A331835}"/>
            </a:ext>
          </a:extLst>
        </xdr:cNvPr>
        <xdr:cNvSpPr/>
      </xdr:nvSpPr>
      <xdr:spPr>
        <a:xfrm>
          <a:off x="2244725" y="51248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118745</xdr:rowOff>
    </xdr:to>
    <xdr:cxnSp macro="">
      <xdr:nvCxnSpPr>
        <xdr:cNvPr id="88" name="直線コネクタ 87">
          <a:extLst>
            <a:ext uri="{FF2B5EF4-FFF2-40B4-BE49-F238E27FC236}">
              <a16:creationId xmlns:a16="http://schemas.microsoft.com/office/drawing/2014/main" id="{A68E2F7E-F28F-4665-9881-15016347AC9B}"/>
            </a:ext>
          </a:extLst>
        </xdr:cNvPr>
        <xdr:cNvCxnSpPr/>
      </xdr:nvCxnSpPr>
      <xdr:spPr>
        <a:xfrm>
          <a:off x="2295525" y="5175673"/>
          <a:ext cx="6858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89" name="楕円 88">
          <a:extLst>
            <a:ext uri="{FF2B5EF4-FFF2-40B4-BE49-F238E27FC236}">
              <a16:creationId xmlns:a16="http://schemas.microsoft.com/office/drawing/2014/main" id="{342CE797-E763-4898-93BF-123ECF412E40}"/>
            </a:ext>
          </a:extLst>
        </xdr:cNvPr>
        <xdr:cNvSpPr/>
      </xdr:nvSpPr>
      <xdr:spPr>
        <a:xfrm>
          <a:off x="1558925" y="5095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5D3CE82F-8CFB-42A5-850D-E908E5336951}"/>
            </a:ext>
          </a:extLst>
        </xdr:cNvPr>
        <xdr:cNvCxnSpPr/>
      </xdr:nvCxnSpPr>
      <xdr:spPr>
        <a:xfrm>
          <a:off x="1609725" y="5139690"/>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5948FAB0-F322-473A-9FF3-1833F2AEDDEA}"/>
            </a:ext>
          </a:extLst>
        </xdr:cNvPr>
        <xdr:cNvSpPr txBox="1"/>
      </xdr:nvSpPr>
      <xdr:spPr>
        <a:xfrm>
          <a:off x="3470919" y="488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68EA0039-C271-4298-9C7E-680E9EF6E128}"/>
            </a:ext>
          </a:extLst>
        </xdr:cNvPr>
        <xdr:cNvSpPr txBox="1"/>
      </xdr:nvSpPr>
      <xdr:spPr>
        <a:xfrm>
          <a:off x="2797819" y="484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C225FD21-7890-47A5-8ED6-9232084CE332}"/>
            </a:ext>
          </a:extLst>
        </xdr:cNvPr>
        <xdr:cNvSpPr txBox="1"/>
      </xdr:nvSpPr>
      <xdr:spPr>
        <a:xfrm>
          <a:off x="2112019" y="48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DA94D0DB-BA21-4043-8114-7E6FA3024257}"/>
            </a:ext>
          </a:extLst>
        </xdr:cNvPr>
        <xdr:cNvSpPr txBox="1"/>
      </xdr:nvSpPr>
      <xdr:spPr>
        <a:xfrm>
          <a:off x="1426219" y="481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5" name="n_1mainValue有形固定資産減価償却率">
          <a:extLst>
            <a:ext uri="{FF2B5EF4-FFF2-40B4-BE49-F238E27FC236}">
              <a16:creationId xmlns:a16="http://schemas.microsoft.com/office/drawing/2014/main" id="{27737B93-CC14-4DE4-B4E7-1ECF8CBA9D23}"/>
            </a:ext>
          </a:extLst>
        </xdr:cNvPr>
        <xdr:cNvSpPr txBox="1"/>
      </xdr:nvSpPr>
      <xdr:spPr>
        <a:xfrm>
          <a:off x="3470919" y="532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6" name="n_2mainValue有形固定資産減価償却率">
          <a:extLst>
            <a:ext uri="{FF2B5EF4-FFF2-40B4-BE49-F238E27FC236}">
              <a16:creationId xmlns:a16="http://schemas.microsoft.com/office/drawing/2014/main" id="{D6F11E05-39F4-4251-BE20-85B05342B46C}"/>
            </a:ext>
          </a:extLst>
        </xdr:cNvPr>
        <xdr:cNvSpPr txBox="1"/>
      </xdr:nvSpPr>
      <xdr:spPr>
        <a:xfrm>
          <a:off x="2797819"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8BFD6D46-7339-489F-B4EC-866A52234886}"/>
            </a:ext>
          </a:extLst>
        </xdr:cNvPr>
        <xdr:cNvSpPr txBox="1"/>
      </xdr:nvSpPr>
      <xdr:spPr>
        <a:xfrm>
          <a:off x="2112019" y="521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98" name="n_4mainValue有形固定資産減価償却率">
          <a:extLst>
            <a:ext uri="{FF2B5EF4-FFF2-40B4-BE49-F238E27FC236}">
              <a16:creationId xmlns:a16="http://schemas.microsoft.com/office/drawing/2014/main" id="{FC6D6CF8-588C-426D-901A-4DC18F8CDF04}"/>
            </a:ext>
          </a:extLst>
        </xdr:cNvPr>
        <xdr:cNvSpPr txBox="1"/>
      </xdr:nvSpPr>
      <xdr:spPr>
        <a:xfrm>
          <a:off x="1426219"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14AB7A1-F7D3-4DB1-AD66-CF93DBF50695}"/>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2B5297F-E227-40ED-9E42-F22A9479EE84}"/>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2D20878-F6A0-4C28-8A7A-7B0095B043CF}"/>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A2D6FFA-3081-45F3-A45D-31107BFBBCAC}"/>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FF4E207-C70B-4F81-9BD5-FCFCB4A9A09E}"/>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6CF5930-793C-49E3-B3F2-36C1B3859779}"/>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5C9FD13-20E1-4D91-8C46-E3EEE37C77FC}"/>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8784306-E18E-415D-9DAD-FEE3DD30BAE7}"/>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3446FDA-2089-42A6-ADBB-F5599A9968B9}"/>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1227FEE-5E06-4E9B-99B1-1465D45A2497}"/>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ED44188-59C5-4A91-810E-4737F7BA1962}"/>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DBBFEA7-7350-4510-860C-E1925B510C75}"/>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88FFD63-5318-42E3-8198-5F38FBAE740F}"/>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債務償還比率は類似団体平均と比べると高くなっている。</a:t>
          </a:r>
        </a:p>
        <a:p>
          <a:r>
            <a:rPr kumimoji="1" lang="ja-JP" altLang="en-US" sz="1100">
              <a:latin typeface="ＭＳ Ｐゴシック" panose="020B0600070205080204" pitchFamily="50" charset="-128"/>
              <a:ea typeface="ＭＳ Ｐゴシック" panose="020B0600070205080204" pitchFamily="50" charset="-128"/>
            </a:rPr>
            <a:t>　これは算定式において分子を構成する将来負担額が、近年の大規模な投資的事業に伴う地方債の発行などにより、増加傾向であることが要因と考えられる。</a:t>
          </a:r>
        </a:p>
        <a:p>
          <a:r>
            <a:rPr kumimoji="1" lang="ja-JP" altLang="en-US" sz="1100">
              <a:latin typeface="ＭＳ Ｐゴシック" panose="020B0600070205080204" pitchFamily="50" charset="-128"/>
              <a:ea typeface="ＭＳ Ｐゴシック" panose="020B0600070205080204" pitchFamily="50" charset="-128"/>
            </a:rPr>
            <a:t>　今後は物件費の抑制を図るなど、経常経費充当一般財源を減少させ、債務償還比率の低下に努める必要がある。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BAC6CC8-F5ED-4C70-99D4-B53CE1AE7775}"/>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9A53B52-A7D1-4F25-BEDD-06A7C022E5E8}"/>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000DD9D-DA8A-4A76-AF59-CD37F74922FC}"/>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611966B-F0D0-497B-9138-22CD011A8992}"/>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8824F5B-8A85-4408-BEB0-1A40C733FD88}"/>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6A3099F-0089-4757-8DD3-25B4B9CF0C93}"/>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517FEB6-66A5-43CB-B9B2-E9F3BE0A1F3D}"/>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C7190DA-7BCD-4A0D-A0B7-61C691D54A4A}"/>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B25FBA9-460E-43C5-9FD7-D18B919AC768}"/>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91C8979-3BD9-48E9-A646-B0065A4E4FA8}"/>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F2770D4-0382-447E-A316-C0E18CCC37A3}"/>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01CEE4F-2D83-4B80-85D4-E5B2BA48012E}"/>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D777C2F-BD40-47F5-90F3-4D8F2AA27375}"/>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C3F7647-C5B0-4503-9E19-CC9A821BB2C2}"/>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6ED1B35-F93B-41E7-A32E-6C081D6772CB}"/>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120B8C95-5BC8-4291-A791-041660F54C12}"/>
            </a:ext>
          </a:extLst>
        </xdr:cNvPr>
        <xdr:cNvCxnSpPr/>
      </xdr:nvCxnSpPr>
      <xdr:spPr>
        <a:xfrm flipV="1">
          <a:off x="13323570" y="4376208"/>
          <a:ext cx="1269" cy="1449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7B55ECC1-FFB2-41B6-BDA4-B941C074AD49}"/>
            </a:ext>
          </a:extLst>
        </xdr:cNvPr>
        <xdr:cNvSpPr txBox="1"/>
      </xdr:nvSpPr>
      <xdr:spPr>
        <a:xfrm>
          <a:off x="13376275" y="58297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EEAA9EFE-156C-49C7-B856-7C3AEFFC6E8B}"/>
            </a:ext>
          </a:extLst>
        </xdr:cNvPr>
        <xdr:cNvCxnSpPr/>
      </xdr:nvCxnSpPr>
      <xdr:spPr>
        <a:xfrm>
          <a:off x="13255625" y="582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CD6DBA3-C3B2-480B-AA15-A3D7EDC0ED59}"/>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155482B-AC75-4CCA-B17B-85B217317ED7}"/>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FAC3040B-19A3-4FDC-9DAE-17D4A2DF3814}"/>
            </a:ext>
          </a:extLst>
        </xdr:cNvPr>
        <xdr:cNvSpPr txBox="1"/>
      </xdr:nvSpPr>
      <xdr:spPr>
        <a:xfrm>
          <a:off x="13376275" y="470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EC5213F9-5F81-479C-83FC-254D109A8A81}"/>
            </a:ext>
          </a:extLst>
        </xdr:cNvPr>
        <xdr:cNvSpPr/>
      </xdr:nvSpPr>
      <xdr:spPr>
        <a:xfrm>
          <a:off x="13293725" y="48445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2D0542FB-2576-480F-BF97-8D7F4F147583}"/>
            </a:ext>
          </a:extLst>
        </xdr:cNvPr>
        <xdr:cNvSpPr/>
      </xdr:nvSpPr>
      <xdr:spPr>
        <a:xfrm>
          <a:off x="12639675" y="484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A3720E2A-EAE5-423F-84EE-02CA4A388402}"/>
            </a:ext>
          </a:extLst>
        </xdr:cNvPr>
        <xdr:cNvSpPr/>
      </xdr:nvSpPr>
      <xdr:spPr>
        <a:xfrm>
          <a:off x="11953875" y="47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1EDD615F-0F6E-402F-A3CC-A6E97711BC64}"/>
            </a:ext>
          </a:extLst>
        </xdr:cNvPr>
        <xdr:cNvSpPr/>
      </xdr:nvSpPr>
      <xdr:spPr>
        <a:xfrm>
          <a:off x="11268075" y="496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4BAA1D55-C05C-4A70-81E2-945E73E005E0}"/>
            </a:ext>
          </a:extLst>
        </xdr:cNvPr>
        <xdr:cNvSpPr/>
      </xdr:nvSpPr>
      <xdr:spPr>
        <a:xfrm>
          <a:off x="10582275" y="5026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7598D33-36F7-4AAD-970C-9BF77CABB626}"/>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1EB7068-2E0F-4379-BB0D-600397E4EBC2}"/>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7291F21-4867-4BFB-AA2A-6BA76424F124}"/>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F48533A-4754-45D3-BAA2-B345EB00FE69}"/>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D213DCC-DFD7-4117-AFD4-B0FCE596ABE8}"/>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168028</xdr:rowOff>
    </xdr:from>
    <xdr:to>
      <xdr:col>76</xdr:col>
      <xdr:colOff>73025</xdr:colOff>
      <xdr:row>31</xdr:row>
      <xdr:rowOff>98178</xdr:rowOff>
    </xdr:to>
    <xdr:sp macro="" textlink="">
      <xdr:nvSpPr>
        <xdr:cNvPr id="143" name="楕円 142">
          <a:extLst>
            <a:ext uri="{FF2B5EF4-FFF2-40B4-BE49-F238E27FC236}">
              <a16:creationId xmlns:a16="http://schemas.microsoft.com/office/drawing/2014/main" id="{C8F30869-63D5-4C01-B8FD-CA8B6595E0E9}"/>
            </a:ext>
          </a:extLst>
        </xdr:cNvPr>
        <xdr:cNvSpPr/>
      </xdr:nvSpPr>
      <xdr:spPr>
        <a:xfrm>
          <a:off x="13293725" y="5121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146455</xdr:rowOff>
    </xdr:from>
    <xdr:ext cx="469744" cy="259045"/>
    <xdr:sp macro="" textlink="">
      <xdr:nvSpPr>
        <xdr:cNvPr id="144" name="債務償還比率該当値テキスト">
          <a:extLst>
            <a:ext uri="{FF2B5EF4-FFF2-40B4-BE49-F238E27FC236}">
              <a16:creationId xmlns:a16="http://schemas.microsoft.com/office/drawing/2014/main" id="{CB0E9681-3D42-4CA2-92D3-D9CF94CD6359}"/>
            </a:ext>
          </a:extLst>
        </xdr:cNvPr>
        <xdr:cNvSpPr txBox="1"/>
      </xdr:nvSpPr>
      <xdr:spPr>
        <a:xfrm>
          <a:off x="13376275" y="509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26804</xdr:rowOff>
    </xdr:from>
    <xdr:to>
      <xdr:col>72</xdr:col>
      <xdr:colOff>123825</xdr:colOff>
      <xdr:row>31</xdr:row>
      <xdr:rowOff>128404</xdr:rowOff>
    </xdr:to>
    <xdr:sp macro="" textlink="">
      <xdr:nvSpPr>
        <xdr:cNvPr id="145" name="楕円 144">
          <a:extLst>
            <a:ext uri="{FF2B5EF4-FFF2-40B4-BE49-F238E27FC236}">
              <a16:creationId xmlns:a16="http://schemas.microsoft.com/office/drawing/2014/main" id="{EADF0F59-47D2-455B-9117-709EEC85059D}"/>
            </a:ext>
          </a:extLst>
        </xdr:cNvPr>
        <xdr:cNvSpPr/>
      </xdr:nvSpPr>
      <xdr:spPr>
        <a:xfrm>
          <a:off x="12639675" y="51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47378</xdr:rowOff>
    </xdr:from>
    <xdr:to>
      <xdr:col>76</xdr:col>
      <xdr:colOff>22225</xdr:colOff>
      <xdr:row>31</xdr:row>
      <xdr:rowOff>77604</xdr:rowOff>
    </xdr:to>
    <xdr:cxnSp macro="">
      <xdr:nvCxnSpPr>
        <xdr:cNvPr id="146" name="直線コネクタ 145">
          <a:extLst>
            <a:ext uri="{FF2B5EF4-FFF2-40B4-BE49-F238E27FC236}">
              <a16:creationId xmlns:a16="http://schemas.microsoft.com/office/drawing/2014/main" id="{A5397D36-7FC5-49C8-8223-C5FCC543A529}"/>
            </a:ext>
          </a:extLst>
        </xdr:cNvPr>
        <xdr:cNvCxnSpPr/>
      </xdr:nvCxnSpPr>
      <xdr:spPr>
        <a:xfrm flipV="1">
          <a:off x="12690475" y="5165478"/>
          <a:ext cx="635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106376</xdr:rowOff>
    </xdr:from>
    <xdr:to>
      <xdr:col>68</xdr:col>
      <xdr:colOff>123825</xdr:colOff>
      <xdr:row>31</xdr:row>
      <xdr:rowOff>36526</xdr:rowOff>
    </xdr:to>
    <xdr:sp macro="" textlink="">
      <xdr:nvSpPr>
        <xdr:cNvPr id="147" name="楕円 146">
          <a:extLst>
            <a:ext uri="{FF2B5EF4-FFF2-40B4-BE49-F238E27FC236}">
              <a16:creationId xmlns:a16="http://schemas.microsoft.com/office/drawing/2014/main" id="{DFC4EBF2-2A31-4C64-BD73-E3AE58A3556A}"/>
            </a:ext>
          </a:extLst>
        </xdr:cNvPr>
        <xdr:cNvSpPr/>
      </xdr:nvSpPr>
      <xdr:spPr>
        <a:xfrm>
          <a:off x="11953875" y="5059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157176</xdr:rowOff>
    </xdr:from>
    <xdr:to>
      <xdr:col>72</xdr:col>
      <xdr:colOff>73025</xdr:colOff>
      <xdr:row>31</xdr:row>
      <xdr:rowOff>77604</xdr:rowOff>
    </xdr:to>
    <xdr:cxnSp macro="">
      <xdr:nvCxnSpPr>
        <xdr:cNvPr id="148" name="直線コネクタ 147">
          <a:extLst>
            <a:ext uri="{FF2B5EF4-FFF2-40B4-BE49-F238E27FC236}">
              <a16:creationId xmlns:a16="http://schemas.microsoft.com/office/drawing/2014/main" id="{BB4B0269-C0DE-44BE-80B2-911B29317E52}"/>
            </a:ext>
          </a:extLst>
        </xdr:cNvPr>
        <xdr:cNvCxnSpPr/>
      </xdr:nvCxnSpPr>
      <xdr:spPr>
        <a:xfrm>
          <a:off x="12004675" y="5110176"/>
          <a:ext cx="6858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114364</xdr:rowOff>
    </xdr:from>
    <xdr:to>
      <xdr:col>64</xdr:col>
      <xdr:colOff>123825</xdr:colOff>
      <xdr:row>32</xdr:row>
      <xdr:rowOff>44514</xdr:rowOff>
    </xdr:to>
    <xdr:sp macro="" textlink="">
      <xdr:nvSpPr>
        <xdr:cNvPr id="149" name="楕円 148">
          <a:extLst>
            <a:ext uri="{FF2B5EF4-FFF2-40B4-BE49-F238E27FC236}">
              <a16:creationId xmlns:a16="http://schemas.microsoft.com/office/drawing/2014/main" id="{BA73AED6-01F7-47A1-B28C-8A232CD124A1}"/>
            </a:ext>
          </a:extLst>
        </xdr:cNvPr>
        <xdr:cNvSpPr/>
      </xdr:nvSpPr>
      <xdr:spPr>
        <a:xfrm>
          <a:off x="11268075" y="5232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157176</xdr:rowOff>
    </xdr:from>
    <xdr:to>
      <xdr:col>68</xdr:col>
      <xdr:colOff>73025</xdr:colOff>
      <xdr:row>31</xdr:row>
      <xdr:rowOff>165164</xdr:rowOff>
    </xdr:to>
    <xdr:cxnSp macro="">
      <xdr:nvCxnSpPr>
        <xdr:cNvPr id="150" name="直線コネクタ 149">
          <a:extLst>
            <a:ext uri="{FF2B5EF4-FFF2-40B4-BE49-F238E27FC236}">
              <a16:creationId xmlns:a16="http://schemas.microsoft.com/office/drawing/2014/main" id="{67D02A83-E1C3-4F4E-AA95-21981D6A507E}"/>
            </a:ext>
          </a:extLst>
        </xdr:cNvPr>
        <xdr:cNvCxnSpPr/>
      </xdr:nvCxnSpPr>
      <xdr:spPr>
        <a:xfrm flipV="1">
          <a:off x="11318875" y="5110176"/>
          <a:ext cx="685800" cy="17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74493</xdr:rowOff>
    </xdr:from>
    <xdr:to>
      <xdr:col>60</xdr:col>
      <xdr:colOff>123825</xdr:colOff>
      <xdr:row>33</xdr:row>
      <xdr:rowOff>4643</xdr:rowOff>
    </xdr:to>
    <xdr:sp macro="" textlink="">
      <xdr:nvSpPr>
        <xdr:cNvPr id="151" name="楕円 150">
          <a:extLst>
            <a:ext uri="{FF2B5EF4-FFF2-40B4-BE49-F238E27FC236}">
              <a16:creationId xmlns:a16="http://schemas.microsoft.com/office/drawing/2014/main" id="{0B24060C-48BA-482D-B0DF-662CEE3D5BC0}"/>
            </a:ext>
          </a:extLst>
        </xdr:cNvPr>
        <xdr:cNvSpPr/>
      </xdr:nvSpPr>
      <xdr:spPr>
        <a:xfrm>
          <a:off x="10582275" y="5357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165164</xdr:rowOff>
    </xdr:from>
    <xdr:to>
      <xdr:col>64</xdr:col>
      <xdr:colOff>73025</xdr:colOff>
      <xdr:row>32</xdr:row>
      <xdr:rowOff>125293</xdr:rowOff>
    </xdr:to>
    <xdr:cxnSp macro="">
      <xdr:nvCxnSpPr>
        <xdr:cNvPr id="152" name="直線コネクタ 151">
          <a:extLst>
            <a:ext uri="{FF2B5EF4-FFF2-40B4-BE49-F238E27FC236}">
              <a16:creationId xmlns:a16="http://schemas.microsoft.com/office/drawing/2014/main" id="{3E2FDCDB-2ED4-4401-8B53-052231274E77}"/>
            </a:ext>
          </a:extLst>
        </xdr:cNvPr>
        <xdr:cNvCxnSpPr/>
      </xdr:nvCxnSpPr>
      <xdr:spPr>
        <a:xfrm flipV="1">
          <a:off x="10633075" y="5283264"/>
          <a:ext cx="685800" cy="1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F5C55041-104A-4FCE-BF49-EEEAD1274815}"/>
            </a:ext>
          </a:extLst>
        </xdr:cNvPr>
        <xdr:cNvSpPr txBox="1"/>
      </xdr:nvSpPr>
      <xdr:spPr>
        <a:xfrm>
          <a:off x="12461952" y="463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FB91F2D6-9BC4-45D8-8532-5CDFC9390090}"/>
            </a:ext>
          </a:extLst>
        </xdr:cNvPr>
        <xdr:cNvSpPr txBox="1"/>
      </xdr:nvSpPr>
      <xdr:spPr>
        <a:xfrm>
          <a:off x="11788852" y="458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F32A1E7D-7BB4-4081-91E0-2E97EBED55AA}"/>
            </a:ext>
          </a:extLst>
        </xdr:cNvPr>
        <xdr:cNvSpPr txBox="1"/>
      </xdr:nvSpPr>
      <xdr:spPr>
        <a:xfrm>
          <a:off x="11103052" y="47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41D95497-24DD-47E5-84C9-8A72CA7B11F9}"/>
            </a:ext>
          </a:extLst>
        </xdr:cNvPr>
        <xdr:cNvSpPr txBox="1"/>
      </xdr:nvSpPr>
      <xdr:spPr>
        <a:xfrm>
          <a:off x="10417252" y="480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119531</xdr:rowOff>
    </xdr:from>
    <xdr:ext cx="469744" cy="259045"/>
    <xdr:sp macro="" textlink="">
      <xdr:nvSpPr>
        <xdr:cNvPr id="157" name="n_1mainValue債務償還比率">
          <a:extLst>
            <a:ext uri="{FF2B5EF4-FFF2-40B4-BE49-F238E27FC236}">
              <a16:creationId xmlns:a16="http://schemas.microsoft.com/office/drawing/2014/main" id="{0927051E-3FFC-47F6-8A69-994B9AC1D809}"/>
            </a:ext>
          </a:extLst>
        </xdr:cNvPr>
        <xdr:cNvSpPr txBox="1"/>
      </xdr:nvSpPr>
      <xdr:spPr>
        <a:xfrm>
          <a:off x="12461952" y="523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27653</xdr:rowOff>
    </xdr:from>
    <xdr:ext cx="469744" cy="259045"/>
    <xdr:sp macro="" textlink="">
      <xdr:nvSpPr>
        <xdr:cNvPr id="158" name="n_2mainValue債務償還比率">
          <a:extLst>
            <a:ext uri="{FF2B5EF4-FFF2-40B4-BE49-F238E27FC236}">
              <a16:creationId xmlns:a16="http://schemas.microsoft.com/office/drawing/2014/main" id="{3B43AF82-B48D-43DA-8EA5-E1DB5AE7CA20}"/>
            </a:ext>
          </a:extLst>
        </xdr:cNvPr>
        <xdr:cNvSpPr txBox="1"/>
      </xdr:nvSpPr>
      <xdr:spPr>
        <a:xfrm>
          <a:off x="11788852" y="514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35641</xdr:rowOff>
    </xdr:from>
    <xdr:ext cx="469744" cy="259045"/>
    <xdr:sp macro="" textlink="">
      <xdr:nvSpPr>
        <xdr:cNvPr id="159" name="n_3mainValue債務償還比率">
          <a:extLst>
            <a:ext uri="{FF2B5EF4-FFF2-40B4-BE49-F238E27FC236}">
              <a16:creationId xmlns:a16="http://schemas.microsoft.com/office/drawing/2014/main" id="{A8D50D60-CE68-49DA-B943-F96323D7CE22}"/>
            </a:ext>
          </a:extLst>
        </xdr:cNvPr>
        <xdr:cNvSpPr txBox="1"/>
      </xdr:nvSpPr>
      <xdr:spPr>
        <a:xfrm>
          <a:off x="11103052" y="53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167220</xdr:rowOff>
    </xdr:from>
    <xdr:ext cx="469744" cy="259045"/>
    <xdr:sp macro="" textlink="">
      <xdr:nvSpPr>
        <xdr:cNvPr id="160" name="n_4mainValue債務償還比率">
          <a:extLst>
            <a:ext uri="{FF2B5EF4-FFF2-40B4-BE49-F238E27FC236}">
              <a16:creationId xmlns:a16="http://schemas.microsoft.com/office/drawing/2014/main" id="{97A59AE4-EB6A-47BE-867D-0BCDD0988E16}"/>
            </a:ext>
          </a:extLst>
        </xdr:cNvPr>
        <xdr:cNvSpPr txBox="1"/>
      </xdr:nvSpPr>
      <xdr:spPr>
        <a:xfrm>
          <a:off x="10417252" y="54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26E28B4-4308-4762-8E25-20EEDBF69027}"/>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E37CACE-2BF1-48C8-8FCF-A96117859618}"/>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8466E75-1468-4D50-97B0-D013DE30C500}"/>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4705A15-17D6-4E6E-BBFF-04FE7E09203F}"/>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C891A9D-DAA6-4AB1-A51A-759CB8D82F7A}"/>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653B839-C7C9-4B24-B40F-925D42E9F988}"/>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AE9888-CCC4-4604-9E85-9BFF2F20F3D5}"/>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969741-53A8-4B66-9E38-F32DBD33A0C6}"/>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5273A9-B8ED-4FBF-A325-B63AC9C3A74B}"/>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B67C8C-0CE1-43B7-A2D7-AD4B0CDB2629}"/>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4913C2-B2A1-4718-BDF7-BF6E480B1B3A}"/>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EDA4F3-DB38-4293-A0AB-233B8AFAB2FF}"/>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9580D2-93FE-4E9B-8153-5243BB0454DD}"/>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9BF689-9A71-4AE8-80A4-98613C236A45}"/>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B67170-B3AC-4A57-8327-8352D1B26F7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A69E7F-3326-414F-9D0C-5E9E97B0CEE1}"/>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9D917B-1AA1-4EC7-B9B2-AC423E8A9EAD}"/>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434A96-0514-4A08-8112-E150A0049DE7}"/>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8D2064-82C6-4AAA-A1F1-FAE59BB49B42}"/>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95FE62-FBA3-4382-81E3-0C48E2D19234}"/>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766225-03B1-479A-9D09-4F01471CA687}"/>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F50D3A-4D18-46F9-8168-B42CAC05A2C2}"/>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B930DB-FD25-4A18-A535-2B322714EB6B}"/>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FA3BD5-5A8C-4E30-A091-D8909C4FAABB}"/>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B59992C-FB65-4C85-B8E1-CFE8BE173566}"/>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9A1F9A-D54B-4F0B-A898-E97707534265}"/>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7FC4F4-E22B-47FA-83DC-2560E6CF497F}"/>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83ADB9-C1BD-4027-B2F0-B82110B6F6F8}"/>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652339-B84A-4E68-9C12-E278025A8CF3}"/>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117682-7B28-4EE0-BD5F-3E6C2A1451BB}"/>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5EDBF6-A488-4A55-8399-8FBE11BD2EF9}"/>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391785-D19C-4941-B60E-A40AE0234D34}"/>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546097-4321-4EB3-B727-9A0E825B17E0}"/>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2ADDE9A-9CD1-4707-9C3B-F409AD1449F9}"/>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740504-8E2C-4D7E-8B14-852A7749A583}"/>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6326B3-1B08-4BFD-99EC-2C8768963391}"/>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D4A6966-05EA-4852-B8D2-C3725967EC85}"/>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D04592-32C5-49B8-8544-0181267FA35E}"/>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C40D00-9B55-4B1A-86D2-BDB4B736F68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D090A2-5BF5-4938-A441-C951641C96E2}"/>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4B34AD-AA23-43C2-BA67-60C854E42B3A}"/>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306A2F-4A1B-4A70-BC9A-A77FE1C9E94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AA5D19-4EE1-4520-9A5B-4DC936E7E216}"/>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B76B8D-E48C-4345-A118-061BBB292547}"/>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85F1ED-D257-426C-9FB5-45D1D0523F13}"/>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38F56E-8BC9-4348-A9BC-BDEDCCB6F2F5}"/>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DD57B6-5321-451A-9AF2-7EEBEBE5913F}"/>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D7714B-959C-4E54-B73A-9C44C83D1F03}"/>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B43A1D6-D24D-4D97-8113-51B4145160A8}"/>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E655FEF-2B64-4E6D-AF58-9B4705133001}"/>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DA09795-84C3-437B-86C2-4CF95D8A79EC}"/>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94504AA-0A35-4B76-965B-8284FF652BCC}"/>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C2EB0BD-CE7A-4277-B77D-CDB4F40CEDAF}"/>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A9314EC-A9FF-4E99-8585-17E26032B9AD}"/>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9B033C7-3FFA-43F2-9A23-AF1B4343572E}"/>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849AC17-7344-42A8-8A0D-B7A3A65C695E}"/>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52A7E17-9CA6-49B3-8784-6020AF13C52B}"/>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3129FDC-6D84-45FA-9435-EDE32552247A}"/>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35C05B-CBF3-4BB1-BC01-BAA62F87A527}"/>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B2AD5950-CF87-4AC2-A8DF-8831D3C6AA15}"/>
            </a:ext>
          </a:extLst>
        </xdr:cNvPr>
        <xdr:cNvCxnSpPr/>
      </xdr:nvCxnSpPr>
      <xdr:spPr>
        <a:xfrm flipV="1">
          <a:off x="4177665" y="5471922"/>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7573BAB6-EC20-48A2-A048-D69583926F27}"/>
            </a:ext>
          </a:extLst>
        </xdr:cNvPr>
        <xdr:cNvSpPr txBox="1"/>
      </xdr:nvSpPr>
      <xdr:spPr>
        <a:xfrm>
          <a:off x="4216400" y="69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6C99F58F-FF90-4264-AAC2-7F937D5B84B9}"/>
            </a:ext>
          </a:extLst>
        </xdr:cNvPr>
        <xdr:cNvCxnSpPr/>
      </xdr:nvCxnSpPr>
      <xdr:spPr>
        <a:xfrm>
          <a:off x="4108450" y="690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10E0D408-3E30-48ED-85EE-AA04E1694723}"/>
            </a:ext>
          </a:extLst>
        </xdr:cNvPr>
        <xdr:cNvSpPr txBox="1"/>
      </xdr:nvSpPr>
      <xdr:spPr>
        <a:xfrm>
          <a:off x="4216400" y="525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46719C95-8D3E-42E0-8CB5-9A125E8CE7C7}"/>
            </a:ext>
          </a:extLst>
        </xdr:cNvPr>
        <xdr:cNvCxnSpPr/>
      </xdr:nvCxnSpPr>
      <xdr:spPr>
        <a:xfrm>
          <a:off x="4108450" y="5471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5CE949BD-88AF-4475-882B-207AFB1B9ABD}"/>
            </a:ext>
          </a:extLst>
        </xdr:cNvPr>
        <xdr:cNvSpPr txBox="1"/>
      </xdr:nvSpPr>
      <xdr:spPr>
        <a:xfrm>
          <a:off x="4216400" y="6119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998443A2-F9C3-4706-8E36-F84BEB796B51}"/>
            </a:ext>
          </a:extLst>
        </xdr:cNvPr>
        <xdr:cNvSpPr/>
      </xdr:nvSpPr>
      <xdr:spPr>
        <a:xfrm>
          <a:off x="4127500" y="614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1A5139A7-5A81-4914-A093-F8F398A1714D}"/>
            </a:ext>
          </a:extLst>
        </xdr:cNvPr>
        <xdr:cNvSpPr/>
      </xdr:nvSpPr>
      <xdr:spPr>
        <a:xfrm>
          <a:off x="3384550" y="60993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34BF09B-E3C9-49A3-A7ED-A1817EF2458B}"/>
            </a:ext>
          </a:extLst>
        </xdr:cNvPr>
        <xdr:cNvSpPr/>
      </xdr:nvSpPr>
      <xdr:spPr>
        <a:xfrm>
          <a:off x="2571750" y="6076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F63B0C4B-D491-4958-A277-3D21BA637D29}"/>
            </a:ext>
          </a:extLst>
        </xdr:cNvPr>
        <xdr:cNvSpPr/>
      </xdr:nvSpPr>
      <xdr:spPr>
        <a:xfrm>
          <a:off x="1778000" y="608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9D50F39-9092-473D-8E90-9B0EBF08DD01}"/>
            </a:ext>
          </a:extLst>
        </xdr:cNvPr>
        <xdr:cNvSpPr/>
      </xdr:nvSpPr>
      <xdr:spPr>
        <a:xfrm>
          <a:off x="984250" y="6049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A851A1A-8187-4A66-8B30-BEA467D81872}"/>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0F8359C-BF44-41ED-937C-DE07C51A5CD6}"/>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98D6111-3B4B-4CF1-8A27-9FA176041884}"/>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E3166B-2E5A-4C70-B055-8584E1717DEA}"/>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0C0F90-430C-4F9E-9DA4-7168E7EF68F4}"/>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157988</xdr:rowOff>
    </xdr:from>
    <xdr:to>
      <xdr:col>24</xdr:col>
      <xdr:colOff>114300</xdr:colOff>
      <xdr:row>37</xdr:row>
      <xdr:rowOff>88138</xdr:rowOff>
    </xdr:to>
    <xdr:sp macro="" textlink="">
      <xdr:nvSpPr>
        <xdr:cNvPr id="71" name="楕円 70">
          <a:extLst>
            <a:ext uri="{FF2B5EF4-FFF2-40B4-BE49-F238E27FC236}">
              <a16:creationId xmlns:a16="http://schemas.microsoft.com/office/drawing/2014/main" id="{513DBD3A-285C-4BFC-B9A5-0A2A6E190CBE}"/>
            </a:ext>
          </a:extLst>
        </xdr:cNvPr>
        <xdr:cNvSpPr/>
      </xdr:nvSpPr>
      <xdr:spPr>
        <a:xfrm>
          <a:off x="4127500" y="61015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9415</xdr:rowOff>
    </xdr:from>
    <xdr:ext cx="405111" cy="259045"/>
    <xdr:sp macro="" textlink="">
      <xdr:nvSpPr>
        <xdr:cNvPr id="72" name="【道路】&#10;有形固定資産減価償却率該当値テキスト">
          <a:extLst>
            <a:ext uri="{FF2B5EF4-FFF2-40B4-BE49-F238E27FC236}">
              <a16:creationId xmlns:a16="http://schemas.microsoft.com/office/drawing/2014/main" id="{A28BEDA1-1614-4FCD-A563-C594C3EE658A}"/>
            </a:ext>
          </a:extLst>
        </xdr:cNvPr>
        <xdr:cNvSpPr txBox="1"/>
      </xdr:nvSpPr>
      <xdr:spPr>
        <a:xfrm>
          <a:off x="4216400" y="595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119126</xdr:rowOff>
    </xdr:from>
    <xdr:to>
      <xdr:col>20</xdr:col>
      <xdr:colOff>38100</xdr:colOff>
      <xdr:row>37</xdr:row>
      <xdr:rowOff>49276</xdr:rowOff>
    </xdr:to>
    <xdr:sp macro="" textlink="">
      <xdr:nvSpPr>
        <xdr:cNvPr id="73" name="楕円 72">
          <a:extLst>
            <a:ext uri="{FF2B5EF4-FFF2-40B4-BE49-F238E27FC236}">
              <a16:creationId xmlns:a16="http://schemas.microsoft.com/office/drawing/2014/main" id="{1D96ECA8-1C0A-40C1-A577-F64FC7AB9FEB}"/>
            </a:ext>
          </a:extLst>
        </xdr:cNvPr>
        <xdr:cNvSpPr/>
      </xdr:nvSpPr>
      <xdr:spPr>
        <a:xfrm>
          <a:off x="3384550" y="60627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169926</xdr:rowOff>
    </xdr:from>
    <xdr:to>
      <xdr:col>24</xdr:col>
      <xdr:colOff>63500</xdr:colOff>
      <xdr:row>37</xdr:row>
      <xdr:rowOff>37338</xdr:rowOff>
    </xdr:to>
    <xdr:cxnSp macro="">
      <xdr:nvCxnSpPr>
        <xdr:cNvPr id="74" name="直線コネクタ 73">
          <a:extLst>
            <a:ext uri="{FF2B5EF4-FFF2-40B4-BE49-F238E27FC236}">
              <a16:creationId xmlns:a16="http://schemas.microsoft.com/office/drawing/2014/main" id="{9BFCCC9B-E3A8-4804-9AC2-619F7145CE1A}"/>
            </a:ext>
          </a:extLst>
        </xdr:cNvPr>
        <xdr:cNvCxnSpPr/>
      </xdr:nvCxnSpPr>
      <xdr:spPr>
        <a:xfrm>
          <a:off x="3429000" y="6107176"/>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77978</xdr:rowOff>
    </xdr:from>
    <xdr:to>
      <xdr:col>15</xdr:col>
      <xdr:colOff>101600</xdr:colOff>
      <xdr:row>37</xdr:row>
      <xdr:rowOff>8128</xdr:rowOff>
    </xdr:to>
    <xdr:sp macro="" textlink="">
      <xdr:nvSpPr>
        <xdr:cNvPr id="75" name="楕円 74">
          <a:extLst>
            <a:ext uri="{FF2B5EF4-FFF2-40B4-BE49-F238E27FC236}">
              <a16:creationId xmlns:a16="http://schemas.microsoft.com/office/drawing/2014/main" id="{7F1B6A9C-4CF7-45FB-B070-56B45E6AEE7A}"/>
            </a:ext>
          </a:extLst>
        </xdr:cNvPr>
        <xdr:cNvSpPr/>
      </xdr:nvSpPr>
      <xdr:spPr>
        <a:xfrm>
          <a:off x="2571750" y="6021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128778</xdr:rowOff>
    </xdr:from>
    <xdr:to>
      <xdr:col>19</xdr:col>
      <xdr:colOff>177800</xdr:colOff>
      <xdr:row>36</xdr:row>
      <xdr:rowOff>169926</xdr:rowOff>
    </xdr:to>
    <xdr:cxnSp macro="">
      <xdr:nvCxnSpPr>
        <xdr:cNvPr id="76" name="直線コネクタ 75">
          <a:extLst>
            <a:ext uri="{FF2B5EF4-FFF2-40B4-BE49-F238E27FC236}">
              <a16:creationId xmlns:a16="http://schemas.microsoft.com/office/drawing/2014/main" id="{12975931-BF45-4A03-AF47-4070371D1663}"/>
            </a:ext>
          </a:extLst>
        </xdr:cNvPr>
        <xdr:cNvCxnSpPr/>
      </xdr:nvCxnSpPr>
      <xdr:spPr>
        <a:xfrm>
          <a:off x="2622550" y="6072378"/>
          <a:ext cx="8064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39116</xdr:rowOff>
    </xdr:from>
    <xdr:to>
      <xdr:col>10</xdr:col>
      <xdr:colOff>165100</xdr:colOff>
      <xdr:row>36</xdr:row>
      <xdr:rowOff>140716</xdr:rowOff>
    </xdr:to>
    <xdr:sp macro="" textlink="">
      <xdr:nvSpPr>
        <xdr:cNvPr id="77" name="楕円 76">
          <a:extLst>
            <a:ext uri="{FF2B5EF4-FFF2-40B4-BE49-F238E27FC236}">
              <a16:creationId xmlns:a16="http://schemas.microsoft.com/office/drawing/2014/main" id="{93CDF02B-BC8B-44D3-821A-8A0A1653569D}"/>
            </a:ext>
          </a:extLst>
        </xdr:cNvPr>
        <xdr:cNvSpPr/>
      </xdr:nvSpPr>
      <xdr:spPr>
        <a:xfrm>
          <a:off x="1778000" y="59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89916</xdr:rowOff>
    </xdr:from>
    <xdr:to>
      <xdr:col>15</xdr:col>
      <xdr:colOff>50800</xdr:colOff>
      <xdr:row>36</xdr:row>
      <xdr:rowOff>128778</xdr:rowOff>
    </xdr:to>
    <xdr:cxnSp macro="">
      <xdr:nvCxnSpPr>
        <xdr:cNvPr id="78" name="直線コネクタ 77">
          <a:extLst>
            <a:ext uri="{FF2B5EF4-FFF2-40B4-BE49-F238E27FC236}">
              <a16:creationId xmlns:a16="http://schemas.microsoft.com/office/drawing/2014/main" id="{2DE34019-6F0C-4017-8E16-46B9BD51E0EB}"/>
            </a:ext>
          </a:extLst>
        </xdr:cNvPr>
        <xdr:cNvCxnSpPr/>
      </xdr:nvCxnSpPr>
      <xdr:spPr>
        <a:xfrm>
          <a:off x="1828800" y="6033516"/>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a:extLst>
            <a:ext uri="{FF2B5EF4-FFF2-40B4-BE49-F238E27FC236}">
              <a16:creationId xmlns:a16="http://schemas.microsoft.com/office/drawing/2014/main" id="{E5CA88F8-8FBD-4352-8EC7-7BE9A0CEF103}"/>
            </a:ext>
          </a:extLst>
        </xdr:cNvPr>
        <xdr:cNvSpPr/>
      </xdr:nvSpPr>
      <xdr:spPr>
        <a:xfrm>
          <a:off x="984250" y="595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89916</xdr:rowOff>
    </xdr:to>
    <xdr:cxnSp macro="">
      <xdr:nvCxnSpPr>
        <xdr:cNvPr id="80" name="直線コネクタ 79">
          <a:extLst>
            <a:ext uri="{FF2B5EF4-FFF2-40B4-BE49-F238E27FC236}">
              <a16:creationId xmlns:a16="http://schemas.microsoft.com/office/drawing/2014/main" id="{E5E6D5F8-81AA-47B8-809C-DC4B2B71F8DD}"/>
            </a:ext>
          </a:extLst>
        </xdr:cNvPr>
        <xdr:cNvCxnSpPr/>
      </xdr:nvCxnSpPr>
      <xdr:spPr>
        <a:xfrm>
          <a:off x="1028700" y="6008370"/>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57D80952-65F0-4594-A3C7-03311AD29A99}"/>
            </a:ext>
          </a:extLst>
        </xdr:cNvPr>
        <xdr:cNvSpPr txBox="1"/>
      </xdr:nvSpPr>
      <xdr:spPr>
        <a:xfrm>
          <a:off x="3239144" y="618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D504BD-7FD9-4108-B151-A44CB47E1B4B}"/>
            </a:ext>
          </a:extLst>
        </xdr:cNvPr>
        <xdr:cNvSpPr txBox="1"/>
      </xdr:nvSpPr>
      <xdr:spPr>
        <a:xfrm>
          <a:off x="24390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5D9FD943-6DBA-4A96-A6F8-5E443EE669C0}"/>
            </a:ext>
          </a:extLst>
        </xdr:cNvPr>
        <xdr:cNvSpPr txBox="1"/>
      </xdr:nvSpPr>
      <xdr:spPr>
        <a:xfrm>
          <a:off x="164529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2B77005E-17E7-4D8D-921F-E7F48032D8B5}"/>
            </a:ext>
          </a:extLst>
        </xdr:cNvPr>
        <xdr:cNvSpPr txBox="1"/>
      </xdr:nvSpPr>
      <xdr:spPr>
        <a:xfrm>
          <a:off x="851544"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65803</xdr:rowOff>
    </xdr:from>
    <xdr:ext cx="405111" cy="259045"/>
    <xdr:sp macro="" textlink="">
      <xdr:nvSpPr>
        <xdr:cNvPr id="85" name="n_1mainValue【道路】&#10;有形固定資産減価償却率">
          <a:extLst>
            <a:ext uri="{FF2B5EF4-FFF2-40B4-BE49-F238E27FC236}">
              <a16:creationId xmlns:a16="http://schemas.microsoft.com/office/drawing/2014/main" id="{E5CA6274-E443-4716-BB90-C0CED11FAC3F}"/>
            </a:ext>
          </a:extLst>
        </xdr:cNvPr>
        <xdr:cNvSpPr txBox="1"/>
      </xdr:nvSpPr>
      <xdr:spPr>
        <a:xfrm>
          <a:off x="3239144" y="584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24655</xdr:rowOff>
    </xdr:from>
    <xdr:ext cx="405111" cy="259045"/>
    <xdr:sp macro="" textlink="">
      <xdr:nvSpPr>
        <xdr:cNvPr id="86" name="n_2mainValue【道路】&#10;有形固定資産減価償却率">
          <a:extLst>
            <a:ext uri="{FF2B5EF4-FFF2-40B4-BE49-F238E27FC236}">
              <a16:creationId xmlns:a16="http://schemas.microsoft.com/office/drawing/2014/main" id="{42C9B710-9CA3-48AD-A0AB-C6DC7D7250AC}"/>
            </a:ext>
          </a:extLst>
        </xdr:cNvPr>
        <xdr:cNvSpPr txBox="1"/>
      </xdr:nvSpPr>
      <xdr:spPr>
        <a:xfrm>
          <a:off x="2439044" y="5803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157243</xdr:rowOff>
    </xdr:from>
    <xdr:ext cx="405111" cy="259045"/>
    <xdr:sp macro="" textlink="">
      <xdr:nvSpPr>
        <xdr:cNvPr id="87" name="n_3mainValue【道路】&#10;有形固定資産減価償却率">
          <a:extLst>
            <a:ext uri="{FF2B5EF4-FFF2-40B4-BE49-F238E27FC236}">
              <a16:creationId xmlns:a16="http://schemas.microsoft.com/office/drawing/2014/main" id="{707726C1-4F01-4275-A4D5-FF079B6B3452}"/>
            </a:ext>
          </a:extLst>
        </xdr:cNvPr>
        <xdr:cNvSpPr txBox="1"/>
      </xdr:nvSpPr>
      <xdr:spPr>
        <a:xfrm>
          <a:off x="1645294" y="577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38F46214-8187-4528-929A-159E1DDDFFFE}"/>
            </a:ext>
          </a:extLst>
        </xdr:cNvPr>
        <xdr:cNvSpPr txBox="1"/>
      </xdr:nvSpPr>
      <xdr:spPr>
        <a:xfrm>
          <a:off x="851544"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7DB0D83-7BD0-4B31-9FE9-2C1977467C79}"/>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DCED693-8B17-4612-BC95-3F95EC6F4D2A}"/>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068E100-CBAE-4360-8E5D-FF988478F825}"/>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1D8D472-E14E-4C11-A999-B7309945CF75}"/>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0463B43-1F7D-4B14-869F-0300059A9D21}"/>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2659F49-6B7D-4788-A131-C6DABF696F98}"/>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23CC077-9FF5-4328-A317-182E4CF4B01A}"/>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18B3D79-AB71-4ECE-B1CA-335F8CBE71FE}"/>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F7821F5-9F10-40F2-9D1C-2EA166BED41D}"/>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B68C99E-FFD5-49DF-9F2B-663C46534416}"/>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5951332-8274-4727-8770-31EB93B20B64}"/>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887661C-BC61-4CB1-A6CA-19EBD8B92667}"/>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F6BD717-82B7-4E0E-9A7C-21B651D89E21}"/>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21CC305-88C4-438A-A8EF-1701B16470A2}"/>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1F9246C-D0C7-4D19-A501-864C27525259}"/>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5CA8FAD-AFA9-4551-99F5-BD49F4B66691}"/>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F99116A-3C17-4EC6-BFB2-0E55518D2F2A}"/>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32BD6DE-8F88-48CB-91D2-C4AF6EB8F5D4}"/>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AEDCC4E-44A8-4CFB-9DEF-9EFAC65BD368}"/>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BAFFF97-1C0C-44BD-B6E0-BBCE7C3D3B7F}"/>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DE52BA7-A637-4EDD-9107-ADB098CEB969}"/>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C8D9F15-1430-4B40-A519-6EED88FFC5C1}"/>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FCC37B8-AF53-482D-8148-EB21D8DB8996}"/>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2898566-E20F-471F-A855-54BAF936B541}"/>
            </a:ext>
          </a:extLst>
        </xdr:cNvPr>
        <xdr:cNvCxnSpPr/>
      </xdr:nvCxnSpPr>
      <xdr:spPr>
        <a:xfrm flipV="1">
          <a:off x="9429115" y="5710784"/>
          <a:ext cx="0" cy="118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876901A0-C26E-4D6B-B0CD-0032BFEFF9BF}"/>
            </a:ext>
          </a:extLst>
        </xdr:cNvPr>
        <xdr:cNvSpPr txBox="1"/>
      </xdr:nvSpPr>
      <xdr:spPr>
        <a:xfrm>
          <a:off x="9467850" y="68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427705BF-E32A-435E-84F7-CF76D02ACC61}"/>
            </a:ext>
          </a:extLst>
        </xdr:cNvPr>
        <xdr:cNvCxnSpPr/>
      </xdr:nvCxnSpPr>
      <xdr:spPr>
        <a:xfrm>
          <a:off x="9359900" y="6890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A8FCCD1B-0D92-4D2B-945B-A8B4DB20C847}"/>
            </a:ext>
          </a:extLst>
        </xdr:cNvPr>
        <xdr:cNvSpPr txBox="1"/>
      </xdr:nvSpPr>
      <xdr:spPr>
        <a:xfrm>
          <a:off x="9467850" y="54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9EEE744B-2647-478C-8BD5-8B923F29D9B9}"/>
            </a:ext>
          </a:extLst>
        </xdr:cNvPr>
        <xdr:cNvCxnSpPr/>
      </xdr:nvCxnSpPr>
      <xdr:spPr>
        <a:xfrm>
          <a:off x="9359900" y="571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C66E4AA3-DFD4-492F-868A-891902F2C649}"/>
            </a:ext>
          </a:extLst>
        </xdr:cNvPr>
        <xdr:cNvSpPr txBox="1"/>
      </xdr:nvSpPr>
      <xdr:spPr>
        <a:xfrm>
          <a:off x="9467850" y="641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2590BFBB-C0A4-4EE1-93F9-0DD59CC74CB9}"/>
            </a:ext>
          </a:extLst>
        </xdr:cNvPr>
        <xdr:cNvSpPr/>
      </xdr:nvSpPr>
      <xdr:spPr>
        <a:xfrm>
          <a:off x="9398000" y="65590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F117CC13-9A3D-4EFC-849B-EE6F843C3F35}"/>
            </a:ext>
          </a:extLst>
        </xdr:cNvPr>
        <xdr:cNvSpPr/>
      </xdr:nvSpPr>
      <xdr:spPr>
        <a:xfrm>
          <a:off x="8636000" y="6569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AED24EB-19A5-4CE0-9EFB-E143203FD52C}"/>
            </a:ext>
          </a:extLst>
        </xdr:cNvPr>
        <xdr:cNvSpPr/>
      </xdr:nvSpPr>
      <xdr:spPr>
        <a:xfrm>
          <a:off x="7842250" y="65765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F9BEAE8-416B-44FE-9CD1-AC0472A7E309}"/>
            </a:ext>
          </a:extLst>
        </xdr:cNvPr>
        <xdr:cNvSpPr/>
      </xdr:nvSpPr>
      <xdr:spPr>
        <a:xfrm>
          <a:off x="7029450" y="6593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72DA4FA5-DEDA-4404-B39C-6E326734BDF8}"/>
            </a:ext>
          </a:extLst>
        </xdr:cNvPr>
        <xdr:cNvSpPr/>
      </xdr:nvSpPr>
      <xdr:spPr>
        <a:xfrm>
          <a:off x="6235700" y="6577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3B2881-B3D5-4307-B56A-AA2FC3012074}"/>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3DA4FAD-4FBB-49B2-B92C-033D3768A2A9}"/>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9D49B4-9E20-425C-BFF2-30F3F18D97EE}"/>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9C7170D-8F76-4287-A184-3E4AC1A444A2}"/>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51A205-F549-481D-94F3-D1146E5167E4}"/>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94704</xdr:rowOff>
    </xdr:from>
    <xdr:to>
      <xdr:col>55</xdr:col>
      <xdr:colOff>50800</xdr:colOff>
      <xdr:row>41</xdr:row>
      <xdr:rowOff>24854</xdr:rowOff>
    </xdr:to>
    <xdr:sp macro="" textlink="">
      <xdr:nvSpPr>
        <xdr:cNvPr id="128" name="楕円 127">
          <a:extLst>
            <a:ext uri="{FF2B5EF4-FFF2-40B4-BE49-F238E27FC236}">
              <a16:creationId xmlns:a16="http://schemas.microsoft.com/office/drawing/2014/main" id="{BFBBAB3D-1B61-4DA8-B620-C839F8264F8E}"/>
            </a:ext>
          </a:extLst>
        </xdr:cNvPr>
        <xdr:cNvSpPr/>
      </xdr:nvSpPr>
      <xdr:spPr>
        <a:xfrm>
          <a:off x="9398000" y="66987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73131</xdr:rowOff>
    </xdr:from>
    <xdr:ext cx="469744" cy="259045"/>
    <xdr:sp macro="" textlink="">
      <xdr:nvSpPr>
        <xdr:cNvPr id="129" name="【道路】&#10;一人当たり延長該当値テキスト">
          <a:extLst>
            <a:ext uri="{FF2B5EF4-FFF2-40B4-BE49-F238E27FC236}">
              <a16:creationId xmlns:a16="http://schemas.microsoft.com/office/drawing/2014/main" id="{967780F4-570A-4C05-A680-19B0482D0BC4}"/>
            </a:ext>
          </a:extLst>
        </xdr:cNvPr>
        <xdr:cNvSpPr txBox="1"/>
      </xdr:nvSpPr>
      <xdr:spPr>
        <a:xfrm>
          <a:off x="9467850" y="667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95809</xdr:rowOff>
    </xdr:from>
    <xdr:to>
      <xdr:col>50</xdr:col>
      <xdr:colOff>165100</xdr:colOff>
      <xdr:row>41</xdr:row>
      <xdr:rowOff>25959</xdr:rowOff>
    </xdr:to>
    <xdr:sp macro="" textlink="">
      <xdr:nvSpPr>
        <xdr:cNvPr id="130" name="楕円 129">
          <a:extLst>
            <a:ext uri="{FF2B5EF4-FFF2-40B4-BE49-F238E27FC236}">
              <a16:creationId xmlns:a16="http://schemas.microsoft.com/office/drawing/2014/main" id="{56D0EE1B-552A-4FC4-A3A1-550120713A61}"/>
            </a:ext>
          </a:extLst>
        </xdr:cNvPr>
        <xdr:cNvSpPr/>
      </xdr:nvSpPr>
      <xdr:spPr>
        <a:xfrm>
          <a:off x="8636000" y="66998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145504</xdr:rowOff>
    </xdr:from>
    <xdr:to>
      <xdr:col>55</xdr:col>
      <xdr:colOff>0</xdr:colOff>
      <xdr:row>40</xdr:row>
      <xdr:rowOff>146609</xdr:rowOff>
    </xdr:to>
    <xdr:cxnSp macro="">
      <xdr:nvCxnSpPr>
        <xdr:cNvPr id="131" name="直線コネクタ 130">
          <a:extLst>
            <a:ext uri="{FF2B5EF4-FFF2-40B4-BE49-F238E27FC236}">
              <a16:creationId xmlns:a16="http://schemas.microsoft.com/office/drawing/2014/main" id="{6F71C35D-1A68-4E27-809F-A7306790A3ED}"/>
            </a:ext>
          </a:extLst>
        </xdr:cNvPr>
        <xdr:cNvCxnSpPr/>
      </xdr:nvCxnSpPr>
      <xdr:spPr>
        <a:xfrm flipV="1">
          <a:off x="8686800" y="6749504"/>
          <a:ext cx="74295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96875</xdr:rowOff>
    </xdr:from>
    <xdr:to>
      <xdr:col>46</xdr:col>
      <xdr:colOff>38100</xdr:colOff>
      <xdr:row>41</xdr:row>
      <xdr:rowOff>27025</xdr:rowOff>
    </xdr:to>
    <xdr:sp macro="" textlink="">
      <xdr:nvSpPr>
        <xdr:cNvPr id="132" name="楕円 131">
          <a:extLst>
            <a:ext uri="{FF2B5EF4-FFF2-40B4-BE49-F238E27FC236}">
              <a16:creationId xmlns:a16="http://schemas.microsoft.com/office/drawing/2014/main" id="{4272D099-2CE8-4445-89CC-31EB4E624579}"/>
            </a:ext>
          </a:extLst>
        </xdr:cNvPr>
        <xdr:cNvSpPr/>
      </xdr:nvSpPr>
      <xdr:spPr>
        <a:xfrm>
          <a:off x="7842250" y="67008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146609</xdr:rowOff>
    </xdr:from>
    <xdr:to>
      <xdr:col>50</xdr:col>
      <xdr:colOff>114300</xdr:colOff>
      <xdr:row>40</xdr:row>
      <xdr:rowOff>147675</xdr:rowOff>
    </xdr:to>
    <xdr:cxnSp macro="">
      <xdr:nvCxnSpPr>
        <xdr:cNvPr id="133" name="直線コネクタ 132">
          <a:extLst>
            <a:ext uri="{FF2B5EF4-FFF2-40B4-BE49-F238E27FC236}">
              <a16:creationId xmlns:a16="http://schemas.microsoft.com/office/drawing/2014/main" id="{773FE1C4-DD48-44BE-A753-33FB325360BD}"/>
            </a:ext>
          </a:extLst>
        </xdr:cNvPr>
        <xdr:cNvCxnSpPr/>
      </xdr:nvCxnSpPr>
      <xdr:spPr>
        <a:xfrm flipV="1">
          <a:off x="7886700" y="6750609"/>
          <a:ext cx="8001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98323</xdr:rowOff>
    </xdr:from>
    <xdr:to>
      <xdr:col>41</xdr:col>
      <xdr:colOff>101600</xdr:colOff>
      <xdr:row>41</xdr:row>
      <xdr:rowOff>28473</xdr:rowOff>
    </xdr:to>
    <xdr:sp macro="" textlink="">
      <xdr:nvSpPr>
        <xdr:cNvPr id="134" name="楕円 133">
          <a:extLst>
            <a:ext uri="{FF2B5EF4-FFF2-40B4-BE49-F238E27FC236}">
              <a16:creationId xmlns:a16="http://schemas.microsoft.com/office/drawing/2014/main" id="{D4DCF8FD-1EFC-4D26-BD2D-264A47B4D6E0}"/>
            </a:ext>
          </a:extLst>
        </xdr:cNvPr>
        <xdr:cNvSpPr/>
      </xdr:nvSpPr>
      <xdr:spPr>
        <a:xfrm>
          <a:off x="7029450" y="67023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147675</xdr:rowOff>
    </xdr:from>
    <xdr:to>
      <xdr:col>45</xdr:col>
      <xdr:colOff>177800</xdr:colOff>
      <xdr:row>40</xdr:row>
      <xdr:rowOff>149123</xdr:rowOff>
    </xdr:to>
    <xdr:cxnSp macro="">
      <xdr:nvCxnSpPr>
        <xdr:cNvPr id="135" name="直線コネクタ 134">
          <a:extLst>
            <a:ext uri="{FF2B5EF4-FFF2-40B4-BE49-F238E27FC236}">
              <a16:creationId xmlns:a16="http://schemas.microsoft.com/office/drawing/2014/main" id="{2A2D6A9C-97B8-47F8-8801-06D0C3D53812}"/>
            </a:ext>
          </a:extLst>
        </xdr:cNvPr>
        <xdr:cNvCxnSpPr/>
      </xdr:nvCxnSpPr>
      <xdr:spPr>
        <a:xfrm flipV="1">
          <a:off x="7080250" y="6751675"/>
          <a:ext cx="80645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100609</xdr:rowOff>
    </xdr:from>
    <xdr:to>
      <xdr:col>36</xdr:col>
      <xdr:colOff>165100</xdr:colOff>
      <xdr:row>41</xdr:row>
      <xdr:rowOff>30759</xdr:rowOff>
    </xdr:to>
    <xdr:sp macro="" textlink="">
      <xdr:nvSpPr>
        <xdr:cNvPr id="136" name="楕円 135">
          <a:extLst>
            <a:ext uri="{FF2B5EF4-FFF2-40B4-BE49-F238E27FC236}">
              <a16:creationId xmlns:a16="http://schemas.microsoft.com/office/drawing/2014/main" id="{F4FC4DD5-887B-46B6-9196-2D6E39C53D25}"/>
            </a:ext>
          </a:extLst>
        </xdr:cNvPr>
        <xdr:cNvSpPr/>
      </xdr:nvSpPr>
      <xdr:spPr>
        <a:xfrm>
          <a:off x="6235700" y="67046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149123</xdr:rowOff>
    </xdr:from>
    <xdr:to>
      <xdr:col>41</xdr:col>
      <xdr:colOff>50800</xdr:colOff>
      <xdr:row>40</xdr:row>
      <xdr:rowOff>151409</xdr:rowOff>
    </xdr:to>
    <xdr:cxnSp macro="">
      <xdr:nvCxnSpPr>
        <xdr:cNvPr id="137" name="直線コネクタ 136">
          <a:extLst>
            <a:ext uri="{FF2B5EF4-FFF2-40B4-BE49-F238E27FC236}">
              <a16:creationId xmlns:a16="http://schemas.microsoft.com/office/drawing/2014/main" id="{004AC33C-6A07-4126-A681-935C3A204DCA}"/>
            </a:ext>
          </a:extLst>
        </xdr:cNvPr>
        <xdr:cNvCxnSpPr/>
      </xdr:nvCxnSpPr>
      <xdr:spPr>
        <a:xfrm flipV="1">
          <a:off x="6286500" y="6753123"/>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A6D47235-5B3A-4558-B7D1-432B2356EFE9}"/>
            </a:ext>
          </a:extLst>
        </xdr:cNvPr>
        <xdr:cNvSpPr txBox="1"/>
      </xdr:nvSpPr>
      <xdr:spPr>
        <a:xfrm>
          <a:off x="8458277" y="63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10C17C8-B452-4F50-BE9C-44B9C9D41449}"/>
            </a:ext>
          </a:extLst>
        </xdr:cNvPr>
        <xdr:cNvSpPr txBox="1"/>
      </xdr:nvSpPr>
      <xdr:spPr>
        <a:xfrm>
          <a:off x="7677227" y="635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AE07199-D90E-4D8E-B216-1E445A105FDF}"/>
            </a:ext>
          </a:extLst>
        </xdr:cNvPr>
        <xdr:cNvSpPr txBox="1"/>
      </xdr:nvSpPr>
      <xdr:spPr>
        <a:xfrm>
          <a:off x="6864427" y="63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43B91831-FA75-422C-BFC0-7E3233669B67}"/>
            </a:ext>
          </a:extLst>
        </xdr:cNvPr>
        <xdr:cNvSpPr txBox="1"/>
      </xdr:nvSpPr>
      <xdr:spPr>
        <a:xfrm>
          <a:off x="6070677" y="63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17086</xdr:rowOff>
    </xdr:from>
    <xdr:ext cx="469744" cy="259045"/>
    <xdr:sp macro="" textlink="">
      <xdr:nvSpPr>
        <xdr:cNvPr id="142" name="n_1mainValue【道路】&#10;一人当たり延長">
          <a:extLst>
            <a:ext uri="{FF2B5EF4-FFF2-40B4-BE49-F238E27FC236}">
              <a16:creationId xmlns:a16="http://schemas.microsoft.com/office/drawing/2014/main" id="{5697AA97-0E8A-440B-948A-A690B34B008A}"/>
            </a:ext>
          </a:extLst>
        </xdr:cNvPr>
        <xdr:cNvSpPr txBox="1"/>
      </xdr:nvSpPr>
      <xdr:spPr>
        <a:xfrm>
          <a:off x="8458277" y="67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18152</xdr:rowOff>
    </xdr:from>
    <xdr:ext cx="469744" cy="259045"/>
    <xdr:sp macro="" textlink="">
      <xdr:nvSpPr>
        <xdr:cNvPr id="143" name="n_2mainValue【道路】&#10;一人当たり延長">
          <a:extLst>
            <a:ext uri="{FF2B5EF4-FFF2-40B4-BE49-F238E27FC236}">
              <a16:creationId xmlns:a16="http://schemas.microsoft.com/office/drawing/2014/main" id="{52017745-50E6-4B0B-89DD-5CC3B3BA158F}"/>
            </a:ext>
          </a:extLst>
        </xdr:cNvPr>
        <xdr:cNvSpPr txBox="1"/>
      </xdr:nvSpPr>
      <xdr:spPr>
        <a:xfrm>
          <a:off x="7677227" y="67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19600</xdr:rowOff>
    </xdr:from>
    <xdr:ext cx="469744" cy="259045"/>
    <xdr:sp macro="" textlink="">
      <xdr:nvSpPr>
        <xdr:cNvPr id="144" name="n_3mainValue【道路】&#10;一人当たり延長">
          <a:extLst>
            <a:ext uri="{FF2B5EF4-FFF2-40B4-BE49-F238E27FC236}">
              <a16:creationId xmlns:a16="http://schemas.microsoft.com/office/drawing/2014/main" id="{A31FE3C6-A92F-4EED-914B-CCD80C2A6011}"/>
            </a:ext>
          </a:extLst>
        </xdr:cNvPr>
        <xdr:cNvSpPr txBox="1"/>
      </xdr:nvSpPr>
      <xdr:spPr>
        <a:xfrm>
          <a:off x="6864427" y="678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21886</xdr:rowOff>
    </xdr:from>
    <xdr:ext cx="469744" cy="259045"/>
    <xdr:sp macro="" textlink="">
      <xdr:nvSpPr>
        <xdr:cNvPr id="145" name="n_4mainValue【道路】&#10;一人当たり延長">
          <a:extLst>
            <a:ext uri="{FF2B5EF4-FFF2-40B4-BE49-F238E27FC236}">
              <a16:creationId xmlns:a16="http://schemas.microsoft.com/office/drawing/2014/main" id="{685CEADF-71D8-490B-99FC-CDF9E9AFAC2E}"/>
            </a:ext>
          </a:extLst>
        </xdr:cNvPr>
        <xdr:cNvSpPr txBox="1"/>
      </xdr:nvSpPr>
      <xdr:spPr>
        <a:xfrm>
          <a:off x="6070677" y="679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24C3EE0-928D-4B62-9599-00C4D5F727F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92D7F74-D76E-42ED-81CE-80318668D8E9}"/>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B5EF304-38CA-4BFC-BA8A-20BBC140AAB1}"/>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2387488-EE1D-4943-A8BC-C156966EFB5D}"/>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55F8910-2BF5-4002-A516-B5CF258CE541}"/>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8B83DC1-610F-41F5-A72C-1B47AA0F156B}"/>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09BEBA3-6E45-448E-BBF6-8AE33D154501}"/>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8F9764C-3F33-4CE2-A90A-6AB563118E23}"/>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5C3D31B-377C-414F-97FC-BB6CCB2D0E8F}"/>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A78FCCC-E140-40BA-88E1-7126B6EF46DD}"/>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F9C18C9-3033-4438-A4C6-E34E4FD188F8}"/>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D23025E-9561-4A6E-9836-32FBBD2BFF7F}"/>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FB1DBAB-7A75-4253-A9A7-69EAE27FA85D}"/>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A37133C-C76E-4EE8-9603-4E123188E9E4}"/>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46F7E7D-BFE8-4D33-A5E6-B5242C11AB47}"/>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11BC626-C8C1-48EB-8CB0-F14067BAFB64}"/>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691428E-A586-4204-B906-3F9194D73330}"/>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394737B-71D8-455B-BC2F-0A6243D06AA6}"/>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4A7C9B7-F252-4059-A80A-38BEFAE8F425}"/>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1B3BBC0-87DB-47AC-B874-93D5C90204E8}"/>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18BF08D-F3A7-406E-B03E-B0A78C39F0A6}"/>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ED4001C-80C5-4DAD-A415-18C54F162244}"/>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9E9361C-DB66-4B54-AB68-77ACCC5BB098}"/>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9CD3957-C959-48D7-B23D-5020AA7A33C8}"/>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EA900AB-DE3E-4253-8C6A-C0DB7929D62F}"/>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3DBD933B-212A-44EB-9532-D0112EFD12CA}"/>
            </a:ext>
          </a:extLst>
        </xdr:cNvPr>
        <xdr:cNvCxnSpPr/>
      </xdr:nvCxnSpPr>
      <xdr:spPr>
        <a:xfrm flipV="1">
          <a:off x="4177665" y="9202965"/>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47BB24E-AB9E-4EE3-95E4-910A47CE0636}"/>
            </a:ext>
          </a:extLst>
        </xdr:cNvPr>
        <xdr:cNvSpPr txBox="1"/>
      </xdr:nvSpPr>
      <xdr:spPr>
        <a:xfrm>
          <a:off x="4216400" y="106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BEBE33A9-BA62-4DE8-BE39-BF258BA343A2}"/>
            </a:ext>
          </a:extLst>
        </xdr:cNvPr>
        <xdr:cNvCxnSpPr/>
      </xdr:nvCxnSpPr>
      <xdr:spPr>
        <a:xfrm>
          <a:off x="4108450" y="10667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E734CC0-A4D2-4539-8C31-5C4FAEBEF4D8}"/>
            </a:ext>
          </a:extLst>
        </xdr:cNvPr>
        <xdr:cNvSpPr txBox="1"/>
      </xdr:nvSpPr>
      <xdr:spPr>
        <a:xfrm>
          <a:off x="4216400" y="8984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7B80408C-9A63-456B-9510-438C2B7F91C5}"/>
            </a:ext>
          </a:extLst>
        </xdr:cNvPr>
        <xdr:cNvCxnSpPr/>
      </xdr:nvCxnSpPr>
      <xdr:spPr>
        <a:xfrm>
          <a:off x="4108450" y="9202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36F6CFC-5655-4A5C-B8EA-2AA8AB62DB39}"/>
            </a:ext>
          </a:extLst>
        </xdr:cNvPr>
        <xdr:cNvSpPr txBox="1"/>
      </xdr:nvSpPr>
      <xdr:spPr>
        <a:xfrm>
          <a:off x="4216400" y="9917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F989483-774E-40CD-8A8E-913D22010C47}"/>
            </a:ext>
          </a:extLst>
        </xdr:cNvPr>
        <xdr:cNvSpPr/>
      </xdr:nvSpPr>
      <xdr:spPr>
        <a:xfrm>
          <a:off x="4127500" y="100658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11690F29-D13E-43D8-B153-BB39E663B64A}"/>
            </a:ext>
          </a:extLst>
        </xdr:cNvPr>
        <xdr:cNvSpPr/>
      </xdr:nvSpPr>
      <xdr:spPr>
        <a:xfrm>
          <a:off x="3384550" y="100511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1ED5EFC2-8529-417C-8E62-4BE98F10D99D}"/>
            </a:ext>
          </a:extLst>
        </xdr:cNvPr>
        <xdr:cNvSpPr/>
      </xdr:nvSpPr>
      <xdr:spPr>
        <a:xfrm>
          <a:off x="2571750" y="10046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EB515442-4A41-4E8C-8573-306AE828B638}"/>
            </a:ext>
          </a:extLst>
        </xdr:cNvPr>
        <xdr:cNvSpPr/>
      </xdr:nvSpPr>
      <xdr:spPr>
        <a:xfrm>
          <a:off x="1778000" y="10041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9015E963-9C19-4ED9-BFA2-FF4587FB1623}"/>
            </a:ext>
          </a:extLst>
        </xdr:cNvPr>
        <xdr:cNvSpPr/>
      </xdr:nvSpPr>
      <xdr:spPr>
        <a:xfrm>
          <a:off x="984250" y="99988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08D01B2-6906-4CE8-88A3-59D8059C0E1A}"/>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263A2C1-74FF-49CD-9353-FB26860E6D89}"/>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CF7D59-0F4C-4D1D-82B2-539933B3AFC7}"/>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8D31E7-48E2-43C8-A0E6-67163EB12493}"/>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23E167-6F2A-47E2-AC5A-3DC9E17B11F8}"/>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101056</xdr:rowOff>
    </xdr:from>
    <xdr:to>
      <xdr:col>24</xdr:col>
      <xdr:colOff>114300</xdr:colOff>
      <xdr:row>64</xdr:row>
      <xdr:rowOff>31206</xdr:rowOff>
    </xdr:to>
    <xdr:sp macro="" textlink="">
      <xdr:nvSpPr>
        <xdr:cNvPr id="187" name="楕円 186">
          <a:extLst>
            <a:ext uri="{FF2B5EF4-FFF2-40B4-BE49-F238E27FC236}">
              <a16:creationId xmlns:a16="http://schemas.microsoft.com/office/drawing/2014/main" id="{21AFE646-5749-4CD1-A457-6CC369C5253A}"/>
            </a:ext>
          </a:extLst>
        </xdr:cNvPr>
        <xdr:cNvSpPr/>
      </xdr:nvSpPr>
      <xdr:spPr>
        <a:xfrm>
          <a:off x="4127500" y="10502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15983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2D72C46-67F8-4645-B50E-F3860AD0D3AF}"/>
            </a:ext>
          </a:extLst>
        </xdr:cNvPr>
        <xdr:cNvSpPr txBox="1"/>
      </xdr:nvSpPr>
      <xdr:spPr>
        <a:xfrm>
          <a:off x="4216400" y="1041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86360</xdr:rowOff>
    </xdr:from>
    <xdr:to>
      <xdr:col>20</xdr:col>
      <xdr:colOff>38100</xdr:colOff>
      <xdr:row>64</xdr:row>
      <xdr:rowOff>16510</xdr:rowOff>
    </xdr:to>
    <xdr:sp macro="" textlink="">
      <xdr:nvSpPr>
        <xdr:cNvPr id="189" name="楕円 188">
          <a:extLst>
            <a:ext uri="{FF2B5EF4-FFF2-40B4-BE49-F238E27FC236}">
              <a16:creationId xmlns:a16="http://schemas.microsoft.com/office/drawing/2014/main" id="{A8C7CBD5-1059-46D4-80D8-9C680967B34D}"/>
            </a:ext>
          </a:extLst>
        </xdr:cNvPr>
        <xdr:cNvSpPr/>
      </xdr:nvSpPr>
      <xdr:spPr>
        <a:xfrm>
          <a:off x="3384550" y="10487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137160</xdr:rowOff>
    </xdr:from>
    <xdr:to>
      <xdr:col>24</xdr:col>
      <xdr:colOff>63500</xdr:colOff>
      <xdr:row>63</xdr:row>
      <xdr:rowOff>151856</xdr:rowOff>
    </xdr:to>
    <xdr:cxnSp macro="">
      <xdr:nvCxnSpPr>
        <xdr:cNvPr id="190" name="直線コネクタ 189">
          <a:extLst>
            <a:ext uri="{FF2B5EF4-FFF2-40B4-BE49-F238E27FC236}">
              <a16:creationId xmlns:a16="http://schemas.microsoft.com/office/drawing/2014/main" id="{07D93791-B0B7-4D72-85E1-7ED5FEF3AB9F}"/>
            </a:ext>
          </a:extLst>
        </xdr:cNvPr>
        <xdr:cNvCxnSpPr/>
      </xdr:nvCxnSpPr>
      <xdr:spPr>
        <a:xfrm>
          <a:off x="3429000" y="10538460"/>
          <a:ext cx="7493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99423</xdr:rowOff>
    </xdr:from>
    <xdr:to>
      <xdr:col>15</xdr:col>
      <xdr:colOff>101600</xdr:colOff>
      <xdr:row>64</xdr:row>
      <xdr:rowOff>29573</xdr:rowOff>
    </xdr:to>
    <xdr:sp macro="" textlink="">
      <xdr:nvSpPr>
        <xdr:cNvPr id="191" name="楕円 190">
          <a:extLst>
            <a:ext uri="{FF2B5EF4-FFF2-40B4-BE49-F238E27FC236}">
              <a16:creationId xmlns:a16="http://schemas.microsoft.com/office/drawing/2014/main" id="{E50A3F49-0DA8-4444-AEB4-5153D93A3077}"/>
            </a:ext>
          </a:extLst>
        </xdr:cNvPr>
        <xdr:cNvSpPr/>
      </xdr:nvSpPr>
      <xdr:spPr>
        <a:xfrm>
          <a:off x="2571750" y="105007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137160</xdr:rowOff>
    </xdr:from>
    <xdr:to>
      <xdr:col>19</xdr:col>
      <xdr:colOff>177800</xdr:colOff>
      <xdr:row>63</xdr:row>
      <xdr:rowOff>150223</xdr:rowOff>
    </xdr:to>
    <xdr:cxnSp macro="">
      <xdr:nvCxnSpPr>
        <xdr:cNvPr id="192" name="直線コネクタ 191">
          <a:extLst>
            <a:ext uri="{FF2B5EF4-FFF2-40B4-BE49-F238E27FC236}">
              <a16:creationId xmlns:a16="http://schemas.microsoft.com/office/drawing/2014/main" id="{F395EB7D-27E9-4C50-8182-31E88F69D6EC}"/>
            </a:ext>
          </a:extLst>
        </xdr:cNvPr>
        <xdr:cNvCxnSpPr/>
      </xdr:nvCxnSpPr>
      <xdr:spPr>
        <a:xfrm flipV="1">
          <a:off x="2622550" y="10538460"/>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86360</xdr:rowOff>
    </xdr:from>
    <xdr:to>
      <xdr:col>10</xdr:col>
      <xdr:colOff>165100</xdr:colOff>
      <xdr:row>64</xdr:row>
      <xdr:rowOff>16510</xdr:rowOff>
    </xdr:to>
    <xdr:sp macro="" textlink="">
      <xdr:nvSpPr>
        <xdr:cNvPr id="193" name="楕円 192">
          <a:extLst>
            <a:ext uri="{FF2B5EF4-FFF2-40B4-BE49-F238E27FC236}">
              <a16:creationId xmlns:a16="http://schemas.microsoft.com/office/drawing/2014/main" id="{CFAFE4EA-44BF-4D32-A4A2-22833E34A4D6}"/>
            </a:ext>
          </a:extLst>
        </xdr:cNvPr>
        <xdr:cNvSpPr/>
      </xdr:nvSpPr>
      <xdr:spPr>
        <a:xfrm>
          <a:off x="1778000" y="10487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63</xdr:row>
      <xdr:rowOff>150223</xdr:rowOff>
    </xdr:to>
    <xdr:cxnSp macro="">
      <xdr:nvCxnSpPr>
        <xdr:cNvPr id="194" name="直線コネクタ 193">
          <a:extLst>
            <a:ext uri="{FF2B5EF4-FFF2-40B4-BE49-F238E27FC236}">
              <a16:creationId xmlns:a16="http://schemas.microsoft.com/office/drawing/2014/main" id="{A1B97D97-BB81-4835-96A4-73AECAC2F09B}"/>
            </a:ext>
          </a:extLst>
        </xdr:cNvPr>
        <xdr:cNvCxnSpPr/>
      </xdr:nvCxnSpPr>
      <xdr:spPr>
        <a:xfrm>
          <a:off x="1828800" y="10538460"/>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73297</xdr:rowOff>
    </xdr:from>
    <xdr:to>
      <xdr:col>6</xdr:col>
      <xdr:colOff>38100</xdr:colOff>
      <xdr:row>64</xdr:row>
      <xdr:rowOff>3447</xdr:rowOff>
    </xdr:to>
    <xdr:sp macro="" textlink="">
      <xdr:nvSpPr>
        <xdr:cNvPr id="195" name="楕円 194">
          <a:extLst>
            <a:ext uri="{FF2B5EF4-FFF2-40B4-BE49-F238E27FC236}">
              <a16:creationId xmlns:a16="http://schemas.microsoft.com/office/drawing/2014/main" id="{6500D416-0AAA-473A-B733-4F65726E36DB}"/>
            </a:ext>
          </a:extLst>
        </xdr:cNvPr>
        <xdr:cNvSpPr/>
      </xdr:nvSpPr>
      <xdr:spPr>
        <a:xfrm>
          <a:off x="984250" y="104745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124097</xdr:rowOff>
    </xdr:from>
    <xdr:to>
      <xdr:col>10</xdr:col>
      <xdr:colOff>114300</xdr:colOff>
      <xdr:row>63</xdr:row>
      <xdr:rowOff>137160</xdr:rowOff>
    </xdr:to>
    <xdr:cxnSp macro="">
      <xdr:nvCxnSpPr>
        <xdr:cNvPr id="196" name="直線コネクタ 195">
          <a:extLst>
            <a:ext uri="{FF2B5EF4-FFF2-40B4-BE49-F238E27FC236}">
              <a16:creationId xmlns:a16="http://schemas.microsoft.com/office/drawing/2014/main" id="{BA6D7202-E474-4249-8334-7E505540DA1C}"/>
            </a:ext>
          </a:extLst>
        </xdr:cNvPr>
        <xdr:cNvCxnSpPr/>
      </xdr:nvCxnSpPr>
      <xdr:spPr>
        <a:xfrm>
          <a:off x="1028700" y="10525397"/>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3937F94-DBD8-4ACE-B474-DBB41B1A18C7}"/>
            </a:ext>
          </a:extLst>
        </xdr:cNvPr>
        <xdr:cNvSpPr txBox="1"/>
      </xdr:nvSpPr>
      <xdr:spPr>
        <a:xfrm>
          <a:off x="3239144" y="983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470CCB3-98B8-4AF0-B4A1-E1EB4A7BA44A}"/>
            </a:ext>
          </a:extLst>
        </xdr:cNvPr>
        <xdr:cNvSpPr txBox="1"/>
      </xdr:nvSpPr>
      <xdr:spPr>
        <a:xfrm>
          <a:off x="2439044" y="9827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A5E768C-58E6-4CF5-A9E9-E9CB97605957}"/>
            </a:ext>
          </a:extLst>
        </xdr:cNvPr>
        <xdr:cNvSpPr txBox="1"/>
      </xdr:nvSpPr>
      <xdr:spPr>
        <a:xfrm>
          <a:off x="1645294" y="982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39694B1-7CAB-48D0-9FC2-9F76C512AED0}"/>
            </a:ext>
          </a:extLst>
        </xdr:cNvPr>
        <xdr:cNvSpPr txBox="1"/>
      </xdr:nvSpPr>
      <xdr:spPr>
        <a:xfrm>
          <a:off x="851544" y="978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7637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77D59F9-0805-4E7C-A680-8D0800F6C03C}"/>
            </a:ext>
          </a:extLst>
        </xdr:cNvPr>
        <xdr:cNvSpPr txBox="1"/>
      </xdr:nvSpPr>
      <xdr:spPr>
        <a:xfrm>
          <a:off x="3239144" y="1057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20700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2C2A87D-C0C2-4768-8E55-33FDE9597971}"/>
            </a:ext>
          </a:extLst>
        </xdr:cNvPr>
        <xdr:cNvSpPr txBox="1"/>
      </xdr:nvSpPr>
      <xdr:spPr>
        <a:xfrm>
          <a:off x="2439044" y="10587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3CF23FC-E928-4AB0-9052-76CFFB6BC401}"/>
            </a:ext>
          </a:extLst>
        </xdr:cNvPr>
        <xdr:cNvSpPr txBox="1"/>
      </xdr:nvSpPr>
      <xdr:spPr>
        <a:xfrm>
          <a:off x="1645294" y="1057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166024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7DB9C20-91E5-49BB-AD9F-0315BF539C26}"/>
            </a:ext>
          </a:extLst>
        </xdr:cNvPr>
        <xdr:cNvSpPr txBox="1"/>
      </xdr:nvSpPr>
      <xdr:spPr>
        <a:xfrm>
          <a:off x="8515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9D07F36-D7D4-48C9-B4E0-6B35CD0EF738}"/>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5FBDCE4-C1F0-4AAB-8051-1F04D1B341A4}"/>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7D7AC89-D39B-4EC7-ABC0-22A2F123C2A9}"/>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03C0BC7-8254-4E01-8C1F-83AF8EF5F90A}"/>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446D1A2-BD6B-45D6-8BBF-1F4014B7629B}"/>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F11E23F-5C06-49C0-8B19-704BDCDC7DA7}"/>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EFD52B6-4016-48EC-AFC7-1FEBE4CE3B05}"/>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779382D-10B9-4CB0-9C32-FC9569E3AD31}"/>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BF6D2C6-F0C3-4DE9-AEAF-D66475FD6A0A}"/>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697E41F-2E6C-4BD6-B8DF-A38FFBECD276}"/>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0414A7E-E7DB-4117-884C-FE286AA0AFAF}"/>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9ED725C-3648-48DA-99FA-1B0A446A8590}"/>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75B5749-5AA9-49F8-AEC7-8A94F3347F1E}"/>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A43252C-3F25-446D-B889-C580145F999E}"/>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4B3B362-D7DB-440D-BE60-99F7E534FE75}"/>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89F756C7-AF76-4D54-8983-3F8322A6B772}"/>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E29F725-5AAA-4F8A-ADAF-1B76F2230D75}"/>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1EF064A5-1159-4552-8FEC-DBBBD0A9BF42}"/>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AFD946E-A53D-41AC-9018-50E418EE9820}"/>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26A1FB1-0F89-4EB1-A648-E816F9AE889F}"/>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D558704-ACD2-402B-8F93-A085212237E7}"/>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6AF1DFB-7EB0-47DE-9347-A284CEBE30E1}"/>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2028837-6915-4BDF-9F78-7CB781C748A7}"/>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18C5CE7F-5E69-4E75-9B6C-F56D0ED70968}"/>
            </a:ext>
          </a:extLst>
        </xdr:cNvPr>
        <xdr:cNvCxnSpPr/>
      </xdr:nvCxnSpPr>
      <xdr:spPr>
        <a:xfrm flipV="1">
          <a:off x="9429115" y="9239335"/>
          <a:ext cx="0" cy="14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C718298-6631-4AD5-9013-EC69BE1AEF02}"/>
            </a:ext>
          </a:extLst>
        </xdr:cNvPr>
        <xdr:cNvSpPr txBox="1"/>
      </xdr:nvSpPr>
      <xdr:spPr>
        <a:xfrm>
          <a:off x="9467850" y="106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300271B3-9629-4AF6-B1B8-B0377E168560}"/>
            </a:ext>
          </a:extLst>
        </xdr:cNvPr>
        <xdr:cNvCxnSpPr/>
      </xdr:nvCxnSpPr>
      <xdr:spPr>
        <a:xfrm>
          <a:off x="9359900" y="10641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6E4E9BD-AC66-4FB0-B32A-E8A5BD2460CF}"/>
            </a:ext>
          </a:extLst>
        </xdr:cNvPr>
        <xdr:cNvSpPr txBox="1"/>
      </xdr:nvSpPr>
      <xdr:spPr>
        <a:xfrm>
          <a:off x="9467850" y="9020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79B6C32C-2A4F-4B41-AE2C-0187A2FB82BA}"/>
            </a:ext>
          </a:extLst>
        </xdr:cNvPr>
        <xdr:cNvCxnSpPr/>
      </xdr:nvCxnSpPr>
      <xdr:spPr>
        <a:xfrm>
          <a:off x="9359900" y="923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694B6B5-5948-4077-9006-E0DCB6800A90}"/>
            </a:ext>
          </a:extLst>
        </xdr:cNvPr>
        <xdr:cNvSpPr txBox="1"/>
      </xdr:nvSpPr>
      <xdr:spPr>
        <a:xfrm>
          <a:off x="9467850" y="10237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4FD1F0E7-FA42-4784-9663-1A550E1DBB1E}"/>
            </a:ext>
          </a:extLst>
        </xdr:cNvPr>
        <xdr:cNvSpPr/>
      </xdr:nvSpPr>
      <xdr:spPr>
        <a:xfrm>
          <a:off x="9398000" y="103859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B33B32AA-53A1-4F7E-867A-E15529958142}"/>
            </a:ext>
          </a:extLst>
        </xdr:cNvPr>
        <xdr:cNvSpPr/>
      </xdr:nvSpPr>
      <xdr:spPr>
        <a:xfrm>
          <a:off x="8636000" y="104021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70D8A46C-E450-4F39-8945-2E6F733D1C1D}"/>
            </a:ext>
          </a:extLst>
        </xdr:cNvPr>
        <xdr:cNvSpPr/>
      </xdr:nvSpPr>
      <xdr:spPr>
        <a:xfrm>
          <a:off x="7842250" y="1040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2A3F06B0-6147-4A85-93BC-2833124A3619}"/>
            </a:ext>
          </a:extLst>
        </xdr:cNvPr>
        <xdr:cNvSpPr/>
      </xdr:nvSpPr>
      <xdr:spPr>
        <a:xfrm>
          <a:off x="7029450" y="10398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E7635ED5-01A7-4E6C-B5AD-23166EE270AA}"/>
            </a:ext>
          </a:extLst>
        </xdr:cNvPr>
        <xdr:cNvSpPr/>
      </xdr:nvSpPr>
      <xdr:spPr>
        <a:xfrm>
          <a:off x="6235700" y="10348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2E1B1CF-B885-4F2C-B712-F1F0B0B4DFE8}"/>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668DBA2-AC62-475A-A51C-D8A9135AE5BB}"/>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8587E7E-82F7-4897-A327-0344B95DEC17}"/>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023FDE4-7BCD-4CED-8114-4DB3B8ED2BA1}"/>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60666C-40A3-459D-9B15-4C74A40D3763}"/>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153996</xdr:rowOff>
    </xdr:from>
    <xdr:to>
      <xdr:col>55</xdr:col>
      <xdr:colOff>50800</xdr:colOff>
      <xdr:row>64</xdr:row>
      <xdr:rowOff>84146</xdr:rowOff>
    </xdr:to>
    <xdr:sp macro="" textlink="">
      <xdr:nvSpPr>
        <xdr:cNvPr id="244" name="楕円 243">
          <a:extLst>
            <a:ext uri="{FF2B5EF4-FFF2-40B4-BE49-F238E27FC236}">
              <a16:creationId xmlns:a16="http://schemas.microsoft.com/office/drawing/2014/main" id="{716D4368-2FAF-4D38-801E-58468F48E3C9}"/>
            </a:ext>
          </a:extLst>
        </xdr:cNvPr>
        <xdr:cNvSpPr/>
      </xdr:nvSpPr>
      <xdr:spPr>
        <a:xfrm>
          <a:off x="9398000" y="105552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68923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C78A269E-1B1E-4340-9717-D55843056A91}"/>
            </a:ext>
          </a:extLst>
        </xdr:cNvPr>
        <xdr:cNvSpPr txBox="1"/>
      </xdr:nvSpPr>
      <xdr:spPr>
        <a:xfrm>
          <a:off x="9467850" y="104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154200</xdr:rowOff>
    </xdr:from>
    <xdr:to>
      <xdr:col>50</xdr:col>
      <xdr:colOff>165100</xdr:colOff>
      <xdr:row>64</xdr:row>
      <xdr:rowOff>84350</xdr:rowOff>
    </xdr:to>
    <xdr:sp macro="" textlink="">
      <xdr:nvSpPr>
        <xdr:cNvPr id="246" name="楕円 245">
          <a:extLst>
            <a:ext uri="{FF2B5EF4-FFF2-40B4-BE49-F238E27FC236}">
              <a16:creationId xmlns:a16="http://schemas.microsoft.com/office/drawing/2014/main" id="{61DB038F-1080-4ED6-A376-CB535ABB5350}"/>
            </a:ext>
          </a:extLst>
        </xdr:cNvPr>
        <xdr:cNvSpPr/>
      </xdr:nvSpPr>
      <xdr:spPr>
        <a:xfrm>
          <a:off x="8636000" y="10555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33346</xdr:rowOff>
    </xdr:from>
    <xdr:to>
      <xdr:col>55</xdr:col>
      <xdr:colOff>0</xdr:colOff>
      <xdr:row>64</xdr:row>
      <xdr:rowOff>33550</xdr:rowOff>
    </xdr:to>
    <xdr:cxnSp macro="">
      <xdr:nvCxnSpPr>
        <xdr:cNvPr id="247" name="直線コネクタ 246">
          <a:extLst>
            <a:ext uri="{FF2B5EF4-FFF2-40B4-BE49-F238E27FC236}">
              <a16:creationId xmlns:a16="http://schemas.microsoft.com/office/drawing/2014/main" id="{7B2D9E44-3958-4613-9789-761D1EC15AC5}"/>
            </a:ext>
          </a:extLst>
        </xdr:cNvPr>
        <xdr:cNvCxnSpPr/>
      </xdr:nvCxnSpPr>
      <xdr:spPr>
        <a:xfrm flipV="1">
          <a:off x="8686800" y="10599746"/>
          <a:ext cx="74295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155156</xdr:rowOff>
    </xdr:from>
    <xdr:to>
      <xdr:col>46</xdr:col>
      <xdr:colOff>38100</xdr:colOff>
      <xdr:row>64</xdr:row>
      <xdr:rowOff>85306</xdr:rowOff>
    </xdr:to>
    <xdr:sp macro="" textlink="">
      <xdr:nvSpPr>
        <xdr:cNvPr id="248" name="楕円 247">
          <a:extLst>
            <a:ext uri="{FF2B5EF4-FFF2-40B4-BE49-F238E27FC236}">
              <a16:creationId xmlns:a16="http://schemas.microsoft.com/office/drawing/2014/main" id="{9AFD5B8A-8293-48AA-8A45-AF25AC57795D}"/>
            </a:ext>
          </a:extLst>
        </xdr:cNvPr>
        <xdr:cNvSpPr/>
      </xdr:nvSpPr>
      <xdr:spPr>
        <a:xfrm>
          <a:off x="7842250" y="105564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33550</xdr:rowOff>
    </xdr:from>
    <xdr:to>
      <xdr:col>50</xdr:col>
      <xdr:colOff>114300</xdr:colOff>
      <xdr:row>64</xdr:row>
      <xdr:rowOff>34506</xdr:rowOff>
    </xdr:to>
    <xdr:cxnSp macro="">
      <xdr:nvCxnSpPr>
        <xdr:cNvPr id="249" name="直線コネクタ 248">
          <a:extLst>
            <a:ext uri="{FF2B5EF4-FFF2-40B4-BE49-F238E27FC236}">
              <a16:creationId xmlns:a16="http://schemas.microsoft.com/office/drawing/2014/main" id="{C2FDDB56-CE46-4526-AB33-46F5D9389226}"/>
            </a:ext>
          </a:extLst>
        </xdr:cNvPr>
        <xdr:cNvCxnSpPr/>
      </xdr:nvCxnSpPr>
      <xdr:spPr>
        <a:xfrm flipV="1">
          <a:off x="7886700" y="10599950"/>
          <a:ext cx="8001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155416</xdr:rowOff>
    </xdr:from>
    <xdr:to>
      <xdr:col>41</xdr:col>
      <xdr:colOff>101600</xdr:colOff>
      <xdr:row>64</xdr:row>
      <xdr:rowOff>85566</xdr:rowOff>
    </xdr:to>
    <xdr:sp macro="" textlink="">
      <xdr:nvSpPr>
        <xdr:cNvPr id="250" name="楕円 249">
          <a:extLst>
            <a:ext uri="{FF2B5EF4-FFF2-40B4-BE49-F238E27FC236}">
              <a16:creationId xmlns:a16="http://schemas.microsoft.com/office/drawing/2014/main" id="{19F13134-7767-4A7C-8546-F09EA6377F8D}"/>
            </a:ext>
          </a:extLst>
        </xdr:cNvPr>
        <xdr:cNvSpPr/>
      </xdr:nvSpPr>
      <xdr:spPr>
        <a:xfrm>
          <a:off x="7029450" y="10556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34506</xdr:rowOff>
    </xdr:from>
    <xdr:to>
      <xdr:col>45</xdr:col>
      <xdr:colOff>177800</xdr:colOff>
      <xdr:row>64</xdr:row>
      <xdr:rowOff>34766</xdr:rowOff>
    </xdr:to>
    <xdr:cxnSp macro="">
      <xdr:nvCxnSpPr>
        <xdr:cNvPr id="251" name="直線コネクタ 250">
          <a:extLst>
            <a:ext uri="{FF2B5EF4-FFF2-40B4-BE49-F238E27FC236}">
              <a16:creationId xmlns:a16="http://schemas.microsoft.com/office/drawing/2014/main" id="{A1918483-35F7-4DA7-8569-FF5016B007A2}"/>
            </a:ext>
          </a:extLst>
        </xdr:cNvPr>
        <xdr:cNvCxnSpPr/>
      </xdr:nvCxnSpPr>
      <xdr:spPr>
        <a:xfrm flipV="1">
          <a:off x="7080250" y="10600906"/>
          <a:ext cx="80645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155625</xdr:rowOff>
    </xdr:from>
    <xdr:to>
      <xdr:col>36</xdr:col>
      <xdr:colOff>165100</xdr:colOff>
      <xdr:row>64</xdr:row>
      <xdr:rowOff>85775</xdr:rowOff>
    </xdr:to>
    <xdr:sp macro="" textlink="">
      <xdr:nvSpPr>
        <xdr:cNvPr id="252" name="楕円 251">
          <a:extLst>
            <a:ext uri="{FF2B5EF4-FFF2-40B4-BE49-F238E27FC236}">
              <a16:creationId xmlns:a16="http://schemas.microsoft.com/office/drawing/2014/main" id="{ECAC7D83-D988-40F0-BEC2-CEFF2438E571}"/>
            </a:ext>
          </a:extLst>
        </xdr:cNvPr>
        <xdr:cNvSpPr/>
      </xdr:nvSpPr>
      <xdr:spPr>
        <a:xfrm>
          <a:off x="6235700" y="10556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34766</xdr:rowOff>
    </xdr:from>
    <xdr:to>
      <xdr:col>41</xdr:col>
      <xdr:colOff>50800</xdr:colOff>
      <xdr:row>64</xdr:row>
      <xdr:rowOff>34975</xdr:rowOff>
    </xdr:to>
    <xdr:cxnSp macro="">
      <xdr:nvCxnSpPr>
        <xdr:cNvPr id="253" name="直線コネクタ 252">
          <a:extLst>
            <a:ext uri="{FF2B5EF4-FFF2-40B4-BE49-F238E27FC236}">
              <a16:creationId xmlns:a16="http://schemas.microsoft.com/office/drawing/2014/main" id="{494FF7FA-14E6-4B7C-8416-CBB38B7C4CD0}"/>
            </a:ext>
          </a:extLst>
        </xdr:cNvPr>
        <xdr:cNvCxnSpPr/>
      </xdr:nvCxnSpPr>
      <xdr:spPr>
        <a:xfrm flipV="1">
          <a:off x="6286500" y="10601166"/>
          <a:ext cx="79375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27EEB58-B02F-4AC4-868C-C49EE957C38A}"/>
            </a:ext>
          </a:extLst>
        </xdr:cNvPr>
        <xdr:cNvSpPr txBox="1"/>
      </xdr:nvSpPr>
      <xdr:spPr>
        <a:xfrm>
          <a:off x="8399995" y="1018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E396F20-CBD8-44C4-AD4B-33BDF9B8E303}"/>
            </a:ext>
          </a:extLst>
        </xdr:cNvPr>
        <xdr:cNvSpPr txBox="1"/>
      </xdr:nvSpPr>
      <xdr:spPr>
        <a:xfrm>
          <a:off x="7612595" y="1018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4DC1420-3D92-4A32-AF49-AAB8F4BF0505}"/>
            </a:ext>
          </a:extLst>
        </xdr:cNvPr>
        <xdr:cNvSpPr txBox="1"/>
      </xdr:nvSpPr>
      <xdr:spPr>
        <a:xfrm>
          <a:off x="6818845" y="101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1ABEA40-4356-44C6-B679-0D4DF7B67F9A}"/>
            </a:ext>
          </a:extLst>
        </xdr:cNvPr>
        <xdr:cNvSpPr txBox="1"/>
      </xdr:nvSpPr>
      <xdr:spPr>
        <a:xfrm>
          <a:off x="6006045" y="101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75477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A0EC669E-9BB8-4C34-9916-02A0D0F58B3F}"/>
            </a:ext>
          </a:extLst>
        </xdr:cNvPr>
        <xdr:cNvSpPr txBox="1"/>
      </xdr:nvSpPr>
      <xdr:spPr>
        <a:xfrm>
          <a:off x="8425961" y="106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76433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B46EF35B-49B6-4FAB-8F0C-921870F38273}"/>
            </a:ext>
          </a:extLst>
        </xdr:cNvPr>
        <xdr:cNvSpPr txBox="1"/>
      </xdr:nvSpPr>
      <xdr:spPr>
        <a:xfrm>
          <a:off x="7644911" y="106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76693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012B6E5-EE15-46F3-A6A3-0E8D83FB4E6E}"/>
            </a:ext>
          </a:extLst>
        </xdr:cNvPr>
        <xdr:cNvSpPr txBox="1"/>
      </xdr:nvSpPr>
      <xdr:spPr>
        <a:xfrm>
          <a:off x="6851161" y="1064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76902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C7BF2DE9-E74B-4B3A-AC78-00AC3B09E687}"/>
            </a:ext>
          </a:extLst>
        </xdr:cNvPr>
        <xdr:cNvSpPr txBox="1"/>
      </xdr:nvSpPr>
      <xdr:spPr>
        <a:xfrm>
          <a:off x="6038361" y="1064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31EF221-D166-4D74-BA65-A67309A0F3D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F877371-0BD2-40A0-BB2E-60C1E02101BF}"/>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EE57BD3-C104-4FFE-ADE0-B71EEC6BB4BD}"/>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8E50559-C78A-49AD-9FCE-9526692ABA7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287778A-F982-4810-8E21-E307624FB2F4}"/>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7229812-1AA3-4153-B7FE-33FF6B0333AC}"/>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F2EE653-F3F6-442C-96C8-DCBF39F12C93}"/>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71D5F62-F3DC-4FE2-B822-27026993751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C175F6C-C80D-402C-8818-90B96B4683D2}"/>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A773966-29A9-4D33-8F9F-17A9AC417F2C}"/>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1C3C68F-3DF7-41FD-8165-C537D8448DA3}"/>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7997285-F07A-416D-B6EF-1A0C5FBCF63D}"/>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1CDAEA7-81EB-4C6D-9A06-A6017F08E14C}"/>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4269204D-785E-46DD-8097-23C8198013E5}"/>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BB22C8A5-8128-4866-BD12-D5435FEB0B4A}"/>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5EAD6CCA-E338-4E52-B4E7-C6F1707B29B2}"/>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A4FE2DD8-BB15-4C24-AF0F-5BE42505C15C}"/>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7E21412-485F-4F64-8247-BAC74C170430}"/>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36812B9-C115-4220-A734-2F574584078B}"/>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884575F4-A64D-45C8-97A1-1F9611F86CA8}"/>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4BDB2B4E-AE9E-4393-B3B9-A0F4EBAD8C75}"/>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B7DE6DB-6B55-4D92-9E75-413C92215152}"/>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458F344-66EB-49EF-AF9E-C54CF259BF10}"/>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6B5544D-D4E5-47E3-9ED9-2FBF2DBB616A}"/>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9917B66-D091-4DD0-AA61-B75605CA26EF}"/>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4686C446-AEBE-4DB0-9D68-F221D1880577}"/>
            </a:ext>
          </a:extLst>
        </xdr:cNvPr>
        <xdr:cNvCxnSpPr/>
      </xdr:nvCxnSpPr>
      <xdr:spPr>
        <a:xfrm flipV="1">
          <a:off x="4177665" y="128865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A6B0A536-FEAE-4642-B4A6-0AB144A81AF1}"/>
            </a:ext>
          </a:extLst>
        </xdr:cNvPr>
        <xdr:cNvSpPr txBox="1"/>
      </xdr:nvSpPr>
      <xdr:spPr>
        <a:xfrm>
          <a:off x="421640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9DA75D5-72FA-4D25-A234-03AA67CF8440}"/>
            </a:ext>
          </a:extLst>
        </xdr:cNvPr>
        <xdr:cNvCxnSpPr/>
      </xdr:nvCxnSpPr>
      <xdr:spPr>
        <a:xfrm>
          <a:off x="41084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D7F687C0-1155-4DD7-A58E-C73526728F0B}"/>
            </a:ext>
          </a:extLst>
        </xdr:cNvPr>
        <xdr:cNvSpPr txBox="1"/>
      </xdr:nvSpPr>
      <xdr:spPr>
        <a:xfrm>
          <a:off x="4216400" y="12674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14683D96-D093-4534-8EDE-D21ADEC78EC4}"/>
            </a:ext>
          </a:extLst>
        </xdr:cNvPr>
        <xdr:cNvCxnSpPr/>
      </xdr:nvCxnSpPr>
      <xdr:spPr>
        <a:xfrm>
          <a:off x="4108450" y="12886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3FF2E54-0983-48EF-9395-9B7F27CD3FE5}"/>
            </a:ext>
          </a:extLst>
        </xdr:cNvPr>
        <xdr:cNvSpPr txBox="1"/>
      </xdr:nvSpPr>
      <xdr:spPr>
        <a:xfrm>
          <a:off x="4216400" y="1374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D2AB1D2C-85F6-4181-B50D-F04164CD47C2}"/>
            </a:ext>
          </a:extLst>
        </xdr:cNvPr>
        <xdr:cNvSpPr/>
      </xdr:nvSpPr>
      <xdr:spPr>
        <a:xfrm>
          <a:off x="4127500" y="1376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EE15D2C8-10F4-4CBD-AC16-BE2591EAE421}"/>
            </a:ext>
          </a:extLst>
        </xdr:cNvPr>
        <xdr:cNvSpPr/>
      </xdr:nvSpPr>
      <xdr:spPr>
        <a:xfrm>
          <a:off x="3384550" y="1369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9E2D690D-1944-445A-A844-2B7613675A76}"/>
            </a:ext>
          </a:extLst>
        </xdr:cNvPr>
        <xdr:cNvSpPr/>
      </xdr:nvSpPr>
      <xdr:spPr>
        <a:xfrm>
          <a:off x="2571750" y="13678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49A47E63-C332-4679-91D7-E563E23D7556}"/>
            </a:ext>
          </a:extLst>
        </xdr:cNvPr>
        <xdr:cNvSpPr/>
      </xdr:nvSpPr>
      <xdr:spPr>
        <a:xfrm>
          <a:off x="1778000" y="1374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CD3C310A-D463-42E8-B61E-85AC3740EFE1}"/>
            </a:ext>
          </a:extLst>
        </xdr:cNvPr>
        <xdr:cNvSpPr/>
      </xdr:nvSpPr>
      <xdr:spPr>
        <a:xfrm>
          <a:off x="984250" y="137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679380D-8B1B-4710-99A2-AD083166F303}"/>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9A84218-435F-47CA-8A1E-2742CC77C69C}"/>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963C07-7895-45DC-99CC-88337B14CD4F}"/>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BADFBD-67A3-4FBE-9722-D7947F94495B}"/>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C4DB131-2023-4DB9-A767-24B8EFF3C0DE}"/>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303" name="楕円 302">
          <a:extLst>
            <a:ext uri="{FF2B5EF4-FFF2-40B4-BE49-F238E27FC236}">
              <a16:creationId xmlns:a16="http://schemas.microsoft.com/office/drawing/2014/main" id="{EAEF712D-E865-4DEB-B428-DC75C3E4220E}"/>
            </a:ext>
          </a:extLst>
        </xdr:cNvPr>
        <xdr:cNvSpPr/>
      </xdr:nvSpPr>
      <xdr:spPr>
        <a:xfrm>
          <a:off x="4127500" y="13144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7CF847CE-A263-4B0A-AB59-014E6148E73C}"/>
            </a:ext>
          </a:extLst>
        </xdr:cNvPr>
        <xdr:cNvSpPr txBox="1"/>
      </xdr:nvSpPr>
      <xdr:spPr>
        <a:xfrm>
          <a:off x="4216400"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134257</xdr:rowOff>
    </xdr:from>
    <xdr:to>
      <xdr:col>20</xdr:col>
      <xdr:colOff>38100</xdr:colOff>
      <xdr:row>80</xdr:row>
      <xdr:rowOff>64407</xdr:rowOff>
    </xdr:to>
    <xdr:sp macro="" textlink="">
      <xdr:nvSpPr>
        <xdr:cNvPr id="305" name="楕円 304">
          <a:extLst>
            <a:ext uri="{FF2B5EF4-FFF2-40B4-BE49-F238E27FC236}">
              <a16:creationId xmlns:a16="http://schemas.microsoft.com/office/drawing/2014/main" id="{5AD1351D-E980-4DC2-BF78-90C05DFF677E}"/>
            </a:ext>
          </a:extLst>
        </xdr:cNvPr>
        <xdr:cNvSpPr/>
      </xdr:nvSpPr>
      <xdr:spPr>
        <a:xfrm>
          <a:off x="3384550" y="13177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13607</xdr:rowOff>
    </xdr:to>
    <xdr:cxnSp macro="">
      <xdr:nvCxnSpPr>
        <xdr:cNvPr id="306" name="直線コネクタ 305">
          <a:extLst>
            <a:ext uri="{FF2B5EF4-FFF2-40B4-BE49-F238E27FC236}">
              <a16:creationId xmlns:a16="http://schemas.microsoft.com/office/drawing/2014/main" id="{BBA5628C-9313-4CEE-AC7C-C011243577F7}"/>
            </a:ext>
          </a:extLst>
        </xdr:cNvPr>
        <xdr:cNvCxnSpPr/>
      </xdr:nvCxnSpPr>
      <xdr:spPr>
        <a:xfrm flipV="1">
          <a:off x="3429000" y="13195300"/>
          <a:ext cx="7493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93436</xdr:rowOff>
    </xdr:from>
    <xdr:to>
      <xdr:col>15</xdr:col>
      <xdr:colOff>101600</xdr:colOff>
      <xdr:row>81</xdr:row>
      <xdr:rowOff>23586</xdr:rowOff>
    </xdr:to>
    <xdr:sp macro="" textlink="">
      <xdr:nvSpPr>
        <xdr:cNvPr id="307" name="楕円 306">
          <a:extLst>
            <a:ext uri="{FF2B5EF4-FFF2-40B4-BE49-F238E27FC236}">
              <a16:creationId xmlns:a16="http://schemas.microsoft.com/office/drawing/2014/main" id="{20C8736C-A6F2-4F61-9505-6B1081F2E61E}"/>
            </a:ext>
          </a:extLst>
        </xdr:cNvPr>
        <xdr:cNvSpPr/>
      </xdr:nvSpPr>
      <xdr:spPr>
        <a:xfrm>
          <a:off x="2571750" y="13301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13607</xdr:rowOff>
    </xdr:from>
    <xdr:to>
      <xdr:col>19</xdr:col>
      <xdr:colOff>177800</xdr:colOff>
      <xdr:row>80</xdr:row>
      <xdr:rowOff>144236</xdr:rowOff>
    </xdr:to>
    <xdr:cxnSp macro="">
      <xdr:nvCxnSpPr>
        <xdr:cNvPr id="308" name="直線コネクタ 307">
          <a:extLst>
            <a:ext uri="{FF2B5EF4-FFF2-40B4-BE49-F238E27FC236}">
              <a16:creationId xmlns:a16="http://schemas.microsoft.com/office/drawing/2014/main" id="{D6A1842D-6BED-4F65-A675-8DD5C8B0D257}"/>
            </a:ext>
          </a:extLst>
        </xdr:cNvPr>
        <xdr:cNvCxnSpPr/>
      </xdr:nvCxnSpPr>
      <xdr:spPr>
        <a:xfrm flipV="1">
          <a:off x="2622550" y="13221607"/>
          <a:ext cx="80645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24856</xdr:rowOff>
    </xdr:from>
    <xdr:to>
      <xdr:col>10</xdr:col>
      <xdr:colOff>165100</xdr:colOff>
      <xdr:row>80</xdr:row>
      <xdr:rowOff>126456</xdr:rowOff>
    </xdr:to>
    <xdr:sp macro="" textlink="">
      <xdr:nvSpPr>
        <xdr:cNvPr id="309" name="楕円 308">
          <a:extLst>
            <a:ext uri="{FF2B5EF4-FFF2-40B4-BE49-F238E27FC236}">
              <a16:creationId xmlns:a16="http://schemas.microsoft.com/office/drawing/2014/main" id="{16B0D4E8-1BBA-4B50-9C1F-C9BFC1F8B87D}"/>
            </a:ext>
          </a:extLst>
        </xdr:cNvPr>
        <xdr:cNvSpPr/>
      </xdr:nvSpPr>
      <xdr:spPr>
        <a:xfrm>
          <a:off x="1778000" y="132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75656</xdr:rowOff>
    </xdr:from>
    <xdr:to>
      <xdr:col>15</xdr:col>
      <xdr:colOff>50800</xdr:colOff>
      <xdr:row>80</xdr:row>
      <xdr:rowOff>144236</xdr:rowOff>
    </xdr:to>
    <xdr:cxnSp macro="">
      <xdr:nvCxnSpPr>
        <xdr:cNvPr id="310" name="直線コネクタ 309">
          <a:extLst>
            <a:ext uri="{FF2B5EF4-FFF2-40B4-BE49-F238E27FC236}">
              <a16:creationId xmlns:a16="http://schemas.microsoft.com/office/drawing/2014/main" id="{4F6CD0BF-E23A-4369-9A5F-0F162A87A757}"/>
            </a:ext>
          </a:extLst>
        </xdr:cNvPr>
        <xdr:cNvCxnSpPr/>
      </xdr:nvCxnSpPr>
      <xdr:spPr>
        <a:xfrm>
          <a:off x="1828800" y="13283656"/>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129358</xdr:rowOff>
    </xdr:from>
    <xdr:to>
      <xdr:col>6</xdr:col>
      <xdr:colOff>38100</xdr:colOff>
      <xdr:row>86</xdr:row>
      <xdr:rowOff>59508</xdr:rowOff>
    </xdr:to>
    <xdr:sp macro="" textlink="">
      <xdr:nvSpPr>
        <xdr:cNvPr id="311" name="楕円 310">
          <a:extLst>
            <a:ext uri="{FF2B5EF4-FFF2-40B4-BE49-F238E27FC236}">
              <a16:creationId xmlns:a16="http://schemas.microsoft.com/office/drawing/2014/main" id="{91438B36-B8C8-4CEE-9A82-D6FD4F658A4E}"/>
            </a:ext>
          </a:extLst>
        </xdr:cNvPr>
        <xdr:cNvSpPr/>
      </xdr:nvSpPr>
      <xdr:spPr>
        <a:xfrm>
          <a:off x="984250" y="14162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75656</xdr:rowOff>
    </xdr:from>
    <xdr:to>
      <xdr:col>10</xdr:col>
      <xdr:colOff>114300</xdr:colOff>
      <xdr:row>86</xdr:row>
      <xdr:rowOff>8708</xdr:rowOff>
    </xdr:to>
    <xdr:cxnSp macro="">
      <xdr:nvCxnSpPr>
        <xdr:cNvPr id="312" name="直線コネクタ 311">
          <a:extLst>
            <a:ext uri="{FF2B5EF4-FFF2-40B4-BE49-F238E27FC236}">
              <a16:creationId xmlns:a16="http://schemas.microsoft.com/office/drawing/2014/main" id="{7354499B-5865-48A2-8FAC-C2094E9303F7}"/>
            </a:ext>
          </a:extLst>
        </xdr:cNvPr>
        <xdr:cNvCxnSpPr/>
      </xdr:nvCxnSpPr>
      <xdr:spPr>
        <a:xfrm flipV="1">
          <a:off x="1028700" y="13283656"/>
          <a:ext cx="800100" cy="92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51772E83-8840-4440-8678-CA0D6A3D938A}"/>
            </a:ext>
          </a:extLst>
        </xdr:cNvPr>
        <xdr:cNvSpPr txBox="1"/>
      </xdr:nvSpPr>
      <xdr:spPr>
        <a:xfrm>
          <a:off x="32391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12261557-933F-4304-B149-AFB03B3D6013}"/>
            </a:ext>
          </a:extLst>
        </xdr:cNvPr>
        <xdr:cNvSpPr txBox="1"/>
      </xdr:nvSpPr>
      <xdr:spPr>
        <a:xfrm>
          <a:off x="243904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AA3390CD-D78F-4698-BD50-DF9C7449B2BB}"/>
            </a:ext>
          </a:extLst>
        </xdr:cNvPr>
        <xdr:cNvSpPr txBox="1"/>
      </xdr:nvSpPr>
      <xdr:spPr>
        <a:xfrm>
          <a:off x="1645294" y="1383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7568BAD7-1C57-418C-9F9D-09C05A71B5A0}"/>
            </a:ext>
          </a:extLst>
        </xdr:cNvPr>
        <xdr:cNvSpPr txBox="1"/>
      </xdr:nvSpPr>
      <xdr:spPr>
        <a:xfrm>
          <a:off x="8515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80934</xdr:rowOff>
    </xdr:from>
    <xdr:ext cx="405111" cy="259045"/>
    <xdr:sp macro="" textlink="">
      <xdr:nvSpPr>
        <xdr:cNvPr id="317" name="n_1mainValue【公営住宅】&#10;有形固定資産減価償却率">
          <a:extLst>
            <a:ext uri="{FF2B5EF4-FFF2-40B4-BE49-F238E27FC236}">
              <a16:creationId xmlns:a16="http://schemas.microsoft.com/office/drawing/2014/main" id="{18CCD40C-A523-4AFD-8728-7844AE2D1987}"/>
            </a:ext>
          </a:extLst>
        </xdr:cNvPr>
        <xdr:cNvSpPr txBox="1"/>
      </xdr:nvSpPr>
      <xdr:spPr>
        <a:xfrm>
          <a:off x="3239144" y="1295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40113</xdr:rowOff>
    </xdr:from>
    <xdr:ext cx="405111" cy="259045"/>
    <xdr:sp macro="" textlink="">
      <xdr:nvSpPr>
        <xdr:cNvPr id="318" name="n_2mainValue【公営住宅】&#10;有形固定資産減価償却率">
          <a:extLst>
            <a:ext uri="{FF2B5EF4-FFF2-40B4-BE49-F238E27FC236}">
              <a16:creationId xmlns:a16="http://schemas.microsoft.com/office/drawing/2014/main" id="{33A7D056-FD4B-41F0-BDB2-8824980D400C}"/>
            </a:ext>
          </a:extLst>
        </xdr:cNvPr>
        <xdr:cNvSpPr txBox="1"/>
      </xdr:nvSpPr>
      <xdr:spPr>
        <a:xfrm>
          <a:off x="2439044" y="1308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142983</xdr:rowOff>
    </xdr:from>
    <xdr:ext cx="405111" cy="259045"/>
    <xdr:sp macro="" textlink="">
      <xdr:nvSpPr>
        <xdr:cNvPr id="319" name="n_3mainValue【公営住宅】&#10;有形固定資産減価償却率">
          <a:extLst>
            <a:ext uri="{FF2B5EF4-FFF2-40B4-BE49-F238E27FC236}">
              <a16:creationId xmlns:a16="http://schemas.microsoft.com/office/drawing/2014/main" id="{40BA4657-E263-4830-9C9B-F8BE081B82BB}"/>
            </a:ext>
          </a:extLst>
        </xdr:cNvPr>
        <xdr:cNvSpPr txBox="1"/>
      </xdr:nvSpPr>
      <xdr:spPr>
        <a:xfrm>
          <a:off x="1645294" y="130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50635</xdr:rowOff>
    </xdr:from>
    <xdr:ext cx="405111" cy="259045"/>
    <xdr:sp macro="" textlink="">
      <xdr:nvSpPr>
        <xdr:cNvPr id="320" name="n_4mainValue【公営住宅】&#10;有形固定資産減価償却率">
          <a:extLst>
            <a:ext uri="{FF2B5EF4-FFF2-40B4-BE49-F238E27FC236}">
              <a16:creationId xmlns:a16="http://schemas.microsoft.com/office/drawing/2014/main" id="{233D4701-60FE-4152-B239-74E8A07E415F}"/>
            </a:ext>
          </a:extLst>
        </xdr:cNvPr>
        <xdr:cNvSpPr txBox="1"/>
      </xdr:nvSpPr>
      <xdr:spPr>
        <a:xfrm>
          <a:off x="851544" y="1424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95EB019-52C3-4D58-B7E7-82A0181B828B}"/>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1C4876D-1395-4F1C-B8EB-9F2F753173DC}"/>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36106F1-7C1E-4DFC-84D9-F1FD240D17C5}"/>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0A51489-57FF-4485-9569-C9C6BDBCCB0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5F4E5B8-5488-449A-B168-35EA1D129430}"/>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E3E3DFE-3FB8-4896-AE1D-F8B7F3D5ADBD}"/>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0B7CD9D-F6B4-4561-9B47-BE6455BC6C9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371EB4E-7218-414E-AFC6-1118D05A6B09}"/>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6FEA6AE-173B-4E2E-837E-9D29A1005CF6}"/>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0AE93F5-7134-4C7A-9B04-AC674E5C3764}"/>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F76D1027-5380-40C6-AAEB-1801D0E1A45B}"/>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ABE72B43-EF90-4E98-AEB1-B919764D1955}"/>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125BF0A-0394-462F-8C2A-481B03AE1470}"/>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C3627B44-D5E5-4A90-9AEE-0A5523B3DE92}"/>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A35062F-78DE-42A1-9755-F8AC27318F13}"/>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C769122E-07AE-4EEF-ACDD-5387A7C389DD}"/>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5E8C35D0-DCA7-488E-8041-CDA331ED97C8}"/>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66A4F430-CCC1-42D0-8865-D227A21664C4}"/>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4E10048-7998-4233-AE97-53A5DAE0758A}"/>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BB44113-F997-4418-A22A-50D75E876E5B}"/>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A9DE8808-F3CD-4A80-849E-32891D6DB367}"/>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F9D54033-6956-4C9A-A3C9-8CE51102F022}"/>
            </a:ext>
          </a:extLst>
        </xdr:cNvPr>
        <xdr:cNvCxnSpPr/>
      </xdr:nvCxnSpPr>
      <xdr:spPr>
        <a:xfrm flipV="1">
          <a:off x="9429115" y="12946075"/>
          <a:ext cx="0" cy="128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B852A9EE-E16E-4B38-96B5-45A43ED4439B}"/>
            </a:ext>
          </a:extLst>
        </xdr:cNvPr>
        <xdr:cNvSpPr txBox="1"/>
      </xdr:nvSpPr>
      <xdr:spPr>
        <a:xfrm>
          <a:off x="9467850" y="1423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A7D626B2-A8DC-4415-838C-5C2BD7357130}"/>
            </a:ext>
          </a:extLst>
        </xdr:cNvPr>
        <xdr:cNvCxnSpPr/>
      </xdr:nvCxnSpPr>
      <xdr:spPr>
        <a:xfrm>
          <a:off x="9359900" y="14233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50239B08-1332-4A72-B936-3C8D0A2CC163}"/>
            </a:ext>
          </a:extLst>
        </xdr:cNvPr>
        <xdr:cNvSpPr txBox="1"/>
      </xdr:nvSpPr>
      <xdr:spPr>
        <a:xfrm>
          <a:off x="9467850" y="1272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FCAD57DB-BBFD-4BE3-B214-ABE95B156227}"/>
            </a:ext>
          </a:extLst>
        </xdr:cNvPr>
        <xdr:cNvCxnSpPr/>
      </xdr:nvCxnSpPr>
      <xdr:spPr>
        <a:xfrm>
          <a:off x="9359900" y="12946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1A677112-E5E5-489C-883F-8C91AF46C977}"/>
            </a:ext>
          </a:extLst>
        </xdr:cNvPr>
        <xdr:cNvSpPr txBox="1"/>
      </xdr:nvSpPr>
      <xdr:spPr>
        <a:xfrm>
          <a:off x="9467850" y="13917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7AD290F-9201-49F4-A09D-52B3FE8C34C9}"/>
            </a:ext>
          </a:extLst>
        </xdr:cNvPr>
        <xdr:cNvSpPr/>
      </xdr:nvSpPr>
      <xdr:spPr>
        <a:xfrm>
          <a:off x="9398000" y="14059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AF7BFBEB-C0F5-4868-8264-4FCC467E699D}"/>
            </a:ext>
          </a:extLst>
        </xdr:cNvPr>
        <xdr:cNvSpPr/>
      </xdr:nvSpPr>
      <xdr:spPr>
        <a:xfrm>
          <a:off x="8636000" y="1406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A3F9D4A5-497E-44C5-AAAA-9AA49ECC5AAF}"/>
            </a:ext>
          </a:extLst>
        </xdr:cNvPr>
        <xdr:cNvSpPr/>
      </xdr:nvSpPr>
      <xdr:spPr>
        <a:xfrm>
          <a:off x="7842250" y="140614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09C15E10-4EC5-4964-A9E6-81C817F37D6E}"/>
            </a:ext>
          </a:extLst>
        </xdr:cNvPr>
        <xdr:cNvSpPr/>
      </xdr:nvSpPr>
      <xdr:spPr>
        <a:xfrm>
          <a:off x="7029450" y="1406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04B71B57-3049-463A-BD65-16B727D63506}"/>
            </a:ext>
          </a:extLst>
        </xdr:cNvPr>
        <xdr:cNvSpPr/>
      </xdr:nvSpPr>
      <xdr:spPr>
        <a:xfrm>
          <a:off x="6235700" y="140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E3BC237-BBEF-4B67-B4D3-C19974F4697D}"/>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AF35CD5-A71C-46D8-9F4E-56DAF40FF6CB}"/>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1129E65-8F43-40E2-9A61-7ABB4D4B5904}"/>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24BF7AA-2108-4F25-B958-50EC18286EB6}"/>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F6CDC18-07F8-4916-B70A-477A59ED616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139776</xdr:rowOff>
    </xdr:from>
    <xdr:to>
      <xdr:col>55</xdr:col>
      <xdr:colOff>50800</xdr:colOff>
      <xdr:row>86</xdr:row>
      <xdr:rowOff>69926</xdr:rowOff>
    </xdr:to>
    <xdr:sp macro="" textlink="">
      <xdr:nvSpPr>
        <xdr:cNvPr id="358" name="楕円 357">
          <a:extLst>
            <a:ext uri="{FF2B5EF4-FFF2-40B4-BE49-F238E27FC236}">
              <a16:creationId xmlns:a16="http://schemas.microsoft.com/office/drawing/2014/main" id="{A5AC1D09-02DC-47CA-87FB-5D61E64A7256}"/>
            </a:ext>
          </a:extLst>
        </xdr:cNvPr>
        <xdr:cNvSpPr/>
      </xdr:nvSpPr>
      <xdr:spPr>
        <a:xfrm>
          <a:off x="9398000" y="14173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54703</xdr:rowOff>
    </xdr:from>
    <xdr:ext cx="469744" cy="259045"/>
    <xdr:sp macro="" textlink="">
      <xdr:nvSpPr>
        <xdr:cNvPr id="359" name="【公営住宅】&#10;一人当たり面積該当値テキスト">
          <a:extLst>
            <a:ext uri="{FF2B5EF4-FFF2-40B4-BE49-F238E27FC236}">
              <a16:creationId xmlns:a16="http://schemas.microsoft.com/office/drawing/2014/main" id="{98140436-AB37-4119-A13A-B504142ACC19}"/>
            </a:ext>
          </a:extLst>
        </xdr:cNvPr>
        <xdr:cNvSpPr txBox="1"/>
      </xdr:nvSpPr>
      <xdr:spPr>
        <a:xfrm>
          <a:off x="9467850" y="1408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142520</xdr:rowOff>
    </xdr:from>
    <xdr:to>
      <xdr:col>50</xdr:col>
      <xdr:colOff>165100</xdr:colOff>
      <xdr:row>86</xdr:row>
      <xdr:rowOff>72670</xdr:rowOff>
    </xdr:to>
    <xdr:sp macro="" textlink="">
      <xdr:nvSpPr>
        <xdr:cNvPr id="360" name="楕円 359">
          <a:extLst>
            <a:ext uri="{FF2B5EF4-FFF2-40B4-BE49-F238E27FC236}">
              <a16:creationId xmlns:a16="http://schemas.microsoft.com/office/drawing/2014/main" id="{10D93CA4-0519-4618-9C29-56EA68E84865}"/>
            </a:ext>
          </a:extLst>
        </xdr:cNvPr>
        <xdr:cNvSpPr/>
      </xdr:nvSpPr>
      <xdr:spPr>
        <a:xfrm>
          <a:off x="8636000" y="14176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19126</xdr:rowOff>
    </xdr:from>
    <xdr:to>
      <xdr:col>55</xdr:col>
      <xdr:colOff>0</xdr:colOff>
      <xdr:row>86</xdr:row>
      <xdr:rowOff>21870</xdr:rowOff>
    </xdr:to>
    <xdr:cxnSp macro="">
      <xdr:nvCxnSpPr>
        <xdr:cNvPr id="361" name="直線コネクタ 360">
          <a:extLst>
            <a:ext uri="{FF2B5EF4-FFF2-40B4-BE49-F238E27FC236}">
              <a16:creationId xmlns:a16="http://schemas.microsoft.com/office/drawing/2014/main" id="{42F49304-E50C-479F-BA6C-56735B528AA5}"/>
            </a:ext>
          </a:extLst>
        </xdr:cNvPr>
        <xdr:cNvCxnSpPr/>
      </xdr:nvCxnSpPr>
      <xdr:spPr>
        <a:xfrm flipV="1">
          <a:off x="8686800" y="14217726"/>
          <a:ext cx="74295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146177</xdr:rowOff>
    </xdr:from>
    <xdr:to>
      <xdr:col>46</xdr:col>
      <xdr:colOff>38100</xdr:colOff>
      <xdr:row>86</xdr:row>
      <xdr:rowOff>76327</xdr:rowOff>
    </xdr:to>
    <xdr:sp macro="" textlink="">
      <xdr:nvSpPr>
        <xdr:cNvPr id="362" name="楕円 361">
          <a:extLst>
            <a:ext uri="{FF2B5EF4-FFF2-40B4-BE49-F238E27FC236}">
              <a16:creationId xmlns:a16="http://schemas.microsoft.com/office/drawing/2014/main" id="{A5D40DC8-4051-4A21-A7EB-407CFBD37815}"/>
            </a:ext>
          </a:extLst>
        </xdr:cNvPr>
        <xdr:cNvSpPr/>
      </xdr:nvSpPr>
      <xdr:spPr>
        <a:xfrm>
          <a:off x="7842250" y="14179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21870</xdr:rowOff>
    </xdr:from>
    <xdr:to>
      <xdr:col>50</xdr:col>
      <xdr:colOff>114300</xdr:colOff>
      <xdr:row>86</xdr:row>
      <xdr:rowOff>25527</xdr:rowOff>
    </xdr:to>
    <xdr:cxnSp macro="">
      <xdr:nvCxnSpPr>
        <xdr:cNvPr id="363" name="直線コネクタ 362">
          <a:extLst>
            <a:ext uri="{FF2B5EF4-FFF2-40B4-BE49-F238E27FC236}">
              <a16:creationId xmlns:a16="http://schemas.microsoft.com/office/drawing/2014/main" id="{09D6DF75-ED73-4947-B9A8-A10D177DDB9B}"/>
            </a:ext>
          </a:extLst>
        </xdr:cNvPr>
        <xdr:cNvCxnSpPr/>
      </xdr:nvCxnSpPr>
      <xdr:spPr>
        <a:xfrm flipV="1">
          <a:off x="7886700" y="14220470"/>
          <a:ext cx="8001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146177</xdr:rowOff>
    </xdr:from>
    <xdr:to>
      <xdr:col>41</xdr:col>
      <xdr:colOff>101600</xdr:colOff>
      <xdr:row>86</xdr:row>
      <xdr:rowOff>76327</xdr:rowOff>
    </xdr:to>
    <xdr:sp macro="" textlink="">
      <xdr:nvSpPr>
        <xdr:cNvPr id="364" name="楕円 363">
          <a:extLst>
            <a:ext uri="{FF2B5EF4-FFF2-40B4-BE49-F238E27FC236}">
              <a16:creationId xmlns:a16="http://schemas.microsoft.com/office/drawing/2014/main" id="{BFBAE5E5-6F7C-4871-BC22-3899CCCEE273}"/>
            </a:ext>
          </a:extLst>
        </xdr:cNvPr>
        <xdr:cNvSpPr/>
      </xdr:nvSpPr>
      <xdr:spPr>
        <a:xfrm>
          <a:off x="7029450" y="141796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25527</xdr:rowOff>
    </xdr:from>
    <xdr:to>
      <xdr:col>45</xdr:col>
      <xdr:colOff>177800</xdr:colOff>
      <xdr:row>86</xdr:row>
      <xdr:rowOff>25527</xdr:rowOff>
    </xdr:to>
    <xdr:cxnSp macro="">
      <xdr:nvCxnSpPr>
        <xdr:cNvPr id="365" name="直線コネクタ 364">
          <a:extLst>
            <a:ext uri="{FF2B5EF4-FFF2-40B4-BE49-F238E27FC236}">
              <a16:creationId xmlns:a16="http://schemas.microsoft.com/office/drawing/2014/main" id="{E0573A53-E628-4377-ADC0-CF82A8C94792}"/>
            </a:ext>
          </a:extLst>
        </xdr:cNvPr>
        <xdr:cNvCxnSpPr/>
      </xdr:nvCxnSpPr>
      <xdr:spPr>
        <a:xfrm>
          <a:off x="7080250" y="1422412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151892</xdr:rowOff>
    </xdr:from>
    <xdr:to>
      <xdr:col>36</xdr:col>
      <xdr:colOff>165100</xdr:colOff>
      <xdr:row>86</xdr:row>
      <xdr:rowOff>82042</xdr:rowOff>
    </xdr:to>
    <xdr:sp macro="" textlink="">
      <xdr:nvSpPr>
        <xdr:cNvPr id="366" name="楕円 365">
          <a:extLst>
            <a:ext uri="{FF2B5EF4-FFF2-40B4-BE49-F238E27FC236}">
              <a16:creationId xmlns:a16="http://schemas.microsoft.com/office/drawing/2014/main" id="{D355CD2F-1EAB-4CB3-BACA-D10B0E9F5216}"/>
            </a:ext>
          </a:extLst>
        </xdr:cNvPr>
        <xdr:cNvSpPr/>
      </xdr:nvSpPr>
      <xdr:spPr>
        <a:xfrm>
          <a:off x="6235700" y="141853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25527</xdr:rowOff>
    </xdr:from>
    <xdr:to>
      <xdr:col>41</xdr:col>
      <xdr:colOff>50800</xdr:colOff>
      <xdr:row>86</xdr:row>
      <xdr:rowOff>31242</xdr:rowOff>
    </xdr:to>
    <xdr:cxnSp macro="">
      <xdr:nvCxnSpPr>
        <xdr:cNvPr id="367" name="直線コネクタ 366">
          <a:extLst>
            <a:ext uri="{FF2B5EF4-FFF2-40B4-BE49-F238E27FC236}">
              <a16:creationId xmlns:a16="http://schemas.microsoft.com/office/drawing/2014/main" id="{FF986308-35CA-483E-A84C-0562979024F3}"/>
            </a:ext>
          </a:extLst>
        </xdr:cNvPr>
        <xdr:cNvCxnSpPr/>
      </xdr:nvCxnSpPr>
      <xdr:spPr>
        <a:xfrm flipV="1">
          <a:off x="6286500" y="14224127"/>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64087D2A-8E61-4B75-82F1-B1E87E4548D1}"/>
            </a:ext>
          </a:extLst>
        </xdr:cNvPr>
        <xdr:cNvSpPr txBox="1"/>
      </xdr:nvSpPr>
      <xdr:spPr>
        <a:xfrm>
          <a:off x="8458277" y="138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8B5138DB-922C-47C2-A936-16DEAA83EC17}"/>
            </a:ext>
          </a:extLst>
        </xdr:cNvPr>
        <xdr:cNvSpPr txBox="1"/>
      </xdr:nvSpPr>
      <xdr:spPr>
        <a:xfrm>
          <a:off x="7677227" y="1384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E5202BAF-B067-4FDC-8661-B2BC925FAF10}"/>
            </a:ext>
          </a:extLst>
        </xdr:cNvPr>
        <xdr:cNvSpPr txBox="1"/>
      </xdr:nvSpPr>
      <xdr:spPr>
        <a:xfrm>
          <a:off x="6864427" y="13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C36CA4B7-251B-4E6D-81E8-774422BAAFC9}"/>
            </a:ext>
          </a:extLst>
        </xdr:cNvPr>
        <xdr:cNvSpPr txBox="1"/>
      </xdr:nvSpPr>
      <xdr:spPr>
        <a:xfrm>
          <a:off x="6070677" y="1384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63797</xdr:rowOff>
    </xdr:from>
    <xdr:ext cx="469744" cy="259045"/>
    <xdr:sp macro="" textlink="">
      <xdr:nvSpPr>
        <xdr:cNvPr id="372" name="n_1mainValue【公営住宅】&#10;一人当たり面積">
          <a:extLst>
            <a:ext uri="{FF2B5EF4-FFF2-40B4-BE49-F238E27FC236}">
              <a16:creationId xmlns:a16="http://schemas.microsoft.com/office/drawing/2014/main" id="{3C016035-C5A3-48F5-A62C-D77AF764392A}"/>
            </a:ext>
          </a:extLst>
        </xdr:cNvPr>
        <xdr:cNvSpPr txBox="1"/>
      </xdr:nvSpPr>
      <xdr:spPr>
        <a:xfrm>
          <a:off x="8458277" y="142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67454</xdr:rowOff>
    </xdr:from>
    <xdr:ext cx="469744" cy="259045"/>
    <xdr:sp macro="" textlink="">
      <xdr:nvSpPr>
        <xdr:cNvPr id="373" name="n_2mainValue【公営住宅】&#10;一人当たり面積">
          <a:extLst>
            <a:ext uri="{FF2B5EF4-FFF2-40B4-BE49-F238E27FC236}">
              <a16:creationId xmlns:a16="http://schemas.microsoft.com/office/drawing/2014/main" id="{4668F2E7-6D1B-401A-8A49-00C846A9095F}"/>
            </a:ext>
          </a:extLst>
        </xdr:cNvPr>
        <xdr:cNvSpPr txBox="1"/>
      </xdr:nvSpPr>
      <xdr:spPr>
        <a:xfrm>
          <a:off x="7677227" y="1426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67454</xdr:rowOff>
    </xdr:from>
    <xdr:ext cx="469744" cy="259045"/>
    <xdr:sp macro="" textlink="">
      <xdr:nvSpPr>
        <xdr:cNvPr id="374" name="n_3mainValue【公営住宅】&#10;一人当たり面積">
          <a:extLst>
            <a:ext uri="{FF2B5EF4-FFF2-40B4-BE49-F238E27FC236}">
              <a16:creationId xmlns:a16="http://schemas.microsoft.com/office/drawing/2014/main" id="{9BDD3CCF-7D40-464D-A460-ABC126405E68}"/>
            </a:ext>
          </a:extLst>
        </xdr:cNvPr>
        <xdr:cNvSpPr txBox="1"/>
      </xdr:nvSpPr>
      <xdr:spPr>
        <a:xfrm>
          <a:off x="6864427" y="1426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73169</xdr:rowOff>
    </xdr:from>
    <xdr:ext cx="469744" cy="259045"/>
    <xdr:sp macro="" textlink="">
      <xdr:nvSpPr>
        <xdr:cNvPr id="375" name="n_4mainValue【公営住宅】&#10;一人当たり面積">
          <a:extLst>
            <a:ext uri="{FF2B5EF4-FFF2-40B4-BE49-F238E27FC236}">
              <a16:creationId xmlns:a16="http://schemas.microsoft.com/office/drawing/2014/main" id="{3AD22D0A-291C-4A4C-9CDF-2796468463C1}"/>
            </a:ext>
          </a:extLst>
        </xdr:cNvPr>
        <xdr:cNvSpPr txBox="1"/>
      </xdr:nvSpPr>
      <xdr:spPr>
        <a:xfrm>
          <a:off x="607067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58EDF98-6BC1-407F-A721-D82490399EA3}"/>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49AF95E-3BC2-4170-8EB3-3E2175EB7BC9}"/>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83D67B3-2DF5-4B53-A2AA-01361FD0F8DF}"/>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BF60EC2-C8FC-4040-9430-66936C748E23}"/>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CFC3C3C-4892-484D-A725-7A8BA8555EEC}"/>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B97F336-533B-4379-8446-F43CFF353948}"/>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C592DBC-6A42-4FF4-A15C-EC4F018685FC}"/>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0A2A294-0393-4593-961B-473B10A7DD03}"/>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453304CD-6B42-4914-A8E4-DEC473A34062}"/>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766000E-7EB1-4007-A90C-C6BBC18BA067}"/>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5E0A82E7-645D-4CE6-85D2-5356FF54D9B4}"/>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33A99CD-9B10-432E-9A60-A1930B98E3A9}"/>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8E7871E-5B6A-478E-A91C-C9080AF1265A}"/>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A707ABE3-7203-4351-BB98-F06172B2458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1F79F29-0069-48FA-A853-B8E9E2EF7ECE}"/>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CFBEAFF-2E9B-4E98-A160-BE8945BCCC88}"/>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707CF8B-97EE-4713-B346-F758760CB89E}"/>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7271CDD5-EDF8-4F35-8B69-90611ACFE84B}"/>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4F2E45D-6CAF-4C04-9BF8-40EA8A4185B9}"/>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44DCD3B-020B-4DB9-BC1B-FA41C1D723EF}"/>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CC6338E-12C5-4354-83BB-7AAE8ACB2FDD}"/>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1010D56-7CBC-4148-BC11-AB78AF9763E6}"/>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3AD295D-7EAF-4936-9A81-C10CBC0EE927}"/>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0FF2753-DA7E-457E-BB8A-45ADC70C8246}"/>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C738B049-6406-4D98-8CDD-6017ABFEEF4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40FDC982-8E7D-4C5C-9B6F-3C5AF1704F2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88314EAC-2D99-41E2-A9E9-DB16C54C8456}"/>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2F10D6CE-D677-4495-9599-488365171118}"/>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8B175B4F-CACA-4F2C-8FE9-B3C53DE4C7FD}"/>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78303F05-3509-4BF4-BEDA-4914A5507755}"/>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2845EA1D-0BD3-4654-B438-871F04CF0054}"/>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277D0634-9A62-45D1-B991-51F66B93AA53}"/>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FFBF89D6-FA62-45EA-99E4-1841E4A722F5}"/>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F6A042CA-562D-4948-8F36-5285A504F229}"/>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EA33F86B-0587-4C87-9405-12E232FA4DEE}"/>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51A6EF83-6141-4C10-B5A7-80C994C0218D}"/>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07C6B78-D568-491A-9C1D-031FAFD932B4}"/>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B5EEC46E-5B6C-4AAB-93BC-2C52D0C85FD7}"/>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43A0BFC2-336B-4FC5-8142-6993F8CFC7BF}"/>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97D5D52-879C-4617-995E-82E04342CBC6}"/>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11AC342B-9B98-4B18-B653-48B17D4996A3}"/>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C3291F5B-9622-4894-B2FA-4B2AFF53215E}"/>
            </a:ext>
          </a:extLst>
        </xdr:cNvPr>
        <xdr:cNvCxnSpPr/>
      </xdr:nvCxnSpPr>
      <xdr:spPr>
        <a:xfrm flipV="1">
          <a:off x="14699614" y="5670006"/>
          <a:ext cx="0" cy="135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5901A7C3-1C31-4D63-9D57-2E9D5A9283D2}"/>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A6569CC-C37E-4F25-A56C-50EC774B3E00}"/>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BE186905-72E8-4496-B541-F2C69E6C823D}"/>
            </a:ext>
          </a:extLst>
        </xdr:cNvPr>
        <xdr:cNvSpPr txBox="1"/>
      </xdr:nvSpPr>
      <xdr:spPr>
        <a:xfrm>
          <a:off x="14738350"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9EDCE79D-2D11-4E72-8D66-A84D2F032338}"/>
            </a:ext>
          </a:extLst>
        </xdr:cNvPr>
        <xdr:cNvCxnSpPr/>
      </xdr:nvCxnSpPr>
      <xdr:spPr>
        <a:xfrm>
          <a:off x="14611350" y="5670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398D89A-2159-4D3E-8C20-A568E474B792}"/>
            </a:ext>
          </a:extLst>
        </xdr:cNvPr>
        <xdr:cNvSpPr txBox="1"/>
      </xdr:nvSpPr>
      <xdr:spPr>
        <a:xfrm>
          <a:off x="14738350" y="6148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182ACE03-FAE3-4F79-BC2D-19B800AE7813}"/>
            </a:ext>
          </a:extLst>
        </xdr:cNvPr>
        <xdr:cNvSpPr/>
      </xdr:nvSpPr>
      <xdr:spPr>
        <a:xfrm>
          <a:off x="14649450" y="62910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0E9FAE35-5C70-48CB-9168-64511267004A}"/>
            </a:ext>
          </a:extLst>
        </xdr:cNvPr>
        <xdr:cNvSpPr/>
      </xdr:nvSpPr>
      <xdr:spPr>
        <a:xfrm>
          <a:off x="1388745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473F7070-8B2C-4A88-A9B6-85DD33A23AEC}"/>
            </a:ext>
          </a:extLst>
        </xdr:cNvPr>
        <xdr:cNvSpPr/>
      </xdr:nvSpPr>
      <xdr:spPr>
        <a:xfrm>
          <a:off x="13093700" y="6272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EE17B833-DF56-4968-8E80-FA3801CEAD0B}"/>
            </a:ext>
          </a:extLst>
        </xdr:cNvPr>
        <xdr:cNvSpPr/>
      </xdr:nvSpPr>
      <xdr:spPr>
        <a:xfrm>
          <a:off x="12299950" y="625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410AB35E-4D89-4B43-B2B2-C063A6E2D4B6}"/>
            </a:ext>
          </a:extLst>
        </xdr:cNvPr>
        <xdr:cNvSpPr/>
      </xdr:nvSpPr>
      <xdr:spPr>
        <a:xfrm>
          <a:off x="11487150" y="625003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9E43D1F-6BEA-4A6A-A556-086D403C0A3D}"/>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2666719-EA63-4101-88B2-0FFCC09C830E}"/>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55A9D01-C398-4ABE-84FC-367DBCD725A3}"/>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0358431-3169-4BA2-9059-8BCC9F9C716D}"/>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5F97764-90D2-424A-B920-FC17B192DBEC}"/>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433" name="楕円 432">
          <a:extLst>
            <a:ext uri="{FF2B5EF4-FFF2-40B4-BE49-F238E27FC236}">
              <a16:creationId xmlns:a16="http://schemas.microsoft.com/office/drawing/2014/main" id="{3B954766-9C69-4D89-8270-3404EFFA6DCC}"/>
            </a:ext>
          </a:extLst>
        </xdr:cNvPr>
        <xdr:cNvSpPr/>
      </xdr:nvSpPr>
      <xdr:spPr>
        <a:xfrm>
          <a:off x="14649450" y="63612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47201C67-9CFD-4FBC-B1CE-3CE3590A8B8A}"/>
            </a:ext>
          </a:extLst>
        </xdr:cNvPr>
        <xdr:cNvSpPr txBox="1"/>
      </xdr:nvSpPr>
      <xdr:spPr>
        <a:xfrm>
          <a:off x="14738350"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49893</xdr:rowOff>
    </xdr:from>
    <xdr:to>
      <xdr:col>81</xdr:col>
      <xdr:colOff>101600</xdr:colOff>
      <xdr:row>38</xdr:row>
      <xdr:rowOff>151493</xdr:rowOff>
    </xdr:to>
    <xdr:sp macro="" textlink="">
      <xdr:nvSpPr>
        <xdr:cNvPr id="435" name="楕円 434">
          <a:extLst>
            <a:ext uri="{FF2B5EF4-FFF2-40B4-BE49-F238E27FC236}">
              <a16:creationId xmlns:a16="http://schemas.microsoft.com/office/drawing/2014/main" id="{84E7E192-69C0-49C4-A328-0777CF781A88}"/>
            </a:ext>
          </a:extLst>
        </xdr:cNvPr>
        <xdr:cNvSpPr/>
      </xdr:nvSpPr>
      <xdr:spPr>
        <a:xfrm>
          <a:off x="13887450" y="632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100693</xdr:rowOff>
    </xdr:from>
    <xdr:to>
      <xdr:col>85</xdr:col>
      <xdr:colOff>127000</xdr:colOff>
      <xdr:row>38</xdr:row>
      <xdr:rowOff>138249</xdr:rowOff>
    </xdr:to>
    <xdr:cxnSp macro="">
      <xdr:nvCxnSpPr>
        <xdr:cNvPr id="436" name="直線コネクタ 435">
          <a:extLst>
            <a:ext uri="{FF2B5EF4-FFF2-40B4-BE49-F238E27FC236}">
              <a16:creationId xmlns:a16="http://schemas.microsoft.com/office/drawing/2014/main" id="{C98F509A-05EC-4773-A10D-C9077A1939F8}"/>
            </a:ext>
          </a:extLst>
        </xdr:cNvPr>
        <xdr:cNvCxnSpPr/>
      </xdr:nvCxnSpPr>
      <xdr:spPr>
        <a:xfrm>
          <a:off x="13938250" y="6374493"/>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37" name="楕円 436">
          <a:extLst>
            <a:ext uri="{FF2B5EF4-FFF2-40B4-BE49-F238E27FC236}">
              <a16:creationId xmlns:a16="http://schemas.microsoft.com/office/drawing/2014/main" id="{9D9E5E8F-F7F1-4A72-A4D2-A5CD3027FB3F}"/>
            </a:ext>
          </a:extLst>
        </xdr:cNvPr>
        <xdr:cNvSpPr/>
      </xdr:nvSpPr>
      <xdr:spPr>
        <a:xfrm>
          <a:off x="13093700" y="63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81099</xdr:rowOff>
    </xdr:from>
    <xdr:to>
      <xdr:col>81</xdr:col>
      <xdr:colOff>50800</xdr:colOff>
      <xdr:row>38</xdr:row>
      <xdr:rowOff>100693</xdr:rowOff>
    </xdr:to>
    <xdr:cxnSp macro="">
      <xdr:nvCxnSpPr>
        <xdr:cNvPr id="438" name="直線コネクタ 437">
          <a:extLst>
            <a:ext uri="{FF2B5EF4-FFF2-40B4-BE49-F238E27FC236}">
              <a16:creationId xmlns:a16="http://schemas.microsoft.com/office/drawing/2014/main" id="{438E4BC8-27E9-4282-B17D-F7B92A3E4082}"/>
            </a:ext>
          </a:extLst>
        </xdr:cNvPr>
        <xdr:cNvCxnSpPr/>
      </xdr:nvCxnSpPr>
      <xdr:spPr>
        <a:xfrm>
          <a:off x="13144500" y="6354899"/>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39" name="楕円 438">
          <a:extLst>
            <a:ext uri="{FF2B5EF4-FFF2-40B4-BE49-F238E27FC236}">
              <a16:creationId xmlns:a16="http://schemas.microsoft.com/office/drawing/2014/main" id="{49FEBCF1-529D-435C-82BC-A51593015F68}"/>
            </a:ext>
          </a:extLst>
        </xdr:cNvPr>
        <xdr:cNvSpPr/>
      </xdr:nvSpPr>
      <xdr:spPr>
        <a:xfrm>
          <a:off x="12299950" y="62728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43543</xdr:rowOff>
    </xdr:from>
    <xdr:to>
      <xdr:col>76</xdr:col>
      <xdr:colOff>114300</xdr:colOff>
      <xdr:row>38</xdr:row>
      <xdr:rowOff>81099</xdr:rowOff>
    </xdr:to>
    <xdr:cxnSp macro="">
      <xdr:nvCxnSpPr>
        <xdr:cNvPr id="440" name="直線コネクタ 439">
          <a:extLst>
            <a:ext uri="{FF2B5EF4-FFF2-40B4-BE49-F238E27FC236}">
              <a16:creationId xmlns:a16="http://schemas.microsoft.com/office/drawing/2014/main" id="{553D597A-C891-4ADD-AC26-2653AA451575}"/>
            </a:ext>
          </a:extLst>
        </xdr:cNvPr>
        <xdr:cNvCxnSpPr/>
      </xdr:nvCxnSpPr>
      <xdr:spPr>
        <a:xfrm>
          <a:off x="12344400" y="6317343"/>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131536</xdr:rowOff>
    </xdr:from>
    <xdr:to>
      <xdr:col>67</xdr:col>
      <xdr:colOff>101600</xdr:colOff>
      <xdr:row>38</xdr:row>
      <xdr:rowOff>61686</xdr:rowOff>
    </xdr:to>
    <xdr:sp macro="" textlink="">
      <xdr:nvSpPr>
        <xdr:cNvPr id="441" name="楕円 440">
          <a:extLst>
            <a:ext uri="{FF2B5EF4-FFF2-40B4-BE49-F238E27FC236}">
              <a16:creationId xmlns:a16="http://schemas.microsoft.com/office/drawing/2014/main" id="{54347DE4-1C54-437D-AA31-460D7D3223CD}"/>
            </a:ext>
          </a:extLst>
        </xdr:cNvPr>
        <xdr:cNvSpPr/>
      </xdr:nvSpPr>
      <xdr:spPr>
        <a:xfrm>
          <a:off x="11487150" y="6240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10885</xdr:rowOff>
    </xdr:from>
    <xdr:to>
      <xdr:col>71</xdr:col>
      <xdr:colOff>177800</xdr:colOff>
      <xdr:row>38</xdr:row>
      <xdr:rowOff>43543</xdr:rowOff>
    </xdr:to>
    <xdr:cxnSp macro="">
      <xdr:nvCxnSpPr>
        <xdr:cNvPr id="442" name="直線コネクタ 441">
          <a:extLst>
            <a:ext uri="{FF2B5EF4-FFF2-40B4-BE49-F238E27FC236}">
              <a16:creationId xmlns:a16="http://schemas.microsoft.com/office/drawing/2014/main" id="{07269D01-975E-4022-BA29-A28FCA71C099}"/>
            </a:ext>
          </a:extLst>
        </xdr:cNvPr>
        <xdr:cNvCxnSpPr/>
      </xdr:nvCxnSpPr>
      <xdr:spPr>
        <a:xfrm>
          <a:off x="11537950" y="6284685"/>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91256534-FF12-4728-B38C-7F8622669352}"/>
            </a:ext>
          </a:extLst>
        </xdr:cNvPr>
        <xdr:cNvSpPr txBox="1"/>
      </xdr:nvSpPr>
      <xdr:spPr>
        <a:xfrm>
          <a:off x="1374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A70FFC4F-DE24-4BF6-AE0C-8F7ACE95D850}"/>
            </a:ext>
          </a:extLst>
        </xdr:cNvPr>
        <xdr:cNvSpPr txBox="1"/>
      </xdr:nvSpPr>
      <xdr:spPr>
        <a:xfrm>
          <a:off x="1296099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98C7085B-673F-4191-8EBF-6A9CF655ECB0}"/>
            </a:ext>
          </a:extLst>
        </xdr:cNvPr>
        <xdr:cNvSpPr txBox="1"/>
      </xdr:nvSpPr>
      <xdr:spPr>
        <a:xfrm>
          <a:off x="121672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3057808E-FF7F-4687-BCF8-2009DD04A29D}"/>
            </a:ext>
          </a:extLst>
        </xdr:cNvPr>
        <xdr:cNvSpPr txBox="1"/>
      </xdr:nvSpPr>
      <xdr:spPr>
        <a:xfrm>
          <a:off x="11354444"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142620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376C6F4B-A459-480C-B861-0F099F2A4532}"/>
            </a:ext>
          </a:extLst>
        </xdr:cNvPr>
        <xdr:cNvSpPr txBox="1"/>
      </xdr:nvSpPr>
      <xdr:spPr>
        <a:xfrm>
          <a:off x="13742044" y="641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F6F049F6-8F04-4D83-87DE-D13A0B2CDE69}"/>
            </a:ext>
          </a:extLst>
        </xdr:cNvPr>
        <xdr:cNvSpPr txBox="1"/>
      </xdr:nvSpPr>
      <xdr:spPr>
        <a:xfrm>
          <a:off x="12960994" y="639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ACD8E08E-258F-49C3-B4D7-2701FECC5F24}"/>
            </a:ext>
          </a:extLst>
        </xdr:cNvPr>
        <xdr:cNvSpPr txBox="1"/>
      </xdr:nvSpPr>
      <xdr:spPr>
        <a:xfrm>
          <a:off x="12167244"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B1986ED1-7355-4FF0-BEFF-E722566F7CF9}"/>
            </a:ext>
          </a:extLst>
        </xdr:cNvPr>
        <xdr:cNvSpPr txBox="1"/>
      </xdr:nvSpPr>
      <xdr:spPr>
        <a:xfrm>
          <a:off x="113544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0469148-2F59-4C5B-B87F-3BE852A842F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D0AA498D-966A-4119-BFC6-7A51A8E887AE}"/>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AB15FC82-5968-4B07-B9BF-7ED388FC7598}"/>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05755E7-F64F-4624-BF57-9C64917D1B1B}"/>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43C98FB-884D-4F29-BBA6-0690C253B911}"/>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379C752-4EB2-4D3A-AD6A-4F112ED88BB1}"/>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E78C891A-A965-48DD-BE87-025052291A66}"/>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9889C9B3-9807-48E1-893C-877DD08B9C03}"/>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53E68A67-A305-428E-A03F-20659694B6E3}"/>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8E008651-CF20-4707-9A40-37B821AD5419}"/>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4C351E45-64FE-4C57-98F5-9A82A8EC44ED}"/>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875A5315-DE0D-46CA-B752-C4093734168D}"/>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3F1F00DB-595F-4DFD-9AE5-A97E769D0254}"/>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64A01188-3098-4CEC-B2FB-B5675160105C}"/>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EA47697F-9B65-476A-920C-C85DE5C53E15}"/>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41F10413-4326-4831-B068-CF3E9B40CBEC}"/>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53310268-6E65-4014-A4BC-69023D6EEE80}"/>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DC9682A8-6FFB-4A57-860E-CBBC42B4AC20}"/>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F339B92-0EDC-4283-860F-3218F6E33E3D}"/>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A90568EA-F369-4FEC-9487-8A235BF3D675}"/>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756B20A4-2D6A-4690-8A2B-0B5698D3E467}"/>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395C4CD6-DA60-462B-B266-11BDE2D4D29E}"/>
            </a:ext>
          </a:extLst>
        </xdr:cNvPr>
        <xdr:cNvCxnSpPr/>
      </xdr:nvCxnSpPr>
      <xdr:spPr>
        <a:xfrm flipV="1">
          <a:off x="19951064" y="5776976"/>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AFFCF507-B282-4802-A936-E84959C968F6}"/>
            </a:ext>
          </a:extLst>
        </xdr:cNvPr>
        <xdr:cNvSpPr txBox="1"/>
      </xdr:nvSpPr>
      <xdr:spPr>
        <a:xfrm>
          <a:off x="19989800" y="68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9982B3A8-894E-4279-BD6C-D3CF72EE6743}"/>
            </a:ext>
          </a:extLst>
        </xdr:cNvPr>
        <xdr:cNvCxnSpPr/>
      </xdr:nvCxnSpPr>
      <xdr:spPr>
        <a:xfrm>
          <a:off x="19881850" y="6884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4BF5370-A0D0-4E30-9B14-6638C5015648}"/>
            </a:ext>
          </a:extLst>
        </xdr:cNvPr>
        <xdr:cNvSpPr txBox="1"/>
      </xdr:nvSpPr>
      <xdr:spPr>
        <a:xfrm>
          <a:off x="19989800" y="55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1FBBD7BA-5621-4877-829A-5772AC85A04E}"/>
            </a:ext>
          </a:extLst>
        </xdr:cNvPr>
        <xdr:cNvCxnSpPr/>
      </xdr:nvCxnSpPr>
      <xdr:spPr>
        <a:xfrm>
          <a:off x="19881850" y="5776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B99B594A-51F6-47BE-833D-2F0081D1FFEF}"/>
            </a:ext>
          </a:extLst>
        </xdr:cNvPr>
        <xdr:cNvSpPr txBox="1"/>
      </xdr:nvSpPr>
      <xdr:spPr>
        <a:xfrm>
          <a:off x="19989800" y="64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93CABDDF-D1AC-4C38-8526-E0F3D3EC5EB9}"/>
            </a:ext>
          </a:extLst>
        </xdr:cNvPr>
        <xdr:cNvSpPr/>
      </xdr:nvSpPr>
      <xdr:spPr>
        <a:xfrm>
          <a:off x="19900900" y="6592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14D21FD8-7802-4BAA-9008-45A7041DF22D}"/>
            </a:ext>
          </a:extLst>
        </xdr:cNvPr>
        <xdr:cNvSpPr/>
      </xdr:nvSpPr>
      <xdr:spPr>
        <a:xfrm>
          <a:off x="19157950" y="65877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144FE478-2FC5-447A-9665-0AFA2E6CED5E}"/>
            </a:ext>
          </a:extLst>
        </xdr:cNvPr>
        <xdr:cNvSpPr/>
      </xdr:nvSpPr>
      <xdr:spPr>
        <a:xfrm>
          <a:off x="18345150" y="65831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D91916C2-677F-4F23-B350-F70CA5997CE1}"/>
            </a:ext>
          </a:extLst>
        </xdr:cNvPr>
        <xdr:cNvSpPr/>
      </xdr:nvSpPr>
      <xdr:spPr>
        <a:xfrm>
          <a:off x="17551400" y="6576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00B7AA64-96DF-440E-84C2-42FA65BE6966}"/>
            </a:ext>
          </a:extLst>
        </xdr:cNvPr>
        <xdr:cNvSpPr/>
      </xdr:nvSpPr>
      <xdr:spPr>
        <a:xfrm>
          <a:off x="16757650" y="6558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C2F20A8-48C2-42FF-A95D-8F565A35DAAE}"/>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219483F-0335-48A9-BEA2-649962CDEC64}"/>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E47451F-82D8-4AFF-B099-F13200AD3378}"/>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EC1AC01-95AE-46B2-AB0D-30B4749CCEBC}"/>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67E79A0-04AE-45A9-8BA3-AC3AB621F38A}"/>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107696</xdr:rowOff>
    </xdr:from>
    <xdr:to>
      <xdr:col>116</xdr:col>
      <xdr:colOff>114300</xdr:colOff>
      <xdr:row>41</xdr:row>
      <xdr:rowOff>37846</xdr:rowOff>
    </xdr:to>
    <xdr:sp macro="" textlink="">
      <xdr:nvSpPr>
        <xdr:cNvPr id="488" name="楕円 487">
          <a:extLst>
            <a:ext uri="{FF2B5EF4-FFF2-40B4-BE49-F238E27FC236}">
              <a16:creationId xmlns:a16="http://schemas.microsoft.com/office/drawing/2014/main" id="{2E3C2269-81E9-4E92-B2D7-AF078806DE49}"/>
            </a:ext>
          </a:extLst>
        </xdr:cNvPr>
        <xdr:cNvSpPr/>
      </xdr:nvSpPr>
      <xdr:spPr>
        <a:xfrm>
          <a:off x="19900900" y="6711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86123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14A424B-06C7-4F81-850E-37BF139F2B71}"/>
            </a:ext>
          </a:extLst>
        </xdr:cNvPr>
        <xdr:cNvSpPr txBox="1"/>
      </xdr:nvSpPr>
      <xdr:spPr>
        <a:xfrm>
          <a:off x="19989800" y="66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490" name="楕円 489">
          <a:extLst>
            <a:ext uri="{FF2B5EF4-FFF2-40B4-BE49-F238E27FC236}">
              <a16:creationId xmlns:a16="http://schemas.microsoft.com/office/drawing/2014/main" id="{81DCAB2D-01BE-4B44-BC28-7358425AA2F0}"/>
            </a:ext>
          </a:extLst>
        </xdr:cNvPr>
        <xdr:cNvSpPr/>
      </xdr:nvSpPr>
      <xdr:spPr>
        <a:xfrm>
          <a:off x="19157950" y="67116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158496</xdr:rowOff>
    </xdr:from>
    <xdr:to>
      <xdr:col>116</xdr:col>
      <xdr:colOff>63500</xdr:colOff>
      <xdr:row>40</xdr:row>
      <xdr:rowOff>158496</xdr:rowOff>
    </xdr:to>
    <xdr:cxnSp macro="">
      <xdr:nvCxnSpPr>
        <xdr:cNvPr id="491" name="直線コネクタ 490">
          <a:extLst>
            <a:ext uri="{FF2B5EF4-FFF2-40B4-BE49-F238E27FC236}">
              <a16:creationId xmlns:a16="http://schemas.microsoft.com/office/drawing/2014/main" id="{643399EC-2293-4555-B15B-137EDFB0682E}"/>
            </a:ext>
          </a:extLst>
        </xdr:cNvPr>
        <xdr:cNvCxnSpPr/>
      </xdr:nvCxnSpPr>
      <xdr:spPr>
        <a:xfrm>
          <a:off x="19202400" y="676249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492" name="楕円 491">
          <a:extLst>
            <a:ext uri="{FF2B5EF4-FFF2-40B4-BE49-F238E27FC236}">
              <a16:creationId xmlns:a16="http://schemas.microsoft.com/office/drawing/2014/main" id="{ACBBDE67-4349-436A-8BA0-1C6064E62524}"/>
            </a:ext>
          </a:extLst>
        </xdr:cNvPr>
        <xdr:cNvSpPr/>
      </xdr:nvSpPr>
      <xdr:spPr>
        <a:xfrm>
          <a:off x="18345150" y="6711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158496</xdr:rowOff>
    </xdr:to>
    <xdr:cxnSp macro="">
      <xdr:nvCxnSpPr>
        <xdr:cNvPr id="493" name="直線コネクタ 492">
          <a:extLst>
            <a:ext uri="{FF2B5EF4-FFF2-40B4-BE49-F238E27FC236}">
              <a16:creationId xmlns:a16="http://schemas.microsoft.com/office/drawing/2014/main" id="{F68B3D7E-BDE7-4306-9974-2B6A3EC0D504}"/>
            </a:ext>
          </a:extLst>
        </xdr:cNvPr>
        <xdr:cNvCxnSpPr/>
      </xdr:nvCxnSpPr>
      <xdr:spPr>
        <a:xfrm>
          <a:off x="18395950" y="676249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109982</xdr:rowOff>
    </xdr:from>
    <xdr:to>
      <xdr:col>102</xdr:col>
      <xdr:colOff>165100</xdr:colOff>
      <xdr:row>41</xdr:row>
      <xdr:rowOff>40132</xdr:rowOff>
    </xdr:to>
    <xdr:sp macro="" textlink="">
      <xdr:nvSpPr>
        <xdr:cNvPr id="494" name="楕円 493">
          <a:extLst>
            <a:ext uri="{FF2B5EF4-FFF2-40B4-BE49-F238E27FC236}">
              <a16:creationId xmlns:a16="http://schemas.microsoft.com/office/drawing/2014/main" id="{CBD652D6-49EF-4E44-941A-2268955CA26B}"/>
            </a:ext>
          </a:extLst>
        </xdr:cNvPr>
        <xdr:cNvSpPr/>
      </xdr:nvSpPr>
      <xdr:spPr>
        <a:xfrm>
          <a:off x="17551400" y="6713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160782</xdr:rowOff>
    </xdr:to>
    <xdr:cxnSp macro="">
      <xdr:nvCxnSpPr>
        <xdr:cNvPr id="495" name="直線コネクタ 494">
          <a:extLst>
            <a:ext uri="{FF2B5EF4-FFF2-40B4-BE49-F238E27FC236}">
              <a16:creationId xmlns:a16="http://schemas.microsoft.com/office/drawing/2014/main" id="{06394D0B-8B22-4A58-BBE9-2BD72C1596A1}"/>
            </a:ext>
          </a:extLst>
        </xdr:cNvPr>
        <xdr:cNvCxnSpPr/>
      </xdr:nvCxnSpPr>
      <xdr:spPr>
        <a:xfrm flipV="1">
          <a:off x="17602200" y="6762496"/>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109982</xdr:rowOff>
    </xdr:from>
    <xdr:to>
      <xdr:col>98</xdr:col>
      <xdr:colOff>38100</xdr:colOff>
      <xdr:row>41</xdr:row>
      <xdr:rowOff>40132</xdr:rowOff>
    </xdr:to>
    <xdr:sp macro="" textlink="">
      <xdr:nvSpPr>
        <xdr:cNvPr id="496" name="楕円 495">
          <a:extLst>
            <a:ext uri="{FF2B5EF4-FFF2-40B4-BE49-F238E27FC236}">
              <a16:creationId xmlns:a16="http://schemas.microsoft.com/office/drawing/2014/main" id="{75F38B6E-853C-4B6A-B425-0ACDA5ED9185}"/>
            </a:ext>
          </a:extLst>
        </xdr:cNvPr>
        <xdr:cNvSpPr/>
      </xdr:nvSpPr>
      <xdr:spPr>
        <a:xfrm>
          <a:off x="16757650" y="67139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160782</xdr:rowOff>
    </xdr:from>
    <xdr:to>
      <xdr:col>102</xdr:col>
      <xdr:colOff>114300</xdr:colOff>
      <xdr:row>40</xdr:row>
      <xdr:rowOff>160782</xdr:rowOff>
    </xdr:to>
    <xdr:cxnSp macro="">
      <xdr:nvCxnSpPr>
        <xdr:cNvPr id="497" name="直線コネクタ 496">
          <a:extLst>
            <a:ext uri="{FF2B5EF4-FFF2-40B4-BE49-F238E27FC236}">
              <a16:creationId xmlns:a16="http://schemas.microsoft.com/office/drawing/2014/main" id="{7A0BBE36-BE41-441A-9C93-FE1F88B035F1}"/>
            </a:ext>
          </a:extLst>
        </xdr:cNvPr>
        <xdr:cNvCxnSpPr/>
      </xdr:nvCxnSpPr>
      <xdr:spPr>
        <a:xfrm>
          <a:off x="16802100" y="67647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5361C972-7D54-4C1D-BF0E-C90D1289E625}"/>
            </a:ext>
          </a:extLst>
        </xdr:cNvPr>
        <xdr:cNvSpPr txBox="1"/>
      </xdr:nvSpPr>
      <xdr:spPr>
        <a:xfrm>
          <a:off x="18980227" y="63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F732B2E8-7900-493D-BA8E-37847004B988}"/>
            </a:ext>
          </a:extLst>
        </xdr:cNvPr>
        <xdr:cNvSpPr txBox="1"/>
      </xdr:nvSpPr>
      <xdr:spPr>
        <a:xfrm>
          <a:off x="18180127"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309E4FBA-1F14-4BFA-9C20-6491911393AC}"/>
            </a:ext>
          </a:extLst>
        </xdr:cNvPr>
        <xdr:cNvSpPr txBox="1"/>
      </xdr:nvSpPr>
      <xdr:spPr>
        <a:xfrm>
          <a:off x="17386377" y="63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89B86972-C45D-45B4-B9F9-FC7C75F1FB09}"/>
            </a:ext>
          </a:extLst>
        </xdr:cNvPr>
        <xdr:cNvSpPr txBox="1"/>
      </xdr:nvSpPr>
      <xdr:spPr>
        <a:xfrm>
          <a:off x="16592627" y="633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5EAD1B4-C402-4EB8-8FDF-EB824FF4720C}"/>
            </a:ext>
          </a:extLst>
        </xdr:cNvPr>
        <xdr:cNvSpPr txBox="1"/>
      </xdr:nvSpPr>
      <xdr:spPr>
        <a:xfrm>
          <a:off x="18980227" y="67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2407751B-AE85-4D90-8C20-C40B3F89EE92}"/>
            </a:ext>
          </a:extLst>
        </xdr:cNvPr>
        <xdr:cNvSpPr txBox="1"/>
      </xdr:nvSpPr>
      <xdr:spPr>
        <a:xfrm>
          <a:off x="18180127" y="67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31259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E7D526B-B3F0-4041-990B-EDDBB1DD6202}"/>
            </a:ext>
          </a:extLst>
        </xdr:cNvPr>
        <xdr:cNvSpPr txBox="1"/>
      </xdr:nvSpPr>
      <xdr:spPr>
        <a:xfrm>
          <a:off x="17386377" y="680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31259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DBDB11E-FC0E-44D6-B663-1B4E8BBABA32}"/>
            </a:ext>
          </a:extLst>
        </xdr:cNvPr>
        <xdr:cNvSpPr txBox="1"/>
      </xdr:nvSpPr>
      <xdr:spPr>
        <a:xfrm>
          <a:off x="16592627" y="680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71834CC-4E45-4554-99C8-4AB1AA70C713}"/>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FFCE89E6-083E-4B61-B7D6-1E9689AF3018}"/>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E2CECEB3-34F6-4E12-8714-4BF7FE98A1F7}"/>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143FDCC-0ACA-4D9A-99A8-A119CDDE857D}"/>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B8AE9938-C3F6-45A5-80B2-CEBA556C51D1}"/>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78B2829A-FC02-41EB-B7A4-389BD27DFA5C}"/>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2D3C9B2-0D54-4096-AE60-0B8B05284921}"/>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6A0E6CA-1DCC-4E65-B641-0D92DFFB25D6}"/>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96F4C278-5190-4A1E-8C40-680C00A56C83}"/>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772C1F-A761-4E5E-A6AA-9B26753CB5E5}"/>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381C9A5-D2D7-49B2-8C3B-05C384210A75}"/>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A4AD2F8F-8585-4A26-8DD3-A5D853E5A347}"/>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304AC00E-9F74-4112-B8DE-D8B066B2376A}"/>
            </a:ext>
          </a:extLst>
        </xdr:cNvPr>
        <xdr:cNvSpPr txBox="1"/>
      </xdr:nvSpPr>
      <xdr:spPr>
        <a:xfrm>
          <a:off x="107977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E0FA93C9-6FC0-45E6-B461-BB2996B60525}"/>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2C300279-17D1-4169-9130-37696506A5B2}"/>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E0CAD5E0-B3DA-424B-8A00-BF98272DE889}"/>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3FE5B8EF-8E71-4A5B-93D8-077EF328D87D}"/>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912BBECB-3E0A-464E-BF3D-37A674DF0784}"/>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8CA3D0E1-36CD-4AEE-9B95-AB8A246F9947}"/>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2C1C54CA-7202-43F8-9B1F-AFDE8AE05674}"/>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4E521270-4869-46D2-93A5-0AC9C94E9D14}"/>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F2ECBD76-3BEB-4B20-AD13-7C51D3447126}"/>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DB30DFBD-55E8-45C5-8BCE-AA0C0A39A28B}"/>
            </a:ext>
          </a:extLst>
        </xdr:cNvPr>
        <xdr:cNvCxnSpPr/>
      </xdr:nvCxnSpPr>
      <xdr:spPr>
        <a:xfrm flipV="1">
          <a:off x="14699614" y="918337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036F370-1FE6-445D-A25E-F9F4AD67C14D}"/>
            </a:ext>
          </a:extLst>
        </xdr:cNvPr>
        <xdr:cNvSpPr txBox="1"/>
      </xdr:nvSpPr>
      <xdr:spPr>
        <a:xfrm>
          <a:off x="14738350"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5CF6EBE3-3258-4C86-B26F-009E389BCA12}"/>
            </a:ext>
          </a:extLst>
        </xdr:cNvPr>
        <xdr:cNvCxnSpPr/>
      </xdr:nvCxnSpPr>
      <xdr:spPr>
        <a:xfrm>
          <a:off x="14611350" y="10373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27C41D3B-29AF-4F81-A0C5-485B02D69BA3}"/>
            </a:ext>
          </a:extLst>
        </xdr:cNvPr>
        <xdr:cNvSpPr txBox="1"/>
      </xdr:nvSpPr>
      <xdr:spPr>
        <a:xfrm>
          <a:off x="14738350" y="896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A740FB67-2830-4478-8799-FF30C1DAD3B7}"/>
            </a:ext>
          </a:extLst>
        </xdr:cNvPr>
        <xdr:cNvCxnSpPr/>
      </xdr:nvCxnSpPr>
      <xdr:spPr>
        <a:xfrm>
          <a:off x="14611350" y="918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F5F1318-E0F2-4D63-8054-54B537B33318}"/>
            </a:ext>
          </a:extLst>
        </xdr:cNvPr>
        <xdr:cNvSpPr txBox="1"/>
      </xdr:nvSpPr>
      <xdr:spPr>
        <a:xfrm>
          <a:off x="14738350" y="9762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FA33F8E2-2AC3-4F29-BA47-3FEFEB7832BB}"/>
            </a:ext>
          </a:extLst>
        </xdr:cNvPr>
        <xdr:cNvSpPr/>
      </xdr:nvSpPr>
      <xdr:spPr>
        <a:xfrm>
          <a:off x="14649450" y="97838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E99CE4A3-713C-44E5-94EB-5EA5D8EB862F}"/>
            </a:ext>
          </a:extLst>
        </xdr:cNvPr>
        <xdr:cNvSpPr/>
      </xdr:nvSpPr>
      <xdr:spPr>
        <a:xfrm>
          <a:off x="13887450" y="976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C24AADB7-7E7B-4CA7-8383-B11ADAA7B02F}"/>
            </a:ext>
          </a:extLst>
        </xdr:cNvPr>
        <xdr:cNvSpPr/>
      </xdr:nvSpPr>
      <xdr:spPr>
        <a:xfrm>
          <a:off x="13093700" y="97353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E98BA33A-9C0F-4388-B0C6-8605AD36299A}"/>
            </a:ext>
          </a:extLst>
        </xdr:cNvPr>
        <xdr:cNvSpPr/>
      </xdr:nvSpPr>
      <xdr:spPr>
        <a:xfrm>
          <a:off x="12299950" y="9717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A3D43DEB-C51A-41F6-898F-2512D87D4CF2}"/>
            </a:ext>
          </a:extLst>
        </xdr:cNvPr>
        <xdr:cNvSpPr/>
      </xdr:nvSpPr>
      <xdr:spPr>
        <a:xfrm>
          <a:off x="11487150" y="9698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3E0C209-C04D-4ABF-B8E0-9376EC5F7016}"/>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15AB78B-672A-4415-A826-7FD29BBD7981}"/>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5E3A666-7972-4E3F-B7D6-7C0457D996D0}"/>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1405357-4C8E-4264-9E27-0DEC711CDE04}"/>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C5C5E3A-6DA2-4093-8CD7-A70F96EDA00F}"/>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44" name="楕円 543">
          <a:extLst>
            <a:ext uri="{FF2B5EF4-FFF2-40B4-BE49-F238E27FC236}">
              <a16:creationId xmlns:a16="http://schemas.microsoft.com/office/drawing/2014/main" id="{954DD888-67C8-4174-BA8F-7A29FD8A16AA}"/>
            </a:ext>
          </a:extLst>
        </xdr:cNvPr>
        <xdr:cNvSpPr/>
      </xdr:nvSpPr>
      <xdr:spPr>
        <a:xfrm>
          <a:off x="14649450" y="9719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C319A4F3-5696-4D43-B524-CF0687E158DD}"/>
            </a:ext>
          </a:extLst>
        </xdr:cNvPr>
        <xdr:cNvSpPr txBox="1"/>
      </xdr:nvSpPr>
      <xdr:spPr>
        <a:xfrm>
          <a:off x="14738350"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125222</xdr:rowOff>
    </xdr:from>
    <xdr:to>
      <xdr:col>81</xdr:col>
      <xdr:colOff>101600</xdr:colOff>
      <xdr:row>59</xdr:row>
      <xdr:rowOff>55372</xdr:rowOff>
    </xdr:to>
    <xdr:sp macro="" textlink="">
      <xdr:nvSpPr>
        <xdr:cNvPr id="546" name="楕円 545">
          <a:extLst>
            <a:ext uri="{FF2B5EF4-FFF2-40B4-BE49-F238E27FC236}">
              <a16:creationId xmlns:a16="http://schemas.microsoft.com/office/drawing/2014/main" id="{39E0446C-254F-4640-9E5C-C4768DC78FBB}"/>
            </a:ext>
          </a:extLst>
        </xdr:cNvPr>
        <xdr:cNvSpPr/>
      </xdr:nvSpPr>
      <xdr:spPr>
        <a:xfrm>
          <a:off x="13887450" y="9701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xdr:rowOff>
    </xdr:from>
    <xdr:to>
      <xdr:col>85</xdr:col>
      <xdr:colOff>127000</xdr:colOff>
      <xdr:row>59</xdr:row>
      <xdr:rowOff>22860</xdr:rowOff>
    </xdr:to>
    <xdr:cxnSp macro="">
      <xdr:nvCxnSpPr>
        <xdr:cNvPr id="547" name="直線コネクタ 546">
          <a:extLst>
            <a:ext uri="{FF2B5EF4-FFF2-40B4-BE49-F238E27FC236}">
              <a16:creationId xmlns:a16="http://schemas.microsoft.com/office/drawing/2014/main" id="{FEA89BEB-F4C2-45C7-9AB7-9FA4C98796B6}"/>
            </a:ext>
          </a:extLst>
        </xdr:cNvPr>
        <xdr:cNvCxnSpPr/>
      </xdr:nvCxnSpPr>
      <xdr:spPr>
        <a:xfrm>
          <a:off x="13938250" y="9745472"/>
          <a:ext cx="762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548" name="楕円 547">
          <a:extLst>
            <a:ext uri="{FF2B5EF4-FFF2-40B4-BE49-F238E27FC236}">
              <a16:creationId xmlns:a16="http://schemas.microsoft.com/office/drawing/2014/main" id="{FF5AA569-0DE2-41A4-89C8-E57D96037B6D}"/>
            </a:ext>
          </a:extLst>
        </xdr:cNvPr>
        <xdr:cNvSpPr/>
      </xdr:nvSpPr>
      <xdr:spPr>
        <a:xfrm>
          <a:off x="13093700" y="9650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59</xdr:row>
      <xdr:rowOff>4572</xdr:rowOff>
    </xdr:to>
    <xdr:cxnSp macro="">
      <xdr:nvCxnSpPr>
        <xdr:cNvPr id="549" name="直線コネクタ 548">
          <a:extLst>
            <a:ext uri="{FF2B5EF4-FFF2-40B4-BE49-F238E27FC236}">
              <a16:creationId xmlns:a16="http://schemas.microsoft.com/office/drawing/2014/main" id="{87CE68C0-F8BC-40C1-9123-ABD7E2A3E414}"/>
            </a:ext>
          </a:extLst>
        </xdr:cNvPr>
        <xdr:cNvCxnSpPr/>
      </xdr:nvCxnSpPr>
      <xdr:spPr>
        <a:xfrm>
          <a:off x="13144500" y="9701530"/>
          <a:ext cx="7937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36068</xdr:rowOff>
    </xdr:from>
    <xdr:to>
      <xdr:col>72</xdr:col>
      <xdr:colOff>38100</xdr:colOff>
      <xdr:row>58</xdr:row>
      <xdr:rowOff>137668</xdr:rowOff>
    </xdr:to>
    <xdr:sp macro="" textlink="">
      <xdr:nvSpPr>
        <xdr:cNvPr id="550" name="楕円 549">
          <a:extLst>
            <a:ext uri="{FF2B5EF4-FFF2-40B4-BE49-F238E27FC236}">
              <a16:creationId xmlns:a16="http://schemas.microsoft.com/office/drawing/2014/main" id="{52213015-9569-4C57-9335-FFDB82BAC7E4}"/>
            </a:ext>
          </a:extLst>
        </xdr:cNvPr>
        <xdr:cNvSpPr/>
      </xdr:nvSpPr>
      <xdr:spPr>
        <a:xfrm>
          <a:off x="12299950" y="96118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86868</xdr:rowOff>
    </xdr:from>
    <xdr:to>
      <xdr:col>76</xdr:col>
      <xdr:colOff>114300</xdr:colOff>
      <xdr:row>58</xdr:row>
      <xdr:rowOff>125730</xdr:rowOff>
    </xdr:to>
    <xdr:cxnSp macro="">
      <xdr:nvCxnSpPr>
        <xdr:cNvPr id="551" name="直線コネクタ 550">
          <a:extLst>
            <a:ext uri="{FF2B5EF4-FFF2-40B4-BE49-F238E27FC236}">
              <a16:creationId xmlns:a16="http://schemas.microsoft.com/office/drawing/2014/main" id="{FBBB9E7A-94DD-4290-B48D-6E2E548929B2}"/>
            </a:ext>
          </a:extLst>
        </xdr:cNvPr>
        <xdr:cNvCxnSpPr/>
      </xdr:nvCxnSpPr>
      <xdr:spPr>
        <a:xfrm>
          <a:off x="12344400" y="9662668"/>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168656</xdr:rowOff>
    </xdr:from>
    <xdr:to>
      <xdr:col>67</xdr:col>
      <xdr:colOff>101600</xdr:colOff>
      <xdr:row>58</xdr:row>
      <xdr:rowOff>98806</xdr:rowOff>
    </xdr:to>
    <xdr:sp macro="" textlink="">
      <xdr:nvSpPr>
        <xdr:cNvPr id="552" name="楕円 551">
          <a:extLst>
            <a:ext uri="{FF2B5EF4-FFF2-40B4-BE49-F238E27FC236}">
              <a16:creationId xmlns:a16="http://schemas.microsoft.com/office/drawing/2014/main" id="{9EBC9E43-9760-4F24-BB7D-D23E17FC0822}"/>
            </a:ext>
          </a:extLst>
        </xdr:cNvPr>
        <xdr:cNvSpPr/>
      </xdr:nvSpPr>
      <xdr:spPr>
        <a:xfrm>
          <a:off x="1148715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48006</xdr:rowOff>
    </xdr:from>
    <xdr:to>
      <xdr:col>71</xdr:col>
      <xdr:colOff>177800</xdr:colOff>
      <xdr:row>58</xdr:row>
      <xdr:rowOff>86868</xdr:rowOff>
    </xdr:to>
    <xdr:cxnSp macro="">
      <xdr:nvCxnSpPr>
        <xdr:cNvPr id="553" name="直線コネクタ 552">
          <a:extLst>
            <a:ext uri="{FF2B5EF4-FFF2-40B4-BE49-F238E27FC236}">
              <a16:creationId xmlns:a16="http://schemas.microsoft.com/office/drawing/2014/main" id="{9A64A364-6DDD-4555-B641-6E56F1843B23}"/>
            </a:ext>
          </a:extLst>
        </xdr:cNvPr>
        <xdr:cNvCxnSpPr/>
      </xdr:nvCxnSpPr>
      <xdr:spPr>
        <a:xfrm>
          <a:off x="11537950" y="9623806"/>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3EB2EFB5-EBA3-4103-B28D-E9F27CD0C00E}"/>
            </a:ext>
          </a:extLst>
        </xdr:cNvPr>
        <xdr:cNvSpPr txBox="1"/>
      </xdr:nvSpPr>
      <xdr:spPr>
        <a:xfrm>
          <a:off x="137420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37C1DAF2-29CE-4788-8E8A-EC59A0B720F4}"/>
            </a:ext>
          </a:extLst>
        </xdr:cNvPr>
        <xdr:cNvSpPr txBox="1"/>
      </xdr:nvSpPr>
      <xdr:spPr>
        <a:xfrm>
          <a:off x="1296099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37403389-10AE-485C-AC3F-6381F5CF195D}"/>
            </a:ext>
          </a:extLst>
        </xdr:cNvPr>
        <xdr:cNvSpPr txBox="1"/>
      </xdr:nvSpPr>
      <xdr:spPr>
        <a:xfrm>
          <a:off x="121672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30A751DC-E4C2-40D7-9DE1-2FF2624740F9}"/>
            </a:ext>
          </a:extLst>
        </xdr:cNvPr>
        <xdr:cNvSpPr txBox="1"/>
      </xdr:nvSpPr>
      <xdr:spPr>
        <a:xfrm>
          <a:off x="113544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71899</xdr:rowOff>
    </xdr:from>
    <xdr:ext cx="405111" cy="259045"/>
    <xdr:sp macro="" textlink="">
      <xdr:nvSpPr>
        <xdr:cNvPr id="558" name="n_1mainValue【学校施設】&#10;有形固定資産減価償却率">
          <a:extLst>
            <a:ext uri="{FF2B5EF4-FFF2-40B4-BE49-F238E27FC236}">
              <a16:creationId xmlns:a16="http://schemas.microsoft.com/office/drawing/2014/main" id="{8168F5AC-F2CF-40F1-958C-FB1E279D6604}"/>
            </a:ext>
          </a:extLst>
        </xdr:cNvPr>
        <xdr:cNvSpPr txBox="1"/>
      </xdr:nvSpPr>
      <xdr:spPr>
        <a:xfrm>
          <a:off x="13742044" y="948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559" name="n_2mainValue【学校施設】&#10;有形固定資産減価償却率">
          <a:extLst>
            <a:ext uri="{FF2B5EF4-FFF2-40B4-BE49-F238E27FC236}">
              <a16:creationId xmlns:a16="http://schemas.microsoft.com/office/drawing/2014/main" id="{64FF6358-E625-47B4-BCC4-5C7B3A78EACC}"/>
            </a:ext>
          </a:extLst>
        </xdr:cNvPr>
        <xdr:cNvSpPr txBox="1"/>
      </xdr:nvSpPr>
      <xdr:spPr>
        <a:xfrm>
          <a:off x="1296099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154195</xdr:rowOff>
    </xdr:from>
    <xdr:ext cx="405111" cy="259045"/>
    <xdr:sp macro="" textlink="">
      <xdr:nvSpPr>
        <xdr:cNvPr id="560" name="n_3mainValue【学校施設】&#10;有形固定資産減価償却率">
          <a:extLst>
            <a:ext uri="{FF2B5EF4-FFF2-40B4-BE49-F238E27FC236}">
              <a16:creationId xmlns:a16="http://schemas.microsoft.com/office/drawing/2014/main" id="{1E8D9E46-E865-4D86-99B4-DB1B68C8FE88}"/>
            </a:ext>
          </a:extLst>
        </xdr:cNvPr>
        <xdr:cNvSpPr txBox="1"/>
      </xdr:nvSpPr>
      <xdr:spPr>
        <a:xfrm>
          <a:off x="12167244" y="93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115333</xdr:rowOff>
    </xdr:from>
    <xdr:ext cx="405111" cy="259045"/>
    <xdr:sp macro="" textlink="">
      <xdr:nvSpPr>
        <xdr:cNvPr id="561" name="n_4mainValue【学校施設】&#10;有形固定資産減価償却率">
          <a:extLst>
            <a:ext uri="{FF2B5EF4-FFF2-40B4-BE49-F238E27FC236}">
              <a16:creationId xmlns:a16="http://schemas.microsoft.com/office/drawing/2014/main" id="{561E09B1-FEC1-4FCF-83E4-23270CE0262F}"/>
            </a:ext>
          </a:extLst>
        </xdr:cNvPr>
        <xdr:cNvSpPr txBox="1"/>
      </xdr:nvSpPr>
      <xdr:spPr>
        <a:xfrm>
          <a:off x="11354444" y="936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3C0A2E0-9E92-48F2-858D-457B23570B2E}"/>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89412F05-A3DB-4D2D-82B6-FEB82DD923F7}"/>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72294BEE-B0A2-4C87-8E88-4D3154B422D6}"/>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D576C1CA-3A13-4F81-A65E-F4EE82E0C8AB}"/>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1A629D10-5749-40B8-B4A7-3F378625FA62}"/>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ADBDD9AA-4E74-489D-A7ED-244EEEA7D18A}"/>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38C7124A-5DCE-4A70-ACA6-6EF2E965B8AB}"/>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EB6E649B-424F-4F37-B160-BCAAB64173F7}"/>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FA2674BF-AD9A-4D68-8954-77994C09FF6F}"/>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F0F88228-F8A1-4920-86C0-A0C21DB7D676}"/>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536B5A31-E4E5-4C12-BEE3-43EA00E50CDD}"/>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3B468DB-08BF-41AC-854D-462703DB4D17}"/>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7A3B69B-96DD-4BDD-99D2-0ACA2B19D6F5}"/>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28B7D1DD-BDC7-4DDE-BAE3-DDB26B6F7A4F}"/>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32CEC7BF-DB2A-40FB-8533-AE39BA241A7E}"/>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3DBB3B94-32AF-444D-BEE0-72CFDA362B8B}"/>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AA6D3564-515F-4F94-9A1D-FD4815DB28F7}"/>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A64B92F1-9A79-4E5F-837C-B9CBFD902B7F}"/>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D0F23498-7D57-4867-BD9C-D321DEC6A570}"/>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D0C6D97C-9C25-4DFF-839A-F06AD1B2E9DC}"/>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C0B0F7CF-9BF9-4F1E-A6A2-A5C327418F68}"/>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B94751BD-9DB6-49F3-A7B6-36F2B2D4AADE}"/>
            </a:ext>
          </a:extLst>
        </xdr:cNvPr>
        <xdr:cNvCxnSpPr/>
      </xdr:nvCxnSpPr>
      <xdr:spPr>
        <a:xfrm flipV="1">
          <a:off x="19951064" y="9287663"/>
          <a:ext cx="0" cy="12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D632766C-EAEE-47E3-8786-2EB0B21E4F89}"/>
            </a:ext>
          </a:extLst>
        </xdr:cNvPr>
        <xdr:cNvSpPr txBox="1"/>
      </xdr:nvSpPr>
      <xdr:spPr>
        <a:xfrm>
          <a:off x="19989800" y="105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E75D7E10-6AB1-4D2D-8914-83D450A14478}"/>
            </a:ext>
          </a:extLst>
        </xdr:cNvPr>
        <xdr:cNvCxnSpPr/>
      </xdr:nvCxnSpPr>
      <xdr:spPr>
        <a:xfrm>
          <a:off x="19881850" y="10501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94174438-F46A-4919-951D-8255F52DBFF1}"/>
            </a:ext>
          </a:extLst>
        </xdr:cNvPr>
        <xdr:cNvSpPr txBox="1"/>
      </xdr:nvSpPr>
      <xdr:spPr>
        <a:xfrm>
          <a:off x="19989800" y="907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B86823A7-1407-47D7-BB2E-81CD95D1D881}"/>
            </a:ext>
          </a:extLst>
        </xdr:cNvPr>
        <xdr:cNvCxnSpPr/>
      </xdr:nvCxnSpPr>
      <xdr:spPr>
        <a:xfrm>
          <a:off x="19881850" y="9287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EF73C2ED-18A9-4041-A1BD-68629993144B}"/>
            </a:ext>
          </a:extLst>
        </xdr:cNvPr>
        <xdr:cNvSpPr txBox="1"/>
      </xdr:nvSpPr>
      <xdr:spPr>
        <a:xfrm>
          <a:off x="19989800" y="9836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703AF27B-87A9-4693-AE6D-EE9F1F5FB9C2}"/>
            </a:ext>
          </a:extLst>
        </xdr:cNvPr>
        <xdr:cNvSpPr/>
      </xdr:nvSpPr>
      <xdr:spPr>
        <a:xfrm>
          <a:off x="19900900" y="9857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334D63EA-3027-4757-A1E5-4C2451D0C4C0}"/>
            </a:ext>
          </a:extLst>
        </xdr:cNvPr>
        <xdr:cNvSpPr/>
      </xdr:nvSpPr>
      <xdr:spPr>
        <a:xfrm>
          <a:off x="19157950" y="98647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B1378692-CC77-49EA-9430-3EDB0718A447}"/>
            </a:ext>
          </a:extLst>
        </xdr:cNvPr>
        <xdr:cNvSpPr/>
      </xdr:nvSpPr>
      <xdr:spPr>
        <a:xfrm>
          <a:off x="18345150" y="9856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16872E50-7A4A-4752-B13D-8390E1422543}"/>
            </a:ext>
          </a:extLst>
        </xdr:cNvPr>
        <xdr:cNvSpPr/>
      </xdr:nvSpPr>
      <xdr:spPr>
        <a:xfrm>
          <a:off x="17551400" y="9866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D0294C1B-03E8-4189-85ED-C5961BDD3425}"/>
            </a:ext>
          </a:extLst>
        </xdr:cNvPr>
        <xdr:cNvSpPr/>
      </xdr:nvSpPr>
      <xdr:spPr>
        <a:xfrm>
          <a:off x="16757650" y="985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9EEB69E2-DA56-46BA-A99D-76F356AE3C14}"/>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992B512-F3EE-4C47-93BD-B50A4CD60956}"/>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6C392F8-3A06-4C5D-B12B-F6CA97F9D69E}"/>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038D8B2-9E92-4DF0-BE9E-BF9FFA5EAE1F}"/>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7546860-BDD4-4D32-83A0-F01DBE466E72}"/>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123393</xdr:rowOff>
    </xdr:from>
    <xdr:to>
      <xdr:col>116</xdr:col>
      <xdr:colOff>114300</xdr:colOff>
      <xdr:row>59</xdr:row>
      <xdr:rowOff>53543</xdr:rowOff>
    </xdr:to>
    <xdr:sp macro="" textlink="">
      <xdr:nvSpPr>
        <xdr:cNvPr id="599" name="楕円 598">
          <a:extLst>
            <a:ext uri="{FF2B5EF4-FFF2-40B4-BE49-F238E27FC236}">
              <a16:creationId xmlns:a16="http://schemas.microsoft.com/office/drawing/2014/main" id="{ECDE9B8C-88BE-41DB-824E-98282ED597AB}"/>
            </a:ext>
          </a:extLst>
        </xdr:cNvPr>
        <xdr:cNvSpPr/>
      </xdr:nvSpPr>
      <xdr:spPr>
        <a:xfrm>
          <a:off x="19900900" y="9699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146270</xdr:rowOff>
    </xdr:from>
    <xdr:ext cx="469744" cy="259045"/>
    <xdr:sp macro="" textlink="">
      <xdr:nvSpPr>
        <xdr:cNvPr id="600" name="【学校施設】&#10;一人当たり面積該当値テキスト">
          <a:extLst>
            <a:ext uri="{FF2B5EF4-FFF2-40B4-BE49-F238E27FC236}">
              <a16:creationId xmlns:a16="http://schemas.microsoft.com/office/drawing/2014/main" id="{41C2FD77-3518-48E5-A0A2-5CAC70D66CEA}"/>
            </a:ext>
          </a:extLst>
        </xdr:cNvPr>
        <xdr:cNvSpPr txBox="1"/>
      </xdr:nvSpPr>
      <xdr:spPr>
        <a:xfrm>
          <a:off x="19989800" y="95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127508</xdr:rowOff>
    </xdr:from>
    <xdr:to>
      <xdr:col>112</xdr:col>
      <xdr:colOff>38100</xdr:colOff>
      <xdr:row>59</xdr:row>
      <xdr:rowOff>57658</xdr:rowOff>
    </xdr:to>
    <xdr:sp macro="" textlink="">
      <xdr:nvSpPr>
        <xdr:cNvPr id="601" name="楕円 600">
          <a:extLst>
            <a:ext uri="{FF2B5EF4-FFF2-40B4-BE49-F238E27FC236}">
              <a16:creationId xmlns:a16="http://schemas.microsoft.com/office/drawing/2014/main" id="{56016ADF-1D5D-45BF-A761-3DBE686CB2E6}"/>
            </a:ext>
          </a:extLst>
        </xdr:cNvPr>
        <xdr:cNvSpPr/>
      </xdr:nvSpPr>
      <xdr:spPr>
        <a:xfrm>
          <a:off x="19157950" y="97033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2743</xdr:rowOff>
    </xdr:from>
    <xdr:to>
      <xdr:col>116</xdr:col>
      <xdr:colOff>63500</xdr:colOff>
      <xdr:row>59</xdr:row>
      <xdr:rowOff>6858</xdr:rowOff>
    </xdr:to>
    <xdr:cxnSp macro="">
      <xdr:nvCxnSpPr>
        <xdr:cNvPr id="602" name="直線コネクタ 601">
          <a:extLst>
            <a:ext uri="{FF2B5EF4-FFF2-40B4-BE49-F238E27FC236}">
              <a16:creationId xmlns:a16="http://schemas.microsoft.com/office/drawing/2014/main" id="{455389E4-0770-40BF-9165-CB468B1B6C03}"/>
            </a:ext>
          </a:extLst>
        </xdr:cNvPr>
        <xdr:cNvCxnSpPr/>
      </xdr:nvCxnSpPr>
      <xdr:spPr>
        <a:xfrm flipV="1">
          <a:off x="19202400" y="9743643"/>
          <a:ext cx="7493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131623</xdr:rowOff>
    </xdr:from>
    <xdr:to>
      <xdr:col>107</xdr:col>
      <xdr:colOff>101600</xdr:colOff>
      <xdr:row>59</xdr:row>
      <xdr:rowOff>61773</xdr:rowOff>
    </xdr:to>
    <xdr:sp macro="" textlink="">
      <xdr:nvSpPr>
        <xdr:cNvPr id="603" name="楕円 602">
          <a:extLst>
            <a:ext uri="{FF2B5EF4-FFF2-40B4-BE49-F238E27FC236}">
              <a16:creationId xmlns:a16="http://schemas.microsoft.com/office/drawing/2014/main" id="{27E25BEB-1534-4E66-88F1-D03D51950FC3}"/>
            </a:ext>
          </a:extLst>
        </xdr:cNvPr>
        <xdr:cNvSpPr/>
      </xdr:nvSpPr>
      <xdr:spPr>
        <a:xfrm>
          <a:off x="18345150" y="97074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6858</xdr:rowOff>
    </xdr:from>
    <xdr:to>
      <xdr:col>111</xdr:col>
      <xdr:colOff>177800</xdr:colOff>
      <xdr:row>59</xdr:row>
      <xdr:rowOff>10973</xdr:rowOff>
    </xdr:to>
    <xdr:cxnSp macro="">
      <xdr:nvCxnSpPr>
        <xdr:cNvPr id="604" name="直線コネクタ 603">
          <a:extLst>
            <a:ext uri="{FF2B5EF4-FFF2-40B4-BE49-F238E27FC236}">
              <a16:creationId xmlns:a16="http://schemas.microsoft.com/office/drawing/2014/main" id="{9F70EE26-4358-4726-B57B-33F9F74D4E3D}"/>
            </a:ext>
          </a:extLst>
        </xdr:cNvPr>
        <xdr:cNvCxnSpPr/>
      </xdr:nvCxnSpPr>
      <xdr:spPr>
        <a:xfrm flipV="1">
          <a:off x="18395950" y="9747758"/>
          <a:ext cx="80645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136652</xdr:rowOff>
    </xdr:from>
    <xdr:to>
      <xdr:col>102</xdr:col>
      <xdr:colOff>165100</xdr:colOff>
      <xdr:row>59</xdr:row>
      <xdr:rowOff>66802</xdr:rowOff>
    </xdr:to>
    <xdr:sp macro="" textlink="">
      <xdr:nvSpPr>
        <xdr:cNvPr id="605" name="楕円 604">
          <a:extLst>
            <a:ext uri="{FF2B5EF4-FFF2-40B4-BE49-F238E27FC236}">
              <a16:creationId xmlns:a16="http://schemas.microsoft.com/office/drawing/2014/main" id="{AC7120D8-017F-4B0D-B05B-18FED99B4167}"/>
            </a:ext>
          </a:extLst>
        </xdr:cNvPr>
        <xdr:cNvSpPr/>
      </xdr:nvSpPr>
      <xdr:spPr>
        <a:xfrm>
          <a:off x="17551400" y="9712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10973</xdr:rowOff>
    </xdr:from>
    <xdr:to>
      <xdr:col>107</xdr:col>
      <xdr:colOff>50800</xdr:colOff>
      <xdr:row>59</xdr:row>
      <xdr:rowOff>16002</xdr:rowOff>
    </xdr:to>
    <xdr:cxnSp macro="">
      <xdr:nvCxnSpPr>
        <xdr:cNvPr id="606" name="直線コネクタ 605">
          <a:extLst>
            <a:ext uri="{FF2B5EF4-FFF2-40B4-BE49-F238E27FC236}">
              <a16:creationId xmlns:a16="http://schemas.microsoft.com/office/drawing/2014/main" id="{D4256370-56B0-4DD5-8E22-15966E815962}"/>
            </a:ext>
          </a:extLst>
        </xdr:cNvPr>
        <xdr:cNvCxnSpPr/>
      </xdr:nvCxnSpPr>
      <xdr:spPr>
        <a:xfrm flipV="1">
          <a:off x="17602200" y="9751873"/>
          <a:ext cx="79375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141224</xdr:rowOff>
    </xdr:from>
    <xdr:to>
      <xdr:col>98</xdr:col>
      <xdr:colOff>38100</xdr:colOff>
      <xdr:row>59</xdr:row>
      <xdr:rowOff>71374</xdr:rowOff>
    </xdr:to>
    <xdr:sp macro="" textlink="">
      <xdr:nvSpPr>
        <xdr:cNvPr id="607" name="楕円 606">
          <a:extLst>
            <a:ext uri="{FF2B5EF4-FFF2-40B4-BE49-F238E27FC236}">
              <a16:creationId xmlns:a16="http://schemas.microsoft.com/office/drawing/2014/main" id="{2AE52468-097E-4D46-9D71-FDEB9B5CFEB7}"/>
            </a:ext>
          </a:extLst>
        </xdr:cNvPr>
        <xdr:cNvSpPr/>
      </xdr:nvSpPr>
      <xdr:spPr>
        <a:xfrm>
          <a:off x="16757650" y="97170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16002</xdr:rowOff>
    </xdr:from>
    <xdr:to>
      <xdr:col>102</xdr:col>
      <xdr:colOff>114300</xdr:colOff>
      <xdr:row>59</xdr:row>
      <xdr:rowOff>20574</xdr:rowOff>
    </xdr:to>
    <xdr:cxnSp macro="">
      <xdr:nvCxnSpPr>
        <xdr:cNvPr id="608" name="直線コネクタ 607">
          <a:extLst>
            <a:ext uri="{FF2B5EF4-FFF2-40B4-BE49-F238E27FC236}">
              <a16:creationId xmlns:a16="http://schemas.microsoft.com/office/drawing/2014/main" id="{23D7887E-A6B5-4534-BF10-C1294B751031}"/>
            </a:ext>
          </a:extLst>
        </xdr:cNvPr>
        <xdr:cNvCxnSpPr/>
      </xdr:nvCxnSpPr>
      <xdr:spPr>
        <a:xfrm flipV="1">
          <a:off x="16802100" y="975690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23076E3D-9FC3-47DC-9272-42D214695A5B}"/>
            </a:ext>
          </a:extLst>
        </xdr:cNvPr>
        <xdr:cNvSpPr txBox="1"/>
      </xdr:nvSpPr>
      <xdr:spPr>
        <a:xfrm>
          <a:off x="18980227" y="995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9DBC09EB-A2AA-40F4-9A17-F081B3D36F5D}"/>
            </a:ext>
          </a:extLst>
        </xdr:cNvPr>
        <xdr:cNvSpPr txBox="1"/>
      </xdr:nvSpPr>
      <xdr:spPr>
        <a:xfrm>
          <a:off x="18180127" y="994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0DC704F1-7581-4376-A80C-23F6739EDF81}"/>
            </a:ext>
          </a:extLst>
        </xdr:cNvPr>
        <xdr:cNvSpPr txBox="1"/>
      </xdr:nvSpPr>
      <xdr:spPr>
        <a:xfrm>
          <a:off x="17386377" y="99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F806A922-A19D-49E9-9AFD-585B0A88695C}"/>
            </a:ext>
          </a:extLst>
        </xdr:cNvPr>
        <xdr:cNvSpPr txBox="1"/>
      </xdr:nvSpPr>
      <xdr:spPr>
        <a:xfrm>
          <a:off x="16592627" y="99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74185</xdr:rowOff>
    </xdr:from>
    <xdr:ext cx="469744" cy="259045"/>
    <xdr:sp macro="" textlink="">
      <xdr:nvSpPr>
        <xdr:cNvPr id="613" name="n_1mainValue【学校施設】&#10;一人当たり面積">
          <a:extLst>
            <a:ext uri="{FF2B5EF4-FFF2-40B4-BE49-F238E27FC236}">
              <a16:creationId xmlns:a16="http://schemas.microsoft.com/office/drawing/2014/main" id="{2A324E22-30F2-4A8E-8964-DC25A879044D}"/>
            </a:ext>
          </a:extLst>
        </xdr:cNvPr>
        <xdr:cNvSpPr txBox="1"/>
      </xdr:nvSpPr>
      <xdr:spPr>
        <a:xfrm>
          <a:off x="18980227" y="948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78300</xdr:rowOff>
    </xdr:from>
    <xdr:ext cx="469744" cy="259045"/>
    <xdr:sp macro="" textlink="">
      <xdr:nvSpPr>
        <xdr:cNvPr id="614" name="n_2mainValue【学校施設】&#10;一人当たり面積">
          <a:extLst>
            <a:ext uri="{FF2B5EF4-FFF2-40B4-BE49-F238E27FC236}">
              <a16:creationId xmlns:a16="http://schemas.microsoft.com/office/drawing/2014/main" id="{1855682E-00B7-4C17-BB82-50F9FA23B274}"/>
            </a:ext>
          </a:extLst>
        </xdr:cNvPr>
        <xdr:cNvSpPr txBox="1"/>
      </xdr:nvSpPr>
      <xdr:spPr>
        <a:xfrm>
          <a:off x="18180127" y="948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83329</xdr:rowOff>
    </xdr:from>
    <xdr:ext cx="469744" cy="259045"/>
    <xdr:sp macro="" textlink="">
      <xdr:nvSpPr>
        <xdr:cNvPr id="615" name="n_3mainValue【学校施設】&#10;一人当たり面積">
          <a:extLst>
            <a:ext uri="{FF2B5EF4-FFF2-40B4-BE49-F238E27FC236}">
              <a16:creationId xmlns:a16="http://schemas.microsoft.com/office/drawing/2014/main" id="{B15F39C3-5B0A-4A35-A893-9A5D74426B64}"/>
            </a:ext>
          </a:extLst>
        </xdr:cNvPr>
        <xdr:cNvSpPr txBox="1"/>
      </xdr:nvSpPr>
      <xdr:spPr>
        <a:xfrm>
          <a:off x="17386377" y="949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87901</xdr:rowOff>
    </xdr:from>
    <xdr:ext cx="469744" cy="259045"/>
    <xdr:sp macro="" textlink="">
      <xdr:nvSpPr>
        <xdr:cNvPr id="616" name="n_4mainValue【学校施設】&#10;一人当たり面積">
          <a:extLst>
            <a:ext uri="{FF2B5EF4-FFF2-40B4-BE49-F238E27FC236}">
              <a16:creationId xmlns:a16="http://schemas.microsoft.com/office/drawing/2014/main" id="{E52F01DD-CE49-4971-968E-AFBC310D14E5}"/>
            </a:ext>
          </a:extLst>
        </xdr:cNvPr>
        <xdr:cNvSpPr txBox="1"/>
      </xdr:nvSpPr>
      <xdr:spPr>
        <a:xfrm>
          <a:off x="16592627" y="94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F48BDF5-B498-4E2F-87B7-7F8AAC7383C6}"/>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C8AB6722-B4A0-4B2D-B974-8396C676A65F}"/>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D5DA864-84C7-4428-9BBC-5CCE2D724C32}"/>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C6497F88-9F67-4025-9C5C-7837C1E4FF79}"/>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4CF4431C-E7F4-4A56-AB09-DC40D348C529}"/>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92F42D1D-ECC6-47B7-A7EA-750E34F7DE88}"/>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93A28EE-02B7-4AB8-87BB-E8F36A449E91}"/>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4AAF7BC-18CF-413F-B95D-FD5CFC8073E5}"/>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63DC280-4C3C-45BE-A0D3-382FFBBEB908}"/>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F90A9B1A-5D31-4251-91F3-CDBB744E7ADE}"/>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A25FD202-DB3C-4DAA-BF08-AD0006B853CE}"/>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96D755F0-9071-4AE8-BE36-FAE1C16C921B}"/>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D3CFA5B3-EE69-44AE-8C30-B1758F9A56E5}"/>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E0A88CEF-F0CB-4A40-B5B3-26DE59EE6A17}"/>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C9C83A55-22D1-4BD3-859B-588E1ECC8749}"/>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377AB22C-0C10-4591-9F4A-39E1264393D0}"/>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2C853F3-8D8F-4CF8-9D37-EC14F59BF534}"/>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DA5265BB-BF13-4D28-A8D2-3FB79093CD63}"/>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1F24F120-89BF-49AD-B132-8AA53413DD96}"/>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B1DDE792-E9C3-494C-B53D-3C1D5F455887}"/>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46F8270E-A4F0-4BB5-B050-7BDD45258D71}"/>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EA2A9128-D409-44C7-9BEE-0F4F068EECBF}"/>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3E785F2D-EC05-4E5F-9D70-CCE60C59B51F}"/>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471AFDB0-B8B2-4F28-8037-C5B7DDF8797C}"/>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2A8C9B51-575F-46CE-9A7F-1C5B5DED7E19}"/>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542A89B1-19B5-4871-BA22-B760B67895D2}"/>
            </a:ext>
          </a:extLst>
        </xdr:cNvPr>
        <xdr:cNvCxnSpPr/>
      </xdr:nvCxnSpPr>
      <xdr:spPr>
        <a:xfrm flipV="1">
          <a:off x="14699614" y="1291916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854852C2-D1E1-45DC-9CCD-9D33FFC098A3}"/>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86321C29-67F6-48CB-9682-4423DE6C8D99}"/>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D36F0AE5-9C7F-4876-9F95-8603835E62DB}"/>
            </a:ext>
          </a:extLst>
        </xdr:cNvPr>
        <xdr:cNvSpPr txBox="1"/>
      </xdr:nvSpPr>
      <xdr:spPr>
        <a:xfrm>
          <a:off x="14738350" y="127070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8FC43651-E0C1-4F5A-B7B3-C229AE39C30A}"/>
            </a:ext>
          </a:extLst>
        </xdr:cNvPr>
        <xdr:cNvCxnSpPr/>
      </xdr:nvCxnSpPr>
      <xdr:spPr>
        <a:xfrm>
          <a:off x="14611350" y="12919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C1DFE4BC-3D47-4B59-AAF5-64BCFACA0357}"/>
            </a:ext>
          </a:extLst>
        </xdr:cNvPr>
        <xdr:cNvSpPr txBox="1"/>
      </xdr:nvSpPr>
      <xdr:spPr>
        <a:xfrm>
          <a:off x="14738350" y="13402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48F5FC06-29E5-43E4-9F52-C4056078C7ED}"/>
            </a:ext>
          </a:extLst>
        </xdr:cNvPr>
        <xdr:cNvSpPr/>
      </xdr:nvSpPr>
      <xdr:spPr>
        <a:xfrm>
          <a:off x="14649450" y="135450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7DBC1E77-F482-4F0A-8789-4FE04DC084F0}"/>
            </a:ext>
          </a:extLst>
        </xdr:cNvPr>
        <xdr:cNvSpPr/>
      </xdr:nvSpPr>
      <xdr:spPr>
        <a:xfrm>
          <a:off x="13887450" y="13536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551BADDA-188A-482D-B8AD-3B8DE6B48A7B}"/>
            </a:ext>
          </a:extLst>
        </xdr:cNvPr>
        <xdr:cNvSpPr/>
      </xdr:nvSpPr>
      <xdr:spPr>
        <a:xfrm>
          <a:off x="13093700" y="13533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7E462EA1-DE50-4D8F-B0C8-E3C1E11ECCC6}"/>
            </a:ext>
          </a:extLst>
        </xdr:cNvPr>
        <xdr:cNvSpPr/>
      </xdr:nvSpPr>
      <xdr:spPr>
        <a:xfrm>
          <a:off x="12299950" y="13528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973C1885-440C-4BCF-94D0-7040C1089F4F}"/>
            </a:ext>
          </a:extLst>
        </xdr:cNvPr>
        <xdr:cNvSpPr/>
      </xdr:nvSpPr>
      <xdr:spPr>
        <a:xfrm>
          <a:off x="11487150" y="13515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2086837-3832-4DD0-933D-41274649071D}"/>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A3FAF6AF-998A-4704-8FCD-928821540957}"/>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6BACBA6-D06A-4F38-BC71-6B4C8FAAE8E4}"/>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3BECA2E-6907-45A1-9556-E8845CA2EFE6}"/>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A30A5AA8-64DD-40CD-9CE6-0352A5CA95C0}"/>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658" name="楕円 657">
          <a:extLst>
            <a:ext uri="{FF2B5EF4-FFF2-40B4-BE49-F238E27FC236}">
              <a16:creationId xmlns:a16="http://schemas.microsoft.com/office/drawing/2014/main" id="{BE825355-88DB-4D62-B926-E2B8F08EE44C}"/>
            </a:ext>
          </a:extLst>
        </xdr:cNvPr>
        <xdr:cNvSpPr/>
      </xdr:nvSpPr>
      <xdr:spPr>
        <a:xfrm>
          <a:off x="14649450" y="142512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405111" cy="259045"/>
    <xdr:sp macro="" textlink="">
      <xdr:nvSpPr>
        <xdr:cNvPr id="659" name="【児童館】&#10;有形固定資産減価償却率該当値テキスト">
          <a:extLst>
            <a:ext uri="{FF2B5EF4-FFF2-40B4-BE49-F238E27FC236}">
              <a16:creationId xmlns:a16="http://schemas.microsoft.com/office/drawing/2014/main" id="{3B9E47B5-9616-4D11-83BC-3E7C35FEECD0}"/>
            </a:ext>
          </a:extLst>
        </xdr:cNvPr>
        <xdr:cNvSpPr txBox="1"/>
      </xdr:nvSpPr>
      <xdr:spPr>
        <a:xfrm>
          <a:off x="14738350" y="1417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21589</xdr:rowOff>
    </xdr:from>
    <xdr:to>
      <xdr:col>81</xdr:col>
      <xdr:colOff>101600</xdr:colOff>
      <xdr:row>86</xdr:row>
      <xdr:rowOff>123189</xdr:rowOff>
    </xdr:to>
    <xdr:sp macro="" textlink="">
      <xdr:nvSpPr>
        <xdr:cNvPr id="660" name="楕円 659">
          <a:extLst>
            <a:ext uri="{FF2B5EF4-FFF2-40B4-BE49-F238E27FC236}">
              <a16:creationId xmlns:a16="http://schemas.microsoft.com/office/drawing/2014/main" id="{5D3D736A-2A5A-4E09-9AA1-111052C54D21}"/>
            </a:ext>
          </a:extLst>
        </xdr:cNvPr>
        <xdr:cNvSpPr/>
      </xdr:nvSpPr>
      <xdr:spPr>
        <a:xfrm>
          <a:off x="1388745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72389</xdr:rowOff>
    </xdr:from>
    <xdr:to>
      <xdr:col>85</xdr:col>
      <xdr:colOff>127000</xdr:colOff>
      <xdr:row>86</xdr:row>
      <xdr:rowOff>103414</xdr:rowOff>
    </xdr:to>
    <xdr:cxnSp macro="">
      <xdr:nvCxnSpPr>
        <xdr:cNvPr id="661" name="直線コネクタ 660">
          <a:extLst>
            <a:ext uri="{FF2B5EF4-FFF2-40B4-BE49-F238E27FC236}">
              <a16:creationId xmlns:a16="http://schemas.microsoft.com/office/drawing/2014/main" id="{54BDBD4D-005D-4645-B845-3C69F41C65CD}"/>
            </a:ext>
          </a:extLst>
        </xdr:cNvPr>
        <xdr:cNvCxnSpPr/>
      </xdr:nvCxnSpPr>
      <xdr:spPr>
        <a:xfrm>
          <a:off x="13938250" y="14270989"/>
          <a:ext cx="762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162016</xdr:rowOff>
    </xdr:from>
    <xdr:to>
      <xdr:col>76</xdr:col>
      <xdr:colOff>165100</xdr:colOff>
      <xdr:row>86</xdr:row>
      <xdr:rowOff>92166</xdr:rowOff>
    </xdr:to>
    <xdr:sp macro="" textlink="">
      <xdr:nvSpPr>
        <xdr:cNvPr id="662" name="楕円 661">
          <a:extLst>
            <a:ext uri="{FF2B5EF4-FFF2-40B4-BE49-F238E27FC236}">
              <a16:creationId xmlns:a16="http://schemas.microsoft.com/office/drawing/2014/main" id="{EB787EEC-A34F-47EB-9B61-BA1E9C41E75A}"/>
            </a:ext>
          </a:extLst>
        </xdr:cNvPr>
        <xdr:cNvSpPr/>
      </xdr:nvSpPr>
      <xdr:spPr>
        <a:xfrm>
          <a:off x="13093700" y="14195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41366</xdr:rowOff>
    </xdr:from>
    <xdr:to>
      <xdr:col>81</xdr:col>
      <xdr:colOff>50800</xdr:colOff>
      <xdr:row>86</xdr:row>
      <xdr:rowOff>72389</xdr:rowOff>
    </xdr:to>
    <xdr:cxnSp macro="">
      <xdr:nvCxnSpPr>
        <xdr:cNvPr id="663" name="直線コネクタ 662">
          <a:extLst>
            <a:ext uri="{FF2B5EF4-FFF2-40B4-BE49-F238E27FC236}">
              <a16:creationId xmlns:a16="http://schemas.microsoft.com/office/drawing/2014/main" id="{EEAEC680-3AF0-42C0-AD41-084A5C62A0DC}"/>
            </a:ext>
          </a:extLst>
        </xdr:cNvPr>
        <xdr:cNvCxnSpPr/>
      </xdr:nvCxnSpPr>
      <xdr:spPr>
        <a:xfrm>
          <a:off x="13144500" y="14239966"/>
          <a:ext cx="79375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130992</xdr:rowOff>
    </xdr:from>
    <xdr:to>
      <xdr:col>72</xdr:col>
      <xdr:colOff>38100</xdr:colOff>
      <xdr:row>86</xdr:row>
      <xdr:rowOff>61142</xdr:rowOff>
    </xdr:to>
    <xdr:sp macro="" textlink="">
      <xdr:nvSpPr>
        <xdr:cNvPr id="664" name="楕円 663">
          <a:extLst>
            <a:ext uri="{FF2B5EF4-FFF2-40B4-BE49-F238E27FC236}">
              <a16:creationId xmlns:a16="http://schemas.microsoft.com/office/drawing/2014/main" id="{668859F2-06D0-48FF-BF72-724695080BFC}"/>
            </a:ext>
          </a:extLst>
        </xdr:cNvPr>
        <xdr:cNvSpPr/>
      </xdr:nvSpPr>
      <xdr:spPr>
        <a:xfrm>
          <a:off x="12299950" y="141644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10342</xdr:rowOff>
    </xdr:from>
    <xdr:to>
      <xdr:col>76</xdr:col>
      <xdr:colOff>114300</xdr:colOff>
      <xdr:row>86</xdr:row>
      <xdr:rowOff>41366</xdr:rowOff>
    </xdr:to>
    <xdr:cxnSp macro="">
      <xdr:nvCxnSpPr>
        <xdr:cNvPr id="665" name="直線コネクタ 664">
          <a:extLst>
            <a:ext uri="{FF2B5EF4-FFF2-40B4-BE49-F238E27FC236}">
              <a16:creationId xmlns:a16="http://schemas.microsoft.com/office/drawing/2014/main" id="{056F5495-6DAD-4500-9C60-8974266E60F4}"/>
            </a:ext>
          </a:extLst>
        </xdr:cNvPr>
        <xdr:cNvCxnSpPr/>
      </xdr:nvCxnSpPr>
      <xdr:spPr>
        <a:xfrm>
          <a:off x="12344400" y="14208942"/>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99968</xdr:rowOff>
    </xdr:from>
    <xdr:to>
      <xdr:col>67</xdr:col>
      <xdr:colOff>101600</xdr:colOff>
      <xdr:row>86</xdr:row>
      <xdr:rowOff>30118</xdr:rowOff>
    </xdr:to>
    <xdr:sp macro="" textlink="">
      <xdr:nvSpPr>
        <xdr:cNvPr id="666" name="楕円 665">
          <a:extLst>
            <a:ext uri="{FF2B5EF4-FFF2-40B4-BE49-F238E27FC236}">
              <a16:creationId xmlns:a16="http://schemas.microsoft.com/office/drawing/2014/main" id="{26EEAB39-6D7B-4E24-B852-BA0392E19D76}"/>
            </a:ext>
          </a:extLst>
        </xdr:cNvPr>
        <xdr:cNvSpPr/>
      </xdr:nvSpPr>
      <xdr:spPr>
        <a:xfrm>
          <a:off x="11487150" y="141334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150768</xdr:rowOff>
    </xdr:from>
    <xdr:to>
      <xdr:col>71</xdr:col>
      <xdr:colOff>177800</xdr:colOff>
      <xdr:row>86</xdr:row>
      <xdr:rowOff>10342</xdr:rowOff>
    </xdr:to>
    <xdr:cxnSp macro="">
      <xdr:nvCxnSpPr>
        <xdr:cNvPr id="667" name="直線コネクタ 666">
          <a:extLst>
            <a:ext uri="{FF2B5EF4-FFF2-40B4-BE49-F238E27FC236}">
              <a16:creationId xmlns:a16="http://schemas.microsoft.com/office/drawing/2014/main" id="{5C3C8BB9-C077-4A2B-9017-25BB884F9926}"/>
            </a:ext>
          </a:extLst>
        </xdr:cNvPr>
        <xdr:cNvCxnSpPr/>
      </xdr:nvCxnSpPr>
      <xdr:spPr>
        <a:xfrm>
          <a:off x="11537950" y="14184268"/>
          <a:ext cx="80645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E93CD6B3-51A8-4B2F-BBB8-2A0C5844CAD1}"/>
            </a:ext>
          </a:extLst>
        </xdr:cNvPr>
        <xdr:cNvSpPr txBox="1"/>
      </xdr:nvSpPr>
      <xdr:spPr>
        <a:xfrm>
          <a:off x="13742044" y="1331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8EABECE7-E537-4E3C-8647-10030EFFB89C}"/>
            </a:ext>
          </a:extLst>
        </xdr:cNvPr>
        <xdr:cNvSpPr txBox="1"/>
      </xdr:nvSpPr>
      <xdr:spPr>
        <a:xfrm>
          <a:off x="12960994" y="1331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2A100C63-F4F4-42C1-B733-B047D74FC069}"/>
            </a:ext>
          </a:extLst>
        </xdr:cNvPr>
        <xdr:cNvSpPr txBox="1"/>
      </xdr:nvSpPr>
      <xdr:spPr>
        <a:xfrm>
          <a:off x="12167244" y="1331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F1AF1AD3-2BDC-4E47-BE6A-918E2C7A23AD}"/>
            </a:ext>
          </a:extLst>
        </xdr:cNvPr>
        <xdr:cNvSpPr txBox="1"/>
      </xdr:nvSpPr>
      <xdr:spPr>
        <a:xfrm>
          <a:off x="11354444" y="1329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114316</xdr:rowOff>
    </xdr:from>
    <xdr:ext cx="405111" cy="259045"/>
    <xdr:sp macro="" textlink="">
      <xdr:nvSpPr>
        <xdr:cNvPr id="672" name="n_1mainValue【児童館】&#10;有形固定資産減価償却率">
          <a:extLst>
            <a:ext uri="{FF2B5EF4-FFF2-40B4-BE49-F238E27FC236}">
              <a16:creationId xmlns:a16="http://schemas.microsoft.com/office/drawing/2014/main" id="{A7ABAC41-C22B-417B-A540-ED2EC3E17EAA}"/>
            </a:ext>
          </a:extLst>
        </xdr:cNvPr>
        <xdr:cNvSpPr txBox="1"/>
      </xdr:nvSpPr>
      <xdr:spPr>
        <a:xfrm>
          <a:off x="137420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83293</xdr:rowOff>
    </xdr:from>
    <xdr:ext cx="405111" cy="259045"/>
    <xdr:sp macro="" textlink="">
      <xdr:nvSpPr>
        <xdr:cNvPr id="673" name="n_2mainValue【児童館】&#10;有形固定資産減価償却率">
          <a:extLst>
            <a:ext uri="{FF2B5EF4-FFF2-40B4-BE49-F238E27FC236}">
              <a16:creationId xmlns:a16="http://schemas.microsoft.com/office/drawing/2014/main" id="{8DB6E2E3-2D55-4D04-9268-D92EEDDEA13E}"/>
            </a:ext>
          </a:extLst>
        </xdr:cNvPr>
        <xdr:cNvSpPr txBox="1"/>
      </xdr:nvSpPr>
      <xdr:spPr>
        <a:xfrm>
          <a:off x="12960994" y="1428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52269</xdr:rowOff>
    </xdr:from>
    <xdr:ext cx="405111" cy="259045"/>
    <xdr:sp macro="" textlink="">
      <xdr:nvSpPr>
        <xdr:cNvPr id="674" name="n_3mainValue【児童館】&#10;有形固定資産減価償却率">
          <a:extLst>
            <a:ext uri="{FF2B5EF4-FFF2-40B4-BE49-F238E27FC236}">
              <a16:creationId xmlns:a16="http://schemas.microsoft.com/office/drawing/2014/main" id="{8B222981-07F0-4141-8D9A-E4FD4D3DCC44}"/>
            </a:ext>
          </a:extLst>
        </xdr:cNvPr>
        <xdr:cNvSpPr txBox="1"/>
      </xdr:nvSpPr>
      <xdr:spPr>
        <a:xfrm>
          <a:off x="12167244" y="14250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21245</xdr:rowOff>
    </xdr:from>
    <xdr:ext cx="405111" cy="259045"/>
    <xdr:sp macro="" textlink="">
      <xdr:nvSpPr>
        <xdr:cNvPr id="675" name="n_4mainValue【児童館】&#10;有形固定資産減価償却率">
          <a:extLst>
            <a:ext uri="{FF2B5EF4-FFF2-40B4-BE49-F238E27FC236}">
              <a16:creationId xmlns:a16="http://schemas.microsoft.com/office/drawing/2014/main" id="{EB547B2B-A5A9-4F81-9DDB-AC8A046E6242}"/>
            </a:ext>
          </a:extLst>
        </xdr:cNvPr>
        <xdr:cNvSpPr txBox="1"/>
      </xdr:nvSpPr>
      <xdr:spPr>
        <a:xfrm>
          <a:off x="11354444" y="14219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F824AA67-2EB9-4177-8C24-6F417A03FF19}"/>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3C38B860-F2D7-42E7-A754-980B3D90495F}"/>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47911844-0E7F-4121-A554-87CE88D5452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B8EBDA4-1AE1-44D3-A967-8D82FDD06BB3}"/>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6F85A7F6-CD7A-4F80-80DA-261294F2DF5C}"/>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7BC166F5-B4A8-462B-91E7-063E161706DD}"/>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B94D88E-7250-4CB3-A660-9218AB555588}"/>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17D49917-E3FF-400E-889C-8159ABCF3C0E}"/>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1300B444-FA29-4B50-9778-B789B419F324}"/>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AEECDE23-B373-4AEF-903E-88B4858BB892}"/>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EA559EE4-38FE-4021-81B8-AC2A081D705D}"/>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2D806DF7-179F-44EF-A449-D7E4269A08F3}"/>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576FED00-FD40-48A5-BB8B-C90C9CDB5EE2}"/>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974B1446-E642-4AB3-930A-58887D9E4892}"/>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EAD24032-716F-4226-AEC2-94157F909EC1}"/>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8D5CF97B-850E-4C23-B3DB-10F779A96C84}"/>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D1A4B89C-A46B-4D1E-B49B-F4B391080B6A}"/>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8074A8F4-535B-4864-AE9F-BDEDF022617C}"/>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6CAF9055-1A07-4FD2-9B2D-479E9667CD0A}"/>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710445A4-9433-44E4-B896-9F118B11AFE8}"/>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C26F570B-AAEE-4BA6-BB52-1BCDA8418077}"/>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2F75195F-E8AA-431F-B3CB-E361F11392B7}"/>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3EF949F3-E8BC-4CD3-8B09-D0E043DDF402}"/>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B45DE6FC-387F-4F8B-B5A5-AB1183EBA03B}"/>
            </a:ext>
          </a:extLst>
        </xdr:cNvPr>
        <xdr:cNvCxnSpPr/>
      </xdr:nvCxnSpPr>
      <xdr:spPr>
        <a:xfrm flipV="1">
          <a:off x="19951064" y="12769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4FD13304-2C35-4DC9-94C5-BEBD0F4A5515}"/>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3CA23EE3-4345-47D9-9A89-B1D005DF8D3D}"/>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F0439EDF-A647-4811-BA82-7B7FE63FA634}"/>
            </a:ext>
          </a:extLst>
        </xdr:cNvPr>
        <xdr:cNvSpPr txBox="1"/>
      </xdr:nvSpPr>
      <xdr:spPr>
        <a:xfrm>
          <a:off x="19989800" y="125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65107721-8392-4657-B4C6-ABA8F76D1F64}"/>
            </a:ext>
          </a:extLst>
        </xdr:cNvPr>
        <xdr:cNvCxnSpPr/>
      </xdr:nvCxnSpPr>
      <xdr:spPr>
        <a:xfrm>
          <a:off x="19881850" y="1276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17A4644F-235A-43F8-86AF-4BCC2536375C}"/>
            </a:ext>
          </a:extLst>
        </xdr:cNvPr>
        <xdr:cNvSpPr txBox="1"/>
      </xdr:nvSpPr>
      <xdr:spPr>
        <a:xfrm>
          <a:off x="19989800" y="1380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F36A78C4-C9A3-4812-A93F-E29E9B68BF6A}"/>
            </a:ext>
          </a:extLst>
        </xdr:cNvPr>
        <xdr:cNvSpPr/>
      </xdr:nvSpPr>
      <xdr:spPr>
        <a:xfrm>
          <a:off x="1990090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5FAF3392-B5B2-4C96-8450-15CD58B45808}"/>
            </a:ext>
          </a:extLst>
        </xdr:cNvPr>
        <xdr:cNvSpPr/>
      </xdr:nvSpPr>
      <xdr:spPr>
        <a:xfrm>
          <a:off x="19157950" y="1382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F199F987-A2C9-4937-BA24-FBCCE7269AD7}"/>
            </a:ext>
          </a:extLst>
        </xdr:cNvPr>
        <xdr:cNvSpPr/>
      </xdr:nvSpPr>
      <xdr:spPr>
        <a:xfrm>
          <a:off x="1834515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5448BA35-532E-4C41-AAF8-83BB944A9BD3}"/>
            </a:ext>
          </a:extLst>
        </xdr:cNvPr>
        <xdr:cNvSpPr/>
      </xdr:nvSpPr>
      <xdr:spPr>
        <a:xfrm>
          <a:off x="17551400" y="13849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D598DAE4-F67F-4DEE-8A8E-207D7BCEA4DD}"/>
            </a:ext>
          </a:extLst>
        </xdr:cNvPr>
        <xdr:cNvSpPr/>
      </xdr:nvSpPr>
      <xdr:spPr>
        <a:xfrm>
          <a:off x="16757650" y="13849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4600530B-6EE5-4E3A-9540-84DCACB2ECCD}"/>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710CB4E-F2EE-4F80-BD04-5DC60420CCE3}"/>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5475172-22F2-4778-AE19-89624D6A403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007E882-236E-4CDC-8777-11C79F655683}"/>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2E81F5F-AC07-4CB3-BDE4-9CD3A10C42CE}"/>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69850</xdr:rowOff>
    </xdr:from>
    <xdr:to>
      <xdr:col>116</xdr:col>
      <xdr:colOff>114300</xdr:colOff>
      <xdr:row>82</xdr:row>
      <xdr:rowOff>0</xdr:rowOff>
    </xdr:to>
    <xdr:sp macro="" textlink="">
      <xdr:nvSpPr>
        <xdr:cNvPr id="715" name="楕円 714">
          <a:extLst>
            <a:ext uri="{FF2B5EF4-FFF2-40B4-BE49-F238E27FC236}">
              <a16:creationId xmlns:a16="http://schemas.microsoft.com/office/drawing/2014/main" id="{D3A1C204-0EB7-4894-9F05-AFAFC139006B}"/>
            </a:ext>
          </a:extLst>
        </xdr:cNvPr>
        <xdr:cNvSpPr/>
      </xdr:nvSpPr>
      <xdr:spPr>
        <a:xfrm>
          <a:off x="19900900" y="13442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92727</xdr:rowOff>
    </xdr:from>
    <xdr:ext cx="469744" cy="259045"/>
    <xdr:sp macro="" textlink="">
      <xdr:nvSpPr>
        <xdr:cNvPr id="716" name="【児童館】&#10;一人当たり面積該当値テキスト">
          <a:extLst>
            <a:ext uri="{FF2B5EF4-FFF2-40B4-BE49-F238E27FC236}">
              <a16:creationId xmlns:a16="http://schemas.microsoft.com/office/drawing/2014/main" id="{F7B9FAB1-C391-41B4-B90C-DF29EB365D2C}"/>
            </a:ext>
          </a:extLst>
        </xdr:cNvPr>
        <xdr:cNvSpPr txBox="1"/>
      </xdr:nvSpPr>
      <xdr:spPr>
        <a:xfrm>
          <a:off x="199898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69850</xdr:rowOff>
    </xdr:from>
    <xdr:to>
      <xdr:col>112</xdr:col>
      <xdr:colOff>38100</xdr:colOff>
      <xdr:row>82</xdr:row>
      <xdr:rowOff>0</xdr:rowOff>
    </xdr:to>
    <xdr:sp macro="" textlink="">
      <xdr:nvSpPr>
        <xdr:cNvPr id="717" name="楕円 716">
          <a:extLst>
            <a:ext uri="{FF2B5EF4-FFF2-40B4-BE49-F238E27FC236}">
              <a16:creationId xmlns:a16="http://schemas.microsoft.com/office/drawing/2014/main" id="{B70B2511-DC99-4806-9E2E-FD18ECCF0000}"/>
            </a:ext>
          </a:extLst>
        </xdr:cNvPr>
        <xdr:cNvSpPr/>
      </xdr:nvSpPr>
      <xdr:spPr>
        <a:xfrm>
          <a:off x="19157950" y="13442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120650</xdr:rowOff>
    </xdr:from>
    <xdr:to>
      <xdr:col>116</xdr:col>
      <xdr:colOff>63500</xdr:colOff>
      <xdr:row>81</xdr:row>
      <xdr:rowOff>120650</xdr:rowOff>
    </xdr:to>
    <xdr:cxnSp macro="">
      <xdr:nvCxnSpPr>
        <xdr:cNvPr id="718" name="直線コネクタ 717">
          <a:extLst>
            <a:ext uri="{FF2B5EF4-FFF2-40B4-BE49-F238E27FC236}">
              <a16:creationId xmlns:a16="http://schemas.microsoft.com/office/drawing/2014/main" id="{91862B87-1514-4272-AFD5-20CCADF9489A}"/>
            </a:ext>
          </a:extLst>
        </xdr:cNvPr>
        <xdr:cNvCxnSpPr/>
      </xdr:nvCxnSpPr>
      <xdr:spPr>
        <a:xfrm>
          <a:off x="19202400" y="13493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9" name="楕円 718">
          <a:extLst>
            <a:ext uri="{FF2B5EF4-FFF2-40B4-BE49-F238E27FC236}">
              <a16:creationId xmlns:a16="http://schemas.microsoft.com/office/drawing/2014/main" id="{A7EF1994-AA83-4926-8C35-294EAEBAFAC8}"/>
            </a:ext>
          </a:extLst>
        </xdr:cNvPr>
        <xdr:cNvSpPr/>
      </xdr:nvSpPr>
      <xdr:spPr>
        <a:xfrm>
          <a:off x="18345150" y="13455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120650</xdr:rowOff>
    </xdr:from>
    <xdr:to>
      <xdr:col>111</xdr:col>
      <xdr:colOff>177800</xdr:colOff>
      <xdr:row>81</xdr:row>
      <xdr:rowOff>133350</xdr:rowOff>
    </xdr:to>
    <xdr:cxnSp macro="">
      <xdr:nvCxnSpPr>
        <xdr:cNvPr id="720" name="直線コネクタ 719">
          <a:extLst>
            <a:ext uri="{FF2B5EF4-FFF2-40B4-BE49-F238E27FC236}">
              <a16:creationId xmlns:a16="http://schemas.microsoft.com/office/drawing/2014/main" id="{17C45524-2506-4501-91F1-906AED61A791}"/>
            </a:ext>
          </a:extLst>
        </xdr:cNvPr>
        <xdr:cNvCxnSpPr/>
      </xdr:nvCxnSpPr>
      <xdr:spPr>
        <a:xfrm flipV="1">
          <a:off x="18395950" y="134937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21" name="楕円 720">
          <a:extLst>
            <a:ext uri="{FF2B5EF4-FFF2-40B4-BE49-F238E27FC236}">
              <a16:creationId xmlns:a16="http://schemas.microsoft.com/office/drawing/2014/main" id="{C9CB076E-D9B8-40F6-BEA6-BF9510F3A9B7}"/>
            </a:ext>
          </a:extLst>
        </xdr:cNvPr>
        <xdr:cNvSpPr/>
      </xdr:nvSpPr>
      <xdr:spPr>
        <a:xfrm>
          <a:off x="17551400" y="13455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22" name="直線コネクタ 721">
          <a:extLst>
            <a:ext uri="{FF2B5EF4-FFF2-40B4-BE49-F238E27FC236}">
              <a16:creationId xmlns:a16="http://schemas.microsoft.com/office/drawing/2014/main" id="{EE3FB049-4D25-44B4-926F-1896D538FCC0}"/>
            </a:ext>
          </a:extLst>
        </xdr:cNvPr>
        <xdr:cNvCxnSpPr/>
      </xdr:nvCxnSpPr>
      <xdr:spPr>
        <a:xfrm>
          <a:off x="17602200" y="13506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82550</xdr:rowOff>
    </xdr:from>
    <xdr:to>
      <xdr:col>98</xdr:col>
      <xdr:colOff>38100</xdr:colOff>
      <xdr:row>82</xdr:row>
      <xdr:rowOff>12700</xdr:rowOff>
    </xdr:to>
    <xdr:sp macro="" textlink="">
      <xdr:nvSpPr>
        <xdr:cNvPr id="723" name="楕円 722">
          <a:extLst>
            <a:ext uri="{FF2B5EF4-FFF2-40B4-BE49-F238E27FC236}">
              <a16:creationId xmlns:a16="http://schemas.microsoft.com/office/drawing/2014/main" id="{B350AEA1-F84E-4D52-A220-E845ED6D4651}"/>
            </a:ext>
          </a:extLst>
        </xdr:cNvPr>
        <xdr:cNvSpPr/>
      </xdr:nvSpPr>
      <xdr:spPr>
        <a:xfrm>
          <a:off x="16757650" y="13455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133350</xdr:rowOff>
    </xdr:from>
    <xdr:to>
      <xdr:col>102</xdr:col>
      <xdr:colOff>114300</xdr:colOff>
      <xdr:row>81</xdr:row>
      <xdr:rowOff>133350</xdr:rowOff>
    </xdr:to>
    <xdr:cxnSp macro="">
      <xdr:nvCxnSpPr>
        <xdr:cNvPr id="724" name="直線コネクタ 723">
          <a:extLst>
            <a:ext uri="{FF2B5EF4-FFF2-40B4-BE49-F238E27FC236}">
              <a16:creationId xmlns:a16="http://schemas.microsoft.com/office/drawing/2014/main" id="{905A0093-434B-4250-A1A0-F824DA40C5C3}"/>
            </a:ext>
          </a:extLst>
        </xdr:cNvPr>
        <xdr:cNvCxnSpPr/>
      </xdr:nvCxnSpPr>
      <xdr:spPr>
        <a:xfrm>
          <a:off x="16802100" y="13506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FFA8CC6A-5FE4-413A-8B3E-EDD73DF20381}"/>
            </a:ext>
          </a:extLst>
        </xdr:cNvPr>
        <xdr:cNvSpPr txBox="1"/>
      </xdr:nvSpPr>
      <xdr:spPr>
        <a:xfrm>
          <a:off x="189802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9DAE7897-6BB8-4B02-92AE-320A2DC5DDBE}"/>
            </a:ext>
          </a:extLst>
        </xdr:cNvPr>
        <xdr:cNvSpPr txBox="1"/>
      </xdr:nvSpPr>
      <xdr:spPr>
        <a:xfrm>
          <a:off x="181801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00D2443C-A243-4330-AEB7-88464B2D9144}"/>
            </a:ext>
          </a:extLst>
        </xdr:cNvPr>
        <xdr:cNvSpPr txBox="1"/>
      </xdr:nvSpPr>
      <xdr:spPr>
        <a:xfrm>
          <a:off x="1738637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96DF6F0B-2BB4-4103-A06D-712F64C0C920}"/>
            </a:ext>
          </a:extLst>
        </xdr:cNvPr>
        <xdr:cNvSpPr txBox="1"/>
      </xdr:nvSpPr>
      <xdr:spPr>
        <a:xfrm>
          <a:off x="165926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16527</xdr:rowOff>
    </xdr:from>
    <xdr:ext cx="469744" cy="259045"/>
    <xdr:sp macro="" textlink="">
      <xdr:nvSpPr>
        <xdr:cNvPr id="729" name="n_1mainValue【児童館】&#10;一人当たり面積">
          <a:extLst>
            <a:ext uri="{FF2B5EF4-FFF2-40B4-BE49-F238E27FC236}">
              <a16:creationId xmlns:a16="http://schemas.microsoft.com/office/drawing/2014/main" id="{ADC62385-1E35-4931-AEE9-1B7E373DC94D}"/>
            </a:ext>
          </a:extLst>
        </xdr:cNvPr>
        <xdr:cNvSpPr txBox="1"/>
      </xdr:nvSpPr>
      <xdr:spPr>
        <a:xfrm>
          <a:off x="18980227"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30" name="n_2mainValue【児童館】&#10;一人当たり面積">
          <a:extLst>
            <a:ext uri="{FF2B5EF4-FFF2-40B4-BE49-F238E27FC236}">
              <a16:creationId xmlns:a16="http://schemas.microsoft.com/office/drawing/2014/main" id="{4779FA18-906E-4AD1-B879-59AA581E6222}"/>
            </a:ext>
          </a:extLst>
        </xdr:cNvPr>
        <xdr:cNvSpPr txBox="1"/>
      </xdr:nvSpPr>
      <xdr:spPr>
        <a:xfrm>
          <a:off x="18180127"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31" name="n_3mainValue【児童館】&#10;一人当たり面積">
          <a:extLst>
            <a:ext uri="{FF2B5EF4-FFF2-40B4-BE49-F238E27FC236}">
              <a16:creationId xmlns:a16="http://schemas.microsoft.com/office/drawing/2014/main" id="{A5B87C7E-CA0B-46DF-B41A-9CFFE8733725}"/>
            </a:ext>
          </a:extLst>
        </xdr:cNvPr>
        <xdr:cNvSpPr txBox="1"/>
      </xdr:nvSpPr>
      <xdr:spPr>
        <a:xfrm>
          <a:off x="17386377"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732" name="n_4mainValue【児童館】&#10;一人当たり面積">
          <a:extLst>
            <a:ext uri="{FF2B5EF4-FFF2-40B4-BE49-F238E27FC236}">
              <a16:creationId xmlns:a16="http://schemas.microsoft.com/office/drawing/2014/main" id="{941DCB36-B021-42B4-AC6B-73550EA92BEF}"/>
            </a:ext>
          </a:extLst>
        </xdr:cNvPr>
        <xdr:cNvSpPr txBox="1"/>
      </xdr:nvSpPr>
      <xdr:spPr>
        <a:xfrm>
          <a:off x="16592627"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C48638C6-8BA9-43E7-956F-8713FA474718}"/>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3B6CDE99-8B10-4091-B0C2-B78D59D7F6C4}"/>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F71060E4-26A9-4A4E-900C-CA345D72391D}"/>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236052D5-BC3C-4A63-A691-C849B3904989}"/>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F9D4BDD6-98C9-4EF1-8543-2AA73232E9F5}"/>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E2F65743-942C-4AC9-B521-DDD3593177C2}"/>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7225E418-FCB3-4215-BF4E-55326B7FAF08}"/>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72AB8304-63DE-428D-B2B4-3FDB92F528D1}"/>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35CDC59F-6289-4DE2-91B6-297FCF70825D}"/>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7611AC1-30C0-4CDF-8FCA-0E5972C92CCA}"/>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2D47E1D4-11F2-4CF4-A382-BCD6C4560AF5}"/>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9AAB5873-DBF0-4B65-8F94-BDABAA5F6343}"/>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522F252D-68C2-40C2-AE8C-CA6FD3F426C8}"/>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A1EE4156-AD0F-4B55-92A3-45DBFEEDF113}"/>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8B20B3B7-68C9-444B-9C46-64FEF01F31F6}"/>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800D032D-E7E4-4BF6-BB41-3FC1553FB013}"/>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E898F36B-99DF-4D15-95FE-E5CB705233F3}"/>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44B14F86-077C-4222-AB64-D3DD40D4E9FD}"/>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935ED110-AC45-4878-9887-527FF85DDE4D}"/>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86CB8F11-C9DF-46F6-BF65-64FD706DE4B9}"/>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F579C68E-39D6-4BF2-9F4D-79EBC35D5189}"/>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197CFECA-5A9A-4310-B9F5-B48B038CE397}"/>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5AD45C37-BF17-4800-8508-39A48323C932}"/>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5B35462-41EB-4DE5-883A-7E87E6454FC4}"/>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7D0CBCF2-66C1-46FD-B883-B2FA91DB4A66}"/>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AD7F270A-C470-4F1E-B08E-A6A71DE511D7}"/>
            </a:ext>
          </a:extLst>
        </xdr:cNvPr>
        <xdr:cNvCxnSpPr/>
      </xdr:nvCxnSpPr>
      <xdr:spPr>
        <a:xfrm flipV="1">
          <a:off x="14699614" y="16628655"/>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A0D81245-9169-4130-AD69-71ACA1796F6A}"/>
            </a:ext>
          </a:extLst>
        </xdr:cNvPr>
        <xdr:cNvSpPr txBox="1"/>
      </xdr:nvSpPr>
      <xdr:spPr>
        <a:xfrm>
          <a:off x="14738350" y="180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9EDBE0BE-0D7A-4E83-A4CD-423779E2F6C1}"/>
            </a:ext>
          </a:extLst>
        </xdr:cNvPr>
        <xdr:cNvCxnSpPr/>
      </xdr:nvCxnSpPr>
      <xdr:spPr>
        <a:xfrm>
          <a:off x="14611350" y="1801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CE784164-419C-4068-9502-1F24FFD99562}"/>
            </a:ext>
          </a:extLst>
        </xdr:cNvPr>
        <xdr:cNvSpPr txBox="1"/>
      </xdr:nvSpPr>
      <xdr:spPr>
        <a:xfrm>
          <a:off x="14738350" y="164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3955A288-F7E0-46CA-93CD-7558CAD2A3BC}"/>
            </a:ext>
          </a:extLst>
        </xdr:cNvPr>
        <xdr:cNvCxnSpPr/>
      </xdr:nvCxnSpPr>
      <xdr:spPr>
        <a:xfrm>
          <a:off x="14611350" y="16628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a:extLst>
            <a:ext uri="{FF2B5EF4-FFF2-40B4-BE49-F238E27FC236}">
              <a16:creationId xmlns:a16="http://schemas.microsoft.com/office/drawing/2014/main" id="{33F8404E-D681-488B-86F7-B1858DE378B2}"/>
            </a:ext>
          </a:extLst>
        </xdr:cNvPr>
        <xdr:cNvSpPr txBox="1"/>
      </xdr:nvSpPr>
      <xdr:spPr>
        <a:xfrm>
          <a:off x="14738350" y="17417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CF5E9DB6-33A8-4AB0-A225-27D2574EFA9D}"/>
            </a:ext>
          </a:extLst>
        </xdr:cNvPr>
        <xdr:cNvSpPr/>
      </xdr:nvSpPr>
      <xdr:spPr>
        <a:xfrm>
          <a:off x="14649450" y="17439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BB30F723-DA41-4032-948B-FDEE7F868724}"/>
            </a:ext>
          </a:extLst>
        </xdr:cNvPr>
        <xdr:cNvSpPr/>
      </xdr:nvSpPr>
      <xdr:spPr>
        <a:xfrm>
          <a:off x="13887450" y="17431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5AC045D3-60C0-4B40-94DE-E8A3C68D887C}"/>
            </a:ext>
          </a:extLst>
        </xdr:cNvPr>
        <xdr:cNvSpPr/>
      </xdr:nvSpPr>
      <xdr:spPr>
        <a:xfrm>
          <a:off x="1309370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3C5813F1-B998-4F92-964E-5D3B549847C0}"/>
            </a:ext>
          </a:extLst>
        </xdr:cNvPr>
        <xdr:cNvSpPr/>
      </xdr:nvSpPr>
      <xdr:spPr>
        <a:xfrm>
          <a:off x="12299950" y="174245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367F5C69-C543-4724-BE0E-BC4FA35E21FB}"/>
            </a:ext>
          </a:extLst>
        </xdr:cNvPr>
        <xdr:cNvSpPr/>
      </xdr:nvSpPr>
      <xdr:spPr>
        <a:xfrm>
          <a:off x="11487150" y="17413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5752B9E2-FBC6-4291-B23E-1DC0F188AEE9}"/>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960A3F1-97FF-4141-89F1-D4E0A316B669}"/>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A8F3860-78E3-4955-B8CF-C25981D1065E}"/>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6AEB8EE-40BF-401C-99BB-D471A142B82C}"/>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1E4D8E9-1B97-4BA1-86BD-85C042E3149B}"/>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774" name="楕円 773">
          <a:extLst>
            <a:ext uri="{FF2B5EF4-FFF2-40B4-BE49-F238E27FC236}">
              <a16:creationId xmlns:a16="http://schemas.microsoft.com/office/drawing/2014/main" id="{6ACE4670-1DCA-4640-92A3-906CCD84AA0A}"/>
            </a:ext>
          </a:extLst>
        </xdr:cNvPr>
        <xdr:cNvSpPr/>
      </xdr:nvSpPr>
      <xdr:spPr>
        <a:xfrm>
          <a:off x="14649450" y="1735763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45011</xdr:rowOff>
    </xdr:from>
    <xdr:ext cx="405111" cy="259045"/>
    <xdr:sp macro="" textlink="">
      <xdr:nvSpPr>
        <xdr:cNvPr id="775" name="【公民館】&#10;有形固定資産減価償却率該当値テキスト">
          <a:extLst>
            <a:ext uri="{FF2B5EF4-FFF2-40B4-BE49-F238E27FC236}">
              <a16:creationId xmlns:a16="http://schemas.microsoft.com/office/drawing/2014/main" id="{FD8F2ED4-0CD7-402F-955E-7015D265D05F}"/>
            </a:ext>
          </a:extLst>
        </xdr:cNvPr>
        <xdr:cNvSpPr txBox="1"/>
      </xdr:nvSpPr>
      <xdr:spPr>
        <a:xfrm>
          <a:off x="14738350" y="17215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776" name="楕円 775">
          <a:extLst>
            <a:ext uri="{FF2B5EF4-FFF2-40B4-BE49-F238E27FC236}">
              <a16:creationId xmlns:a16="http://schemas.microsoft.com/office/drawing/2014/main" id="{DEA6AC56-9C69-48DB-8B65-D00948159396}"/>
            </a:ext>
          </a:extLst>
        </xdr:cNvPr>
        <xdr:cNvSpPr/>
      </xdr:nvSpPr>
      <xdr:spPr>
        <a:xfrm>
          <a:off x="13887450" y="173198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72934</xdr:rowOff>
    </xdr:to>
    <xdr:cxnSp macro="">
      <xdr:nvCxnSpPr>
        <xdr:cNvPr id="777" name="直線コネクタ 776">
          <a:extLst>
            <a:ext uri="{FF2B5EF4-FFF2-40B4-BE49-F238E27FC236}">
              <a16:creationId xmlns:a16="http://schemas.microsoft.com/office/drawing/2014/main" id="{E7566D5A-B2A9-4AB9-B57F-AC79DC017345}"/>
            </a:ext>
          </a:extLst>
        </xdr:cNvPr>
        <xdr:cNvCxnSpPr/>
      </xdr:nvCxnSpPr>
      <xdr:spPr>
        <a:xfrm>
          <a:off x="13938250" y="17364348"/>
          <a:ext cx="762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78" name="楕円 777">
          <a:extLst>
            <a:ext uri="{FF2B5EF4-FFF2-40B4-BE49-F238E27FC236}">
              <a16:creationId xmlns:a16="http://schemas.microsoft.com/office/drawing/2014/main" id="{FCAD626C-EBA1-40CE-A801-8126B1E5152A}"/>
            </a:ext>
          </a:extLst>
        </xdr:cNvPr>
        <xdr:cNvSpPr/>
      </xdr:nvSpPr>
      <xdr:spPr>
        <a:xfrm>
          <a:off x="13093700" y="172823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162742</xdr:rowOff>
    </xdr:from>
    <xdr:to>
      <xdr:col>81</xdr:col>
      <xdr:colOff>50800</xdr:colOff>
      <xdr:row>105</xdr:row>
      <xdr:rowOff>28848</xdr:rowOff>
    </xdr:to>
    <xdr:cxnSp macro="">
      <xdr:nvCxnSpPr>
        <xdr:cNvPr id="779" name="直線コネクタ 778">
          <a:extLst>
            <a:ext uri="{FF2B5EF4-FFF2-40B4-BE49-F238E27FC236}">
              <a16:creationId xmlns:a16="http://schemas.microsoft.com/office/drawing/2014/main" id="{01431764-9765-4555-8943-F262288C687E}"/>
            </a:ext>
          </a:extLst>
        </xdr:cNvPr>
        <xdr:cNvCxnSpPr/>
      </xdr:nvCxnSpPr>
      <xdr:spPr>
        <a:xfrm>
          <a:off x="13144500" y="17333142"/>
          <a:ext cx="793750" cy="3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77651</xdr:rowOff>
    </xdr:from>
    <xdr:to>
      <xdr:col>72</xdr:col>
      <xdr:colOff>38100</xdr:colOff>
      <xdr:row>105</xdr:row>
      <xdr:rowOff>7801</xdr:rowOff>
    </xdr:to>
    <xdr:sp macro="" textlink="">
      <xdr:nvSpPr>
        <xdr:cNvPr id="780" name="楕円 779">
          <a:extLst>
            <a:ext uri="{FF2B5EF4-FFF2-40B4-BE49-F238E27FC236}">
              <a16:creationId xmlns:a16="http://schemas.microsoft.com/office/drawing/2014/main" id="{EC67A83D-10C1-41B6-9DEA-4BEAE2FD7361}"/>
            </a:ext>
          </a:extLst>
        </xdr:cNvPr>
        <xdr:cNvSpPr/>
      </xdr:nvSpPr>
      <xdr:spPr>
        <a:xfrm>
          <a:off x="12299950" y="172480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128451</xdr:rowOff>
    </xdr:from>
    <xdr:to>
      <xdr:col>76</xdr:col>
      <xdr:colOff>114300</xdr:colOff>
      <xdr:row>104</xdr:row>
      <xdr:rowOff>162742</xdr:rowOff>
    </xdr:to>
    <xdr:cxnSp macro="">
      <xdr:nvCxnSpPr>
        <xdr:cNvPr id="781" name="直線コネクタ 780">
          <a:extLst>
            <a:ext uri="{FF2B5EF4-FFF2-40B4-BE49-F238E27FC236}">
              <a16:creationId xmlns:a16="http://schemas.microsoft.com/office/drawing/2014/main" id="{6177533C-886C-4A79-84AA-BDAFC43C7E8E}"/>
            </a:ext>
          </a:extLst>
        </xdr:cNvPr>
        <xdr:cNvCxnSpPr/>
      </xdr:nvCxnSpPr>
      <xdr:spPr>
        <a:xfrm>
          <a:off x="12344400" y="17298851"/>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782" name="楕円 781">
          <a:extLst>
            <a:ext uri="{FF2B5EF4-FFF2-40B4-BE49-F238E27FC236}">
              <a16:creationId xmlns:a16="http://schemas.microsoft.com/office/drawing/2014/main" id="{6527595E-9927-400B-831D-3B452049612D}"/>
            </a:ext>
          </a:extLst>
        </xdr:cNvPr>
        <xdr:cNvSpPr/>
      </xdr:nvSpPr>
      <xdr:spPr>
        <a:xfrm>
          <a:off x="11487150" y="17238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104</xdr:row>
      <xdr:rowOff>128451</xdr:rowOff>
    </xdr:to>
    <xdr:cxnSp macro="">
      <xdr:nvCxnSpPr>
        <xdr:cNvPr id="783" name="直線コネクタ 782">
          <a:extLst>
            <a:ext uri="{FF2B5EF4-FFF2-40B4-BE49-F238E27FC236}">
              <a16:creationId xmlns:a16="http://schemas.microsoft.com/office/drawing/2014/main" id="{1069D84D-148D-46D6-8182-5B2325A87D31}"/>
            </a:ext>
          </a:extLst>
        </xdr:cNvPr>
        <xdr:cNvCxnSpPr/>
      </xdr:nvCxnSpPr>
      <xdr:spPr>
        <a:xfrm>
          <a:off x="11537950" y="17289055"/>
          <a:ext cx="8064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2F74D262-A923-41F7-B464-8CBFA8DA6A3F}"/>
            </a:ext>
          </a:extLst>
        </xdr:cNvPr>
        <xdr:cNvSpPr txBox="1"/>
      </xdr:nvSpPr>
      <xdr:spPr>
        <a:xfrm>
          <a:off x="13742044" y="1751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a:extLst>
            <a:ext uri="{FF2B5EF4-FFF2-40B4-BE49-F238E27FC236}">
              <a16:creationId xmlns:a16="http://schemas.microsoft.com/office/drawing/2014/main" id="{B9981239-6C64-45F4-B22E-76691B957EF4}"/>
            </a:ext>
          </a:extLst>
        </xdr:cNvPr>
        <xdr:cNvSpPr txBox="1"/>
      </xdr:nvSpPr>
      <xdr:spPr>
        <a:xfrm>
          <a:off x="12960994" y="1749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E4A22101-B875-47A3-8206-87B3851F0065}"/>
            </a:ext>
          </a:extLst>
        </xdr:cNvPr>
        <xdr:cNvSpPr txBox="1"/>
      </xdr:nvSpPr>
      <xdr:spPr>
        <a:xfrm>
          <a:off x="12167244" y="1751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3ECC7CC7-D867-4463-84AE-B0D8CD407433}"/>
            </a:ext>
          </a:extLst>
        </xdr:cNvPr>
        <xdr:cNvSpPr txBox="1"/>
      </xdr:nvSpPr>
      <xdr:spPr>
        <a:xfrm>
          <a:off x="11354444" y="17499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96175</xdr:rowOff>
    </xdr:from>
    <xdr:ext cx="405111" cy="259045"/>
    <xdr:sp macro="" textlink="">
      <xdr:nvSpPr>
        <xdr:cNvPr id="788" name="n_1mainValue【公民館】&#10;有形固定資産減価償却率">
          <a:extLst>
            <a:ext uri="{FF2B5EF4-FFF2-40B4-BE49-F238E27FC236}">
              <a16:creationId xmlns:a16="http://schemas.microsoft.com/office/drawing/2014/main" id="{56DB7988-DFCF-4B31-92D3-008A2D5D6106}"/>
            </a:ext>
          </a:extLst>
        </xdr:cNvPr>
        <xdr:cNvSpPr txBox="1"/>
      </xdr:nvSpPr>
      <xdr:spPr>
        <a:xfrm>
          <a:off x="13742044" y="1710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89" name="n_2mainValue【公民館】&#10;有形固定資産減価償却率">
          <a:extLst>
            <a:ext uri="{FF2B5EF4-FFF2-40B4-BE49-F238E27FC236}">
              <a16:creationId xmlns:a16="http://schemas.microsoft.com/office/drawing/2014/main" id="{C65C3867-22E0-4576-8B9B-2403AAB3FEAA}"/>
            </a:ext>
          </a:extLst>
        </xdr:cNvPr>
        <xdr:cNvSpPr txBox="1"/>
      </xdr:nvSpPr>
      <xdr:spPr>
        <a:xfrm>
          <a:off x="12960994" y="1706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24328</xdr:rowOff>
    </xdr:from>
    <xdr:ext cx="405111" cy="259045"/>
    <xdr:sp macro="" textlink="">
      <xdr:nvSpPr>
        <xdr:cNvPr id="790" name="n_3mainValue【公民館】&#10;有形固定資産減価償却率">
          <a:extLst>
            <a:ext uri="{FF2B5EF4-FFF2-40B4-BE49-F238E27FC236}">
              <a16:creationId xmlns:a16="http://schemas.microsoft.com/office/drawing/2014/main" id="{488D132F-8139-4727-A643-7D479B538EA6}"/>
            </a:ext>
          </a:extLst>
        </xdr:cNvPr>
        <xdr:cNvSpPr txBox="1"/>
      </xdr:nvSpPr>
      <xdr:spPr>
        <a:xfrm>
          <a:off x="12167244" y="1702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14532</xdr:rowOff>
    </xdr:from>
    <xdr:ext cx="405111" cy="259045"/>
    <xdr:sp macro="" textlink="">
      <xdr:nvSpPr>
        <xdr:cNvPr id="791" name="n_4mainValue【公民館】&#10;有形固定資産減価償却率">
          <a:extLst>
            <a:ext uri="{FF2B5EF4-FFF2-40B4-BE49-F238E27FC236}">
              <a16:creationId xmlns:a16="http://schemas.microsoft.com/office/drawing/2014/main" id="{8D0263DD-87DE-4833-A1C3-A0FD2E80099D}"/>
            </a:ext>
          </a:extLst>
        </xdr:cNvPr>
        <xdr:cNvSpPr txBox="1"/>
      </xdr:nvSpPr>
      <xdr:spPr>
        <a:xfrm>
          <a:off x="11354444" y="1701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4C7697EB-CA0E-44F3-ACAA-2E890096C9AE}"/>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6511C824-4630-453F-9F80-70FD79CEB20A}"/>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634C5FC3-F46C-41E6-8546-0FD8C7D47D39}"/>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32327BB7-EAF2-4D28-A1C4-DBB79DA4A49F}"/>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5B398A61-CBBF-4061-8E2B-409FB9D11D2F}"/>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52284A45-9C13-4525-A9A8-BEF9EB4B5845}"/>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2661A46C-5B0F-4FDE-9309-64DD55A2ABF4}"/>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3CFE8C46-D122-4032-8C8B-7BE61E9D20E4}"/>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6B7A4A1F-1E5C-43F5-B2B1-20483ABA6C92}"/>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FA0EB743-EB32-47B2-A547-3879560B04A8}"/>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AE9DADCF-2BF9-49DA-BB82-0182943500EC}"/>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F8574BB3-9A8A-4F08-8DE3-D639B5D8A2B2}"/>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ED44553A-CF54-4B48-9D03-4691B6F88D58}"/>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313120F-724F-4512-BB97-A44409895BF1}"/>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5A72FFBB-8C65-45EE-B1F1-73731D90D2DE}"/>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E2757BB0-9371-4BA4-B53E-DDE287A84FCD}"/>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8F6E0325-1690-4C81-A02C-5FA0322FB9EB}"/>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8194D8B3-C9C4-4EB1-90DC-A66D0F3A7185}"/>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F4C1DC6A-EB7D-4FBE-8255-FF61732C5AF6}"/>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C9135568-5331-4DB5-84C3-146DC78CF75E}"/>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E93F25C-1E87-4EB7-88C6-054A46AB2A14}"/>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A7BA4449-F687-4EBF-A7B7-3ACE107AA6CE}"/>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EB439471-6C42-4B1E-842E-C80B5ECDA30F}"/>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71AD20AE-05EF-4BB3-926F-53A55B2247D6}"/>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275EF57F-C9EE-42C1-B5AE-C8CB335260B6}"/>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2D7527E1-C17C-49DC-AF61-7DA5C152F537}"/>
            </a:ext>
          </a:extLst>
        </xdr:cNvPr>
        <xdr:cNvCxnSpPr/>
      </xdr:nvCxnSpPr>
      <xdr:spPr>
        <a:xfrm flipV="1">
          <a:off x="19951064" y="1661559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051DC8B6-0CD6-4083-98A7-5BDC194DB724}"/>
            </a:ext>
          </a:extLst>
        </xdr:cNvPr>
        <xdr:cNvSpPr txBox="1"/>
      </xdr:nvSpPr>
      <xdr:spPr>
        <a:xfrm>
          <a:off x="19989800" y="1803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05C055BC-EB0C-40A6-A540-D25794551C16}"/>
            </a:ext>
          </a:extLst>
        </xdr:cNvPr>
        <xdr:cNvCxnSpPr/>
      </xdr:nvCxnSpPr>
      <xdr:spPr>
        <a:xfrm>
          <a:off x="19881850" y="18028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CABBD279-5F4C-4C6F-B773-0E0F6BFF4E1B}"/>
            </a:ext>
          </a:extLst>
        </xdr:cNvPr>
        <xdr:cNvSpPr txBox="1"/>
      </xdr:nvSpPr>
      <xdr:spPr>
        <a:xfrm>
          <a:off x="19989800" y="163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81292AC1-AF33-4D01-933E-37BFB4127A88}"/>
            </a:ext>
          </a:extLst>
        </xdr:cNvPr>
        <xdr:cNvCxnSpPr/>
      </xdr:nvCxnSpPr>
      <xdr:spPr>
        <a:xfrm>
          <a:off x="19881850" y="16615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2DFA4002-CACF-4AFE-B75B-99DF9F9C3171}"/>
            </a:ext>
          </a:extLst>
        </xdr:cNvPr>
        <xdr:cNvSpPr txBox="1"/>
      </xdr:nvSpPr>
      <xdr:spPr>
        <a:xfrm>
          <a:off x="19989800" y="17569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A1F13035-D29F-4779-9DC3-EC8CB3E7CB33}"/>
            </a:ext>
          </a:extLst>
        </xdr:cNvPr>
        <xdr:cNvSpPr/>
      </xdr:nvSpPr>
      <xdr:spPr>
        <a:xfrm>
          <a:off x="19900900" y="17591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97E782EB-0C14-4ECF-AF5D-C910D176D9E2}"/>
            </a:ext>
          </a:extLst>
        </xdr:cNvPr>
        <xdr:cNvSpPr/>
      </xdr:nvSpPr>
      <xdr:spPr>
        <a:xfrm>
          <a:off x="19157950" y="176011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FEA48059-7F13-432B-9C4E-2E49B16814C5}"/>
            </a:ext>
          </a:extLst>
        </xdr:cNvPr>
        <xdr:cNvSpPr/>
      </xdr:nvSpPr>
      <xdr:spPr>
        <a:xfrm>
          <a:off x="18345150" y="17610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44800BE4-D466-4F6A-9431-2A3C9B819070}"/>
            </a:ext>
          </a:extLst>
        </xdr:cNvPr>
        <xdr:cNvSpPr/>
      </xdr:nvSpPr>
      <xdr:spPr>
        <a:xfrm>
          <a:off x="17551400" y="17604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4FE42D51-ED6D-40FB-8D98-62CF335CA761}"/>
            </a:ext>
          </a:extLst>
        </xdr:cNvPr>
        <xdr:cNvSpPr/>
      </xdr:nvSpPr>
      <xdr:spPr>
        <a:xfrm>
          <a:off x="16757650" y="17597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2353F3E-142D-4202-A760-D12B9B195C65}"/>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3A1C784-A84C-4294-B295-FA874860BDE3}"/>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2E01205-3198-4B65-9CF6-24D7C40661E4}"/>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7CB2198-69DD-4018-BC6B-B844DF88410F}"/>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9AD65EA-8046-4ECB-958E-DE8B7193073C}"/>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54792</xdr:rowOff>
    </xdr:from>
    <xdr:to>
      <xdr:col>116</xdr:col>
      <xdr:colOff>114300</xdr:colOff>
      <xdr:row>100</xdr:row>
      <xdr:rowOff>156392</xdr:rowOff>
    </xdr:to>
    <xdr:sp macro="" textlink="">
      <xdr:nvSpPr>
        <xdr:cNvPr id="833" name="楕円 832">
          <a:extLst>
            <a:ext uri="{FF2B5EF4-FFF2-40B4-BE49-F238E27FC236}">
              <a16:creationId xmlns:a16="http://schemas.microsoft.com/office/drawing/2014/main" id="{D9FE2793-A2F1-46AE-ABC4-102FD485D8F7}"/>
            </a:ext>
          </a:extLst>
        </xdr:cNvPr>
        <xdr:cNvSpPr/>
      </xdr:nvSpPr>
      <xdr:spPr>
        <a:xfrm>
          <a:off x="19900900" y="165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7819</xdr:rowOff>
    </xdr:from>
    <xdr:ext cx="469744" cy="259045"/>
    <xdr:sp macro="" textlink="">
      <xdr:nvSpPr>
        <xdr:cNvPr id="834" name="【公民館】&#10;一人当たり面積該当値テキスト">
          <a:extLst>
            <a:ext uri="{FF2B5EF4-FFF2-40B4-BE49-F238E27FC236}">
              <a16:creationId xmlns:a16="http://schemas.microsoft.com/office/drawing/2014/main" id="{AE95A717-D9D6-436B-8A0E-D53C3830972D}"/>
            </a:ext>
          </a:extLst>
        </xdr:cNvPr>
        <xdr:cNvSpPr txBox="1"/>
      </xdr:nvSpPr>
      <xdr:spPr>
        <a:xfrm>
          <a:off x="19989800" y="165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61323</xdr:rowOff>
    </xdr:from>
    <xdr:to>
      <xdr:col>112</xdr:col>
      <xdr:colOff>38100</xdr:colOff>
      <xdr:row>100</xdr:row>
      <xdr:rowOff>162923</xdr:rowOff>
    </xdr:to>
    <xdr:sp macro="" textlink="">
      <xdr:nvSpPr>
        <xdr:cNvPr id="835" name="楕円 834">
          <a:extLst>
            <a:ext uri="{FF2B5EF4-FFF2-40B4-BE49-F238E27FC236}">
              <a16:creationId xmlns:a16="http://schemas.microsoft.com/office/drawing/2014/main" id="{5DB15051-4D83-47B2-A14B-E319E8741BD9}"/>
            </a:ext>
          </a:extLst>
        </xdr:cNvPr>
        <xdr:cNvSpPr/>
      </xdr:nvSpPr>
      <xdr:spPr>
        <a:xfrm>
          <a:off x="19157950" y="165713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105592</xdr:rowOff>
    </xdr:from>
    <xdr:to>
      <xdr:col>116</xdr:col>
      <xdr:colOff>63500</xdr:colOff>
      <xdr:row>100</xdr:row>
      <xdr:rowOff>112123</xdr:rowOff>
    </xdr:to>
    <xdr:cxnSp macro="">
      <xdr:nvCxnSpPr>
        <xdr:cNvPr id="836" name="直線コネクタ 835">
          <a:extLst>
            <a:ext uri="{FF2B5EF4-FFF2-40B4-BE49-F238E27FC236}">
              <a16:creationId xmlns:a16="http://schemas.microsoft.com/office/drawing/2014/main" id="{C6AD4C02-C6F7-45B3-8A82-E33D2D5FD599}"/>
            </a:ext>
          </a:extLst>
        </xdr:cNvPr>
        <xdr:cNvCxnSpPr/>
      </xdr:nvCxnSpPr>
      <xdr:spPr>
        <a:xfrm flipV="1">
          <a:off x="19202400" y="16615592"/>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67855</xdr:rowOff>
    </xdr:from>
    <xdr:to>
      <xdr:col>107</xdr:col>
      <xdr:colOff>101600</xdr:colOff>
      <xdr:row>100</xdr:row>
      <xdr:rowOff>169455</xdr:rowOff>
    </xdr:to>
    <xdr:sp macro="" textlink="">
      <xdr:nvSpPr>
        <xdr:cNvPr id="837" name="楕円 836">
          <a:extLst>
            <a:ext uri="{FF2B5EF4-FFF2-40B4-BE49-F238E27FC236}">
              <a16:creationId xmlns:a16="http://schemas.microsoft.com/office/drawing/2014/main" id="{80894264-89E9-45CC-B652-C6004B420064}"/>
            </a:ext>
          </a:extLst>
        </xdr:cNvPr>
        <xdr:cNvSpPr/>
      </xdr:nvSpPr>
      <xdr:spPr>
        <a:xfrm>
          <a:off x="18345150" y="16577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112123</xdr:rowOff>
    </xdr:from>
    <xdr:to>
      <xdr:col>111</xdr:col>
      <xdr:colOff>177800</xdr:colOff>
      <xdr:row>100</xdr:row>
      <xdr:rowOff>118655</xdr:rowOff>
    </xdr:to>
    <xdr:cxnSp macro="">
      <xdr:nvCxnSpPr>
        <xdr:cNvPr id="838" name="直線コネクタ 837">
          <a:extLst>
            <a:ext uri="{FF2B5EF4-FFF2-40B4-BE49-F238E27FC236}">
              <a16:creationId xmlns:a16="http://schemas.microsoft.com/office/drawing/2014/main" id="{00952617-76FD-43E4-83AD-37F91447BF8F}"/>
            </a:ext>
          </a:extLst>
        </xdr:cNvPr>
        <xdr:cNvCxnSpPr/>
      </xdr:nvCxnSpPr>
      <xdr:spPr>
        <a:xfrm flipV="1">
          <a:off x="18395950" y="16622123"/>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77651</xdr:rowOff>
    </xdr:from>
    <xdr:to>
      <xdr:col>102</xdr:col>
      <xdr:colOff>165100</xdr:colOff>
      <xdr:row>101</xdr:row>
      <xdr:rowOff>7801</xdr:rowOff>
    </xdr:to>
    <xdr:sp macro="" textlink="">
      <xdr:nvSpPr>
        <xdr:cNvPr id="839" name="楕円 838">
          <a:extLst>
            <a:ext uri="{FF2B5EF4-FFF2-40B4-BE49-F238E27FC236}">
              <a16:creationId xmlns:a16="http://schemas.microsoft.com/office/drawing/2014/main" id="{0ED65F0E-2A59-42EF-AC47-D0DE84385CC8}"/>
            </a:ext>
          </a:extLst>
        </xdr:cNvPr>
        <xdr:cNvSpPr/>
      </xdr:nvSpPr>
      <xdr:spPr>
        <a:xfrm>
          <a:off x="17551400" y="165876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118655</xdr:rowOff>
    </xdr:from>
    <xdr:to>
      <xdr:col>107</xdr:col>
      <xdr:colOff>50800</xdr:colOff>
      <xdr:row>100</xdr:row>
      <xdr:rowOff>128451</xdr:rowOff>
    </xdr:to>
    <xdr:cxnSp macro="">
      <xdr:nvCxnSpPr>
        <xdr:cNvPr id="840" name="直線コネクタ 839">
          <a:extLst>
            <a:ext uri="{FF2B5EF4-FFF2-40B4-BE49-F238E27FC236}">
              <a16:creationId xmlns:a16="http://schemas.microsoft.com/office/drawing/2014/main" id="{570C2385-7CAA-4883-B3C1-3FF95E155138}"/>
            </a:ext>
          </a:extLst>
        </xdr:cNvPr>
        <xdr:cNvCxnSpPr/>
      </xdr:nvCxnSpPr>
      <xdr:spPr>
        <a:xfrm flipV="1">
          <a:off x="17602200" y="16628655"/>
          <a:ext cx="7937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84182</xdr:rowOff>
    </xdr:from>
    <xdr:to>
      <xdr:col>98</xdr:col>
      <xdr:colOff>38100</xdr:colOff>
      <xdr:row>101</xdr:row>
      <xdr:rowOff>14332</xdr:rowOff>
    </xdr:to>
    <xdr:sp macro="" textlink="">
      <xdr:nvSpPr>
        <xdr:cNvPr id="841" name="楕円 840">
          <a:extLst>
            <a:ext uri="{FF2B5EF4-FFF2-40B4-BE49-F238E27FC236}">
              <a16:creationId xmlns:a16="http://schemas.microsoft.com/office/drawing/2014/main" id="{0F8412EF-814C-457D-AEF2-B78C1B1FC948}"/>
            </a:ext>
          </a:extLst>
        </xdr:cNvPr>
        <xdr:cNvSpPr/>
      </xdr:nvSpPr>
      <xdr:spPr>
        <a:xfrm>
          <a:off x="16757650" y="165941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128451</xdr:rowOff>
    </xdr:from>
    <xdr:to>
      <xdr:col>102</xdr:col>
      <xdr:colOff>114300</xdr:colOff>
      <xdr:row>100</xdr:row>
      <xdr:rowOff>134982</xdr:rowOff>
    </xdr:to>
    <xdr:cxnSp macro="">
      <xdr:nvCxnSpPr>
        <xdr:cNvPr id="842" name="直線コネクタ 841">
          <a:extLst>
            <a:ext uri="{FF2B5EF4-FFF2-40B4-BE49-F238E27FC236}">
              <a16:creationId xmlns:a16="http://schemas.microsoft.com/office/drawing/2014/main" id="{EDFD2EBC-020A-45D5-A034-EAEEBA287723}"/>
            </a:ext>
          </a:extLst>
        </xdr:cNvPr>
        <xdr:cNvCxnSpPr/>
      </xdr:nvCxnSpPr>
      <xdr:spPr>
        <a:xfrm flipV="1">
          <a:off x="16802100" y="16638451"/>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27781316-EDBE-4F15-AD4E-F1B3A022AD67}"/>
            </a:ext>
          </a:extLst>
        </xdr:cNvPr>
        <xdr:cNvSpPr txBox="1"/>
      </xdr:nvSpPr>
      <xdr:spPr>
        <a:xfrm>
          <a:off x="18980227" y="1768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9DD8F97C-097E-4D6B-8801-6267F0C1F884}"/>
            </a:ext>
          </a:extLst>
        </xdr:cNvPr>
        <xdr:cNvSpPr txBox="1"/>
      </xdr:nvSpPr>
      <xdr:spPr>
        <a:xfrm>
          <a:off x="18180127" y="176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F6347C13-6EA7-48D9-B7DD-8EE886FCAD77}"/>
            </a:ext>
          </a:extLst>
        </xdr:cNvPr>
        <xdr:cNvSpPr txBox="1"/>
      </xdr:nvSpPr>
      <xdr:spPr>
        <a:xfrm>
          <a:off x="17386377" y="176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83847864-5627-4DF4-9417-2B008ACD7C33}"/>
            </a:ext>
          </a:extLst>
        </xdr:cNvPr>
        <xdr:cNvSpPr txBox="1"/>
      </xdr:nvSpPr>
      <xdr:spPr>
        <a:xfrm>
          <a:off x="16592627" y="176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8000</xdr:rowOff>
    </xdr:from>
    <xdr:ext cx="469744" cy="259045"/>
    <xdr:sp macro="" textlink="">
      <xdr:nvSpPr>
        <xdr:cNvPr id="847" name="n_1mainValue【公民館】&#10;一人当たり面積">
          <a:extLst>
            <a:ext uri="{FF2B5EF4-FFF2-40B4-BE49-F238E27FC236}">
              <a16:creationId xmlns:a16="http://schemas.microsoft.com/office/drawing/2014/main" id="{FF3E5EE7-2109-4F85-AEF7-7FF9F5D7B156}"/>
            </a:ext>
          </a:extLst>
        </xdr:cNvPr>
        <xdr:cNvSpPr txBox="1"/>
      </xdr:nvSpPr>
      <xdr:spPr>
        <a:xfrm>
          <a:off x="18980227" y="1635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14532</xdr:rowOff>
    </xdr:from>
    <xdr:ext cx="469744" cy="259045"/>
    <xdr:sp macro="" textlink="">
      <xdr:nvSpPr>
        <xdr:cNvPr id="848" name="n_2mainValue【公民館】&#10;一人当たり面積">
          <a:extLst>
            <a:ext uri="{FF2B5EF4-FFF2-40B4-BE49-F238E27FC236}">
              <a16:creationId xmlns:a16="http://schemas.microsoft.com/office/drawing/2014/main" id="{19B51BA7-8E46-4410-96CF-99AF816C456A}"/>
            </a:ext>
          </a:extLst>
        </xdr:cNvPr>
        <xdr:cNvSpPr txBox="1"/>
      </xdr:nvSpPr>
      <xdr:spPr>
        <a:xfrm>
          <a:off x="18180127" y="1635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24328</xdr:rowOff>
    </xdr:from>
    <xdr:ext cx="469744" cy="259045"/>
    <xdr:sp macro="" textlink="">
      <xdr:nvSpPr>
        <xdr:cNvPr id="849" name="n_3mainValue【公民館】&#10;一人当たり面積">
          <a:extLst>
            <a:ext uri="{FF2B5EF4-FFF2-40B4-BE49-F238E27FC236}">
              <a16:creationId xmlns:a16="http://schemas.microsoft.com/office/drawing/2014/main" id="{906F46A9-F1B3-4118-B577-7B7D7A1F6FB2}"/>
            </a:ext>
          </a:extLst>
        </xdr:cNvPr>
        <xdr:cNvSpPr txBox="1"/>
      </xdr:nvSpPr>
      <xdr:spPr>
        <a:xfrm>
          <a:off x="17386377" y="1636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30859</xdr:rowOff>
    </xdr:from>
    <xdr:ext cx="469744" cy="259045"/>
    <xdr:sp macro="" textlink="">
      <xdr:nvSpPr>
        <xdr:cNvPr id="850" name="n_4mainValue【公民館】&#10;一人当たり面積">
          <a:extLst>
            <a:ext uri="{FF2B5EF4-FFF2-40B4-BE49-F238E27FC236}">
              <a16:creationId xmlns:a16="http://schemas.microsoft.com/office/drawing/2014/main" id="{0B2E4D5D-12AF-4198-B648-242F00F5383A}"/>
            </a:ext>
          </a:extLst>
        </xdr:cNvPr>
        <xdr:cNvSpPr txBox="1"/>
      </xdr:nvSpPr>
      <xdr:spPr>
        <a:xfrm>
          <a:off x="16592627" y="1637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9E4D98C6-2A44-4E34-82A4-15683D94A53E}"/>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679CE0EF-0F41-4090-A4F9-401A36A9E145}"/>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6C8E848D-3F06-4009-A696-AC87BCA57F84}"/>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当町における公共施設やインフラは昭和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年代を中心に整備されているものが多く、老朽化が進んでいる。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有形固定資産減価償却率における類似団体との比較では、橋梁、児童館が平均を大きく上回っている一方で、公営住宅、学校施設、公民館については平均を下回っている。</a:t>
          </a:r>
        </a:p>
        <a:p>
          <a:r>
            <a:rPr kumimoji="1" lang="ja-JP" altLang="en-US" sz="1300">
              <a:latin typeface="ＭＳ Ｐゴシック" panose="020B0600070205080204" pitchFamily="50" charset="-128"/>
              <a:ea typeface="ＭＳ Ｐゴシック" panose="020B0600070205080204" pitchFamily="50" charset="-128"/>
            </a:rPr>
            <a:t>公営住宅については、令和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年度にかけて白帆台町営住宅の建築事業を進めたため、現時点では減価償却率が低く抑えられている。</a:t>
          </a:r>
        </a:p>
        <a:p>
          <a:r>
            <a:rPr kumimoji="1" lang="ja-JP" altLang="en-US" sz="1300">
              <a:latin typeface="ＭＳ Ｐゴシック" panose="020B0600070205080204" pitchFamily="50" charset="-128"/>
              <a:ea typeface="ＭＳ Ｐゴシック" panose="020B0600070205080204" pitchFamily="50" charset="-128"/>
            </a:rPr>
            <a:t>学校施設、公民館については、大規模改修等を計画的に行っていることから、減価償却率の推移は比較的緩やかである。</a:t>
          </a:r>
        </a:p>
        <a:p>
          <a:r>
            <a:rPr kumimoji="1" lang="ja-JP" altLang="en-US" sz="1300">
              <a:latin typeface="ＭＳ Ｐゴシック" panose="020B0600070205080204" pitchFamily="50" charset="-128"/>
              <a:ea typeface="ＭＳ Ｐゴシック" panose="020B0600070205080204" pitchFamily="50" charset="-128"/>
            </a:rPr>
            <a:t>なお、当町では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地区の町会・区会すべてに公民館を整備しており、一人あたり面積が類似団体を大きく上回っているという特徴がある。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C36CDE-929E-4779-AE5F-66D0F3D2851E}"/>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168822-6518-4F63-A42B-36B235EABBBC}"/>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A7DBB9-AA51-450B-BDDD-0030FF7C058E}"/>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879E97-442F-41ED-841F-83870EFF8C6F}"/>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46294B-B194-4A70-B009-5509742D7B5C}"/>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F22356-C6CD-4224-8BC1-ACC4884CAD6E}"/>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FE98DE-104A-4C7B-8EA2-140180D4F413}"/>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5E4748-9BCE-42F5-B6CB-3C1C255CBDFD}"/>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88CFA1-13DE-4E4A-ADE2-92787F199DD5}"/>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588981-5D2A-45D4-97AC-0E187E1B3A11}"/>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5A2005-8B9B-407A-B5CC-B04D3B5E762D}"/>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423BD6-61B3-4478-8A34-F641B7E3ECBD}"/>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6E6B00-9C93-4F2C-8281-D61CFAE01ABE}"/>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9D3A78-5A8C-484A-8830-76F9B643B27A}"/>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5925A3-F16D-4938-A47A-D06BD34C1F1F}"/>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356241-574B-49FD-B4B1-A3FD428BB3DE}"/>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D5A845-6636-4206-9D59-B57F97F5C8AB}"/>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6A44FF-BF47-4DE3-96E3-6292AC604A48}"/>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A4206D-D3F1-4473-896D-443D82C9CC77}"/>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3B3DDC-3D61-4989-99D8-7BFD17E4C9A6}"/>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8AC137-BF25-4D83-9516-40D6B0D9A4BE}"/>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424E3D-EE1B-4969-8360-9FC22D3BF46B}"/>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8D53FB-9D61-4747-A62A-F28BCD533754}"/>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E97F1F-AEC4-45A5-9628-2F7E0914106A}"/>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F076B2-DE43-49E9-9A3D-282E28BE9B3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608020-2EB8-44B8-A2C8-70486CF1B639}"/>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FB9E95-07F9-4321-A1E7-535B089ADEBD}"/>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40FADD-C339-4F98-B32D-4A4D0C851C45}"/>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8A8CD8-6B6F-4589-A4B9-2226C934B12D}"/>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CE1EA2-DCC5-4A2F-849E-AB8AFDC49187}"/>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75CAE7-038C-4244-84EF-3A8521826F54}"/>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961B3C-F8C6-4C51-B93C-2C6B9ABBE991}"/>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683F0B-658F-473C-BE68-AB3C18F9358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65464F-24F9-4477-B351-E58335624A47}"/>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E5064A-E36D-4CC9-950F-58D89CC90511}"/>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F85D0A-3A8D-4D4A-B3E8-6AC7DD45FC2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E8268F-4168-4D5B-933B-BBD35D60CA50}"/>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8FF007-6792-4D96-BC03-847564B61191}"/>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787419-F2C4-46F2-AEC0-C6DE4B365CAF}"/>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DA90D6-8031-4977-8B42-ED7CAFEFC402}"/>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76928C-6194-4EBE-A1E5-623FCE2312F7}"/>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84FEC0-D6D2-498B-864B-05C5AA2A0C5B}"/>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1F98382-065C-48F9-B5F1-7947EEDB260E}"/>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2473B88-66A6-4FB7-A6CA-4D749DCC448E}"/>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59BD27-63BD-4478-99C6-9FCBE48B67A0}"/>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6272473-57A3-4DAE-B54A-15FBF0156FB7}"/>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B1492D7-D101-4E80-A95F-B6B496055104}"/>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2EAF6C0-3536-4072-8607-E2F9CE39FCF8}"/>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30CB48F-BF25-427B-89B9-9FD323D45B36}"/>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19A5BFD-2696-454D-B4F4-B124F79CA5B0}"/>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AA0F274-ECC8-48F7-852F-67A860D97938}"/>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E738A6D-9CED-42FE-8CC2-2F34542CC8F9}"/>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DB075D4-C573-43D1-8F6F-E7F9AC9752D5}"/>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8075708-0CE9-41CA-B7CD-29B69D94C564}"/>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1EE3B6-2210-44E6-A97C-5ED8C65E7B24}"/>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8B6FBCC-20CB-47C8-B4FA-D467C0F8AA29}"/>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001DA43-D503-4104-8748-3BF9686CA95D}"/>
            </a:ext>
          </a:extLst>
        </xdr:cNvPr>
        <xdr:cNvCxnSpPr/>
      </xdr:nvCxnSpPr>
      <xdr:spPr>
        <a:xfrm flipV="1">
          <a:off x="4177665" y="5617754"/>
          <a:ext cx="0" cy="140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F4A9BD9-65C8-4B02-A481-C8369AAE0F64}"/>
            </a:ext>
          </a:extLst>
        </xdr:cNvPr>
        <xdr:cNvSpPr txBox="1"/>
      </xdr:nvSpPr>
      <xdr:spPr>
        <a:xfrm>
          <a:off x="421640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2F979C7-E807-48E1-A07D-24D567601763}"/>
            </a:ext>
          </a:extLst>
        </xdr:cNvPr>
        <xdr:cNvCxnSpPr/>
      </xdr:nvCxnSpPr>
      <xdr:spPr>
        <a:xfrm>
          <a:off x="41084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E364BD42-A2C9-43A0-9010-71E2338CE5FF}"/>
            </a:ext>
          </a:extLst>
        </xdr:cNvPr>
        <xdr:cNvSpPr txBox="1"/>
      </xdr:nvSpPr>
      <xdr:spPr>
        <a:xfrm>
          <a:off x="4216400" y="540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BB86B2F5-4B8F-436D-AED1-385D6C360DC6}"/>
            </a:ext>
          </a:extLst>
        </xdr:cNvPr>
        <xdr:cNvCxnSpPr/>
      </xdr:nvCxnSpPr>
      <xdr:spPr>
        <a:xfrm>
          <a:off x="4108450" y="5617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666F1949-CB1C-4DD0-AF1A-9E8D62A3E2A6}"/>
            </a:ext>
          </a:extLst>
        </xdr:cNvPr>
        <xdr:cNvSpPr txBox="1"/>
      </xdr:nvSpPr>
      <xdr:spPr>
        <a:xfrm>
          <a:off x="4216400" y="61096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17FDC5CC-8276-4BCA-841A-7945824875A9}"/>
            </a:ext>
          </a:extLst>
        </xdr:cNvPr>
        <xdr:cNvSpPr/>
      </xdr:nvSpPr>
      <xdr:spPr>
        <a:xfrm>
          <a:off x="4127500" y="6258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3BB48CCC-E6A3-4490-B19B-1E09569F9B84}"/>
            </a:ext>
          </a:extLst>
        </xdr:cNvPr>
        <xdr:cNvSpPr/>
      </xdr:nvSpPr>
      <xdr:spPr>
        <a:xfrm>
          <a:off x="3384550" y="62239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253BADCE-1F45-495A-8DFD-919820299E7A}"/>
            </a:ext>
          </a:extLst>
        </xdr:cNvPr>
        <xdr:cNvSpPr/>
      </xdr:nvSpPr>
      <xdr:spPr>
        <a:xfrm>
          <a:off x="2571750" y="619288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B7F5C626-0A74-4E70-849E-842D3836E509}"/>
            </a:ext>
          </a:extLst>
        </xdr:cNvPr>
        <xdr:cNvSpPr/>
      </xdr:nvSpPr>
      <xdr:spPr>
        <a:xfrm>
          <a:off x="1778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B8CFD394-C7E8-4B7B-BACE-C8EF81FBC9F0}"/>
            </a:ext>
          </a:extLst>
        </xdr:cNvPr>
        <xdr:cNvSpPr/>
      </xdr:nvSpPr>
      <xdr:spPr>
        <a:xfrm>
          <a:off x="984250" y="61275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9BCBD3-2427-4CA7-BBCE-E88677DAC98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CBEB6F-3EC9-4C55-A973-82BD33A36B66}"/>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A84542-8DEB-48C1-A0E7-CFC1C592429E}"/>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8A2EBA5-4559-4F70-8996-F30DD86C41C8}"/>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8F53A93-3D0E-44D2-9462-522F91570361}"/>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154396</xdr:rowOff>
    </xdr:from>
    <xdr:to>
      <xdr:col>24</xdr:col>
      <xdr:colOff>114300</xdr:colOff>
      <xdr:row>41</xdr:row>
      <xdr:rowOff>84546</xdr:rowOff>
    </xdr:to>
    <xdr:sp macro="" textlink="">
      <xdr:nvSpPr>
        <xdr:cNvPr id="74" name="楕円 73">
          <a:extLst>
            <a:ext uri="{FF2B5EF4-FFF2-40B4-BE49-F238E27FC236}">
              <a16:creationId xmlns:a16="http://schemas.microsoft.com/office/drawing/2014/main" id="{3B5A9653-3B1C-4B65-BAD8-2B242CBDA4F1}"/>
            </a:ext>
          </a:extLst>
        </xdr:cNvPr>
        <xdr:cNvSpPr/>
      </xdr:nvSpPr>
      <xdr:spPr>
        <a:xfrm>
          <a:off x="4127500" y="67583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132823</xdr:rowOff>
    </xdr:from>
    <xdr:ext cx="405111" cy="259045"/>
    <xdr:sp macro="" textlink="">
      <xdr:nvSpPr>
        <xdr:cNvPr id="75" name="【図書館】&#10;有形固定資産減価償却率該当値テキスト">
          <a:extLst>
            <a:ext uri="{FF2B5EF4-FFF2-40B4-BE49-F238E27FC236}">
              <a16:creationId xmlns:a16="http://schemas.microsoft.com/office/drawing/2014/main" id="{C324E278-0C17-4FCD-8787-C731C3A82CAB}"/>
            </a:ext>
          </a:extLst>
        </xdr:cNvPr>
        <xdr:cNvSpPr txBox="1"/>
      </xdr:nvSpPr>
      <xdr:spPr>
        <a:xfrm>
          <a:off x="4216400" y="6736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121738</xdr:rowOff>
    </xdr:from>
    <xdr:to>
      <xdr:col>20</xdr:col>
      <xdr:colOff>38100</xdr:colOff>
      <xdr:row>41</xdr:row>
      <xdr:rowOff>51888</xdr:rowOff>
    </xdr:to>
    <xdr:sp macro="" textlink="">
      <xdr:nvSpPr>
        <xdr:cNvPr id="76" name="楕円 75">
          <a:extLst>
            <a:ext uri="{FF2B5EF4-FFF2-40B4-BE49-F238E27FC236}">
              <a16:creationId xmlns:a16="http://schemas.microsoft.com/office/drawing/2014/main" id="{54CC91BE-E591-4B2B-BB2B-9D083629A1BF}"/>
            </a:ext>
          </a:extLst>
        </xdr:cNvPr>
        <xdr:cNvSpPr/>
      </xdr:nvSpPr>
      <xdr:spPr>
        <a:xfrm>
          <a:off x="3384550" y="67257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xdr:rowOff>
    </xdr:from>
    <xdr:to>
      <xdr:col>24</xdr:col>
      <xdr:colOff>63500</xdr:colOff>
      <xdr:row>41</xdr:row>
      <xdr:rowOff>33746</xdr:rowOff>
    </xdr:to>
    <xdr:cxnSp macro="">
      <xdr:nvCxnSpPr>
        <xdr:cNvPr id="77" name="直線コネクタ 76">
          <a:extLst>
            <a:ext uri="{FF2B5EF4-FFF2-40B4-BE49-F238E27FC236}">
              <a16:creationId xmlns:a16="http://schemas.microsoft.com/office/drawing/2014/main" id="{CDF09E0D-F99F-4EE8-B290-C0ABE644EB34}"/>
            </a:ext>
          </a:extLst>
        </xdr:cNvPr>
        <xdr:cNvCxnSpPr/>
      </xdr:nvCxnSpPr>
      <xdr:spPr>
        <a:xfrm>
          <a:off x="3429000" y="6770188"/>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89081</xdr:rowOff>
    </xdr:from>
    <xdr:to>
      <xdr:col>15</xdr:col>
      <xdr:colOff>101600</xdr:colOff>
      <xdr:row>41</xdr:row>
      <xdr:rowOff>19231</xdr:rowOff>
    </xdr:to>
    <xdr:sp macro="" textlink="">
      <xdr:nvSpPr>
        <xdr:cNvPr id="78" name="楕円 77">
          <a:extLst>
            <a:ext uri="{FF2B5EF4-FFF2-40B4-BE49-F238E27FC236}">
              <a16:creationId xmlns:a16="http://schemas.microsoft.com/office/drawing/2014/main" id="{32C4EF29-DA0F-47CE-975B-C4A81A38717E}"/>
            </a:ext>
          </a:extLst>
        </xdr:cNvPr>
        <xdr:cNvSpPr/>
      </xdr:nvSpPr>
      <xdr:spPr>
        <a:xfrm>
          <a:off x="2571750" y="66930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139881</xdr:rowOff>
    </xdr:from>
    <xdr:to>
      <xdr:col>19</xdr:col>
      <xdr:colOff>177800</xdr:colOff>
      <xdr:row>41</xdr:row>
      <xdr:rowOff>1088</xdr:rowOff>
    </xdr:to>
    <xdr:cxnSp macro="">
      <xdr:nvCxnSpPr>
        <xdr:cNvPr id="79" name="直線コネクタ 78">
          <a:extLst>
            <a:ext uri="{FF2B5EF4-FFF2-40B4-BE49-F238E27FC236}">
              <a16:creationId xmlns:a16="http://schemas.microsoft.com/office/drawing/2014/main" id="{666849C8-1ABF-4B77-BEC5-06BDF8F25C67}"/>
            </a:ext>
          </a:extLst>
        </xdr:cNvPr>
        <xdr:cNvCxnSpPr/>
      </xdr:nvCxnSpPr>
      <xdr:spPr>
        <a:xfrm>
          <a:off x="2622550" y="6743881"/>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56424</xdr:rowOff>
    </xdr:from>
    <xdr:to>
      <xdr:col>10</xdr:col>
      <xdr:colOff>165100</xdr:colOff>
      <xdr:row>40</xdr:row>
      <xdr:rowOff>158024</xdr:rowOff>
    </xdr:to>
    <xdr:sp macro="" textlink="">
      <xdr:nvSpPr>
        <xdr:cNvPr id="80" name="楕円 79">
          <a:extLst>
            <a:ext uri="{FF2B5EF4-FFF2-40B4-BE49-F238E27FC236}">
              <a16:creationId xmlns:a16="http://schemas.microsoft.com/office/drawing/2014/main" id="{3BA58EF9-2ABE-4FB4-945E-D6BAC438301A}"/>
            </a:ext>
          </a:extLst>
        </xdr:cNvPr>
        <xdr:cNvSpPr/>
      </xdr:nvSpPr>
      <xdr:spPr>
        <a:xfrm>
          <a:off x="1778000" y="666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107224</xdr:rowOff>
    </xdr:from>
    <xdr:to>
      <xdr:col>15</xdr:col>
      <xdr:colOff>50800</xdr:colOff>
      <xdr:row>40</xdr:row>
      <xdr:rowOff>139881</xdr:rowOff>
    </xdr:to>
    <xdr:cxnSp macro="">
      <xdr:nvCxnSpPr>
        <xdr:cNvPr id="81" name="直線コネクタ 80">
          <a:extLst>
            <a:ext uri="{FF2B5EF4-FFF2-40B4-BE49-F238E27FC236}">
              <a16:creationId xmlns:a16="http://schemas.microsoft.com/office/drawing/2014/main" id="{F16E3763-F929-4068-8FB2-F87303BEA06F}"/>
            </a:ext>
          </a:extLst>
        </xdr:cNvPr>
        <xdr:cNvCxnSpPr/>
      </xdr:nvCxnSpPr>
      <xdr:spPr>
        <a:xfrm>
          <a:off x="1828800" y="6711224"/>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23767</xdr:rowOff>
    </xdr:from>
    <xdr:to>
      <xdr:col>6</xdr:col>
      <xdr:colOff>38100</xdr:colOff>
      <xdr:row>40</xdr:row>
      <xdr:rowOff>125367</xdr:rowOff>
    </xdr:to>
    <xdr:sp macro="" textlink="">
      <xdr:nvSpPr>
        <xdr:cNvPr id="82" name="楕円 81">
          <a:extLst>
            <a:ext uri="{FF2B5EF4-FFF2-40B4-BE49-F238E27FC236}">
              <a16:creationId xmlns:a16="http://schemas.microsoft.com/office/drawing/2014/main" id="{B4DE0981-DF6C-43C3-8AD1-3DC965CB5A31}"/>
            </a:ext>
          </a:extLst>
        </xdr:cNvPr>
        <xdr:cNvSpPr/>
      </xdr:nvSpPr>
      <xdr:spPr>
        <a:xfrm>
          <a:off x="984250" y="66277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74567</xdr:rowOff>
    </xdr:from>
    <xdr:to>
      <xdr:col>10</xdr:col>
      <xdr:colOff>114300</xdr:colOff>
      <xdr:row>40</xdr:row>
      <xdr:rowOff>107224</xdr:rowOff>
    </xdr:to>
    <xdr:cxnSp macro="">
      <xdr:nvCxnSpPr>
        <xdr:cNvPr id="83" name="直線コネクタ 82">
          <a:extLst>
            <a:ext uri="{FF2B5EF4-FFF2-40B4-BE49-F238E27FC236}">
              <a16:creationId xmlns:a16="http://schemas.microsoft.com/office/drawing/2014/main" id="{7E0114FA-6AC8-4A89-8242-F9DEA6C93F7C}"/>
            </a:ext>
          </a:extLst>
        </xdr:cNvPr>
        <xdr:cNvCxnSpPr/>
      </xdr:nvCxnSpPr>
      <xdr:spPr>
        <a:xfrm>
          <a:off x="1028700" y="667856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1777A263-DFB3-4F5C-BA5C-E840B4BC7EC5}"/>
            </a:ext>
          </a:extLst>
        </xdr:cNvPr>
        <xdr:cNvSpPr txBox="1"/>
      </xdr:nvSpPr>
      <xdr:spPr>
        <a:xfrm>
          <a:off x="32391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88B2542C-72F2-4762-B35B-A84A29671465}"/>
            </a:ext>
          </a:extLst>
        </xdr:cNvPr>
        <xdr:cNvSpPr txBox="1"/>
      </xdr:nvSpPr>
      <xdr:spPr>
        <a:xfrm>
          <a:off x="24390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D5A7EEF3-8BF1-4DC2-9984-2A4395AFB896}"/>
            </a:ext>
          </a:extLst>
        </xdr:cNvPr>
        <xdr:cNvSpPr txBox="1"/>
      </xdr:nvSpPr>
      <xdr:spPr>
        <a:xfrm>
          <a:off x="1645294" y="594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936189A0-BB96-47E6-9000-DC77AD64D51C}"/>
            </a:ext>
          </a:extLst>
        </xdr:cNvPr>
        <xdr:cNvSpPr txBox="1"/>
      </xdr:nvSpPr>
      <xdr:spPr>
        <a:xfrm>
          <a:off x="851544" y="5915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43015</xdr:rowOff>
    </xdr:from>
    <xdr:ext cx="405111" cy="259045"/>
    <xdr:sp macro="" textlink="">
      <xdr:nvSpPr>
        <xdr:cNvPr id="88" name="n_1mainValue【図書館】&#10;有形固定資産減価償却率">
          <a:extLst>
            <a:ext uri="{FF2B5EF4-FFF2-40B4-BE49-F238E27FC236}">
              <a16:creationId xmlns:a16="http://schemas.microsoft.com/office/drawing/2014/main" id="{C007F3A3-4B4C-435D-84DA-92C2BE0D93BB}"/>
            </a:ext>
          </a:extLst>
        </xdr:cNvPr>
        <xdr:cNvSpPr txBox="1"/>
      </xdr:nvSpPr>
      <xdr:spPr>
        <a:xfrm>
          <a:off x="3239144" y="681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10358</xdr:rowOff>
    </xdr:from>
    <xdr:ext cx="405111" cy="259045"/>
    <xdr:sp macro="" textlink="">
      <xdr:nvSpPr>
        <xdr:cNvPr id="89" name="n_2mainValue【図書館】&#10;有形固定資産減価償却率">
          <a:extLst>
            <a:ext uri="{FF2B5EF4-FFF2-40B4-BE49-F238E27FC236}">
              <a16:creationId xmlns:a16="http://schemas.microsoft.com/office/drawing/2014/main" id="{ED41CB21-CB60-487E-BB19-5EA95BE8EA51}"/>
            </a:ext>
          </a:extLst>
        </xdr:cNvPr>
        <xdr:cNvSpPr txBox="1"/>
      </xdr:nvSpPr>
      <xdr:spPr>
        <a:xfrm>
          <a:off x="2439044" y="6779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149151</xdr:rowOff>
    </xdr:from>
    <xdr:ext cx="405111" cy="259045"/>
    <xdr:sp macro="" textlink="">
      <xdr:nvSpPr>
        <xdr:cNvPr id="90" name="n_3mainValue【図書館】&#10;有形固定資産減価償却率">
          <a:extLst>
            <a:ext uri="{FF2B5EF4-FFF2-40B4-BE49-F238E27FC236}">
              <a16:creationId xmlns:a16="http://schemas.microsoft.com/office/drawing/2014/main" id="{C2F81AA5-ED0A-4CE1-8CD3-DC5CBD7A8C96}"/>
            </a:ext>
          </a:extLst>
        </xdr:cNvPr>
        <xdr:cNvSpPr txBox="1"/>
      </xdr:nvSpPr>
      <xdr:spPr>
        <a:xfrm>
          <a:off x="1645294" y="675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116494</xdr:rowOff>
    </xdr:from>
    <xdr:ext cx="405111" cy="259045"/>
    <xdr:sp macro="" textlink="">
      <xdr:nvSpPr>
        <xdr:cNvPr id="91" name="n_4mainValue【図書館】&#10;有形固定資産減価償却率">
          <a:extLst>
            <a:ext uri="{FF2B5EF4-FFF2-40B4-BE49-F238E27FC236}">
              <a16:creationId xmlns:a16="http://schemas.microsoft.com/office/drawing/2014/main" id="{01B0E53F-D990-4CCE-94B5-962EF37D32D2}"/>
            </a:ext>
          </a:extLst>
        </xdr:cNvPr>
        <xdr:cNvSpPr txBox="1"/>
      </xdr:nvSpPr>
      <xdr:spPr>
        <a:xfrm>
          <a:off x="851544" y="672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FD2418D-2A6D-4C02-8F6F-E92E7FB80BFA}"/>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56B5534-34BF-4C47-BB20-269F1F98469D}"/>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E8B5DAA-53B0-458C-8E1A-AB3494E0B158}"/>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EA81F14-3093-4E43-8034-95549160407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504B319-E866-43B7-94BC-F3B8646EC6C4}"/>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78A70A-91D9-4E03-A1B6-337A579FBEB8}"/>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7BB32C9-FE5A-4371-8908-BD22D4397008}"/>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5425759-B52E-44AC-8148-9FF7D707F2E8}"/>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8EB56E2-CBCE-47C0-A328-80F244B9DE77}"/>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A33D8FD-CCB7-4C3F-B501-50A7256D972F}"/>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8AAC707-3E70-409E-B096-00863B8E1DA5}"/>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455DE7E-8FA7-4B94-99F5-A7FC00CAEE86}"/>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63C24CE-B865-4550-A1E0-9F003E2755B4}"/>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334E2A5-A310-4B53-BC1E-342854C8A10A}"/>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BC7BD96-FBB5-4A28-83F5-698B06201C6D}"/>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976C20D-A6B8-4D3D-BD99-6E3D8F3109E8}"/>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D8C7E5F-8E4E-43BD-8F63-DD71BD9614B1}"/>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26F7924-78B2-44FF-9D21-44C7585F5784}"/>
            </a:ext>
          </a:extLst>
        </xdr:cNvPr>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120A9C0-B6C6-40CA-9D4F-F95194B80858}"/>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D381678-CCAE-4C86-BF81-355E767C63E5}"/>
            </a:ext>
          </a:extLst>
        </xdr:cNvPr>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DF246CA-C34B-4888-B365-BC87D6E49AFE}"/>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8291159-C760-46B3-8B34-E406A37D00BC}"/>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69AB967-2F4A-4461-8498-E1331BA7A8E1}"/>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417A01BB-2683-47EE-98BC-6088243FE451}"/>
            </a:ext>
          </a:extLst>
        </xdr:cNvPr>
        <xdr:cNvCxnSpPr/>
      </xdr:nvCxnSpPr>
      <xdr:spPr>
        <a:xfrm flipV="1">
          <a:off x="9429115" y="5731510"/>
          <a:ext cx="0" cy="12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65EBF5E7-C8EC-4ADB-9ED6-15C1EB9C2283}"/>
            </a:ext>
          </a:extLst>
        </xdr:cNvPr>
        <xdr:cNvSpPr txBox="1"/>
      </xdr:nvSpPr>
      <xdr:spPr>
        <a:xfrm>
          <a:off x="946785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94A69EA4-335E-4A83-9891-98F3BF1851BC}"/>
            </a:ext>
          </a:extLst>
        </xdr:cNvPr>
        <xdr:cNvCxnSpPr/>
      </xdr:nvCxnSpPr>
      <xdr:spPr>
        <a:xfrm>
          <a:off x="9359900" y="6941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89D4AAD8-3B40-4AE0-A7CE-CDCBCF13599A}"/>
            </a:ext>
          </a:extLst>
        </xdr:cNvPr>
        <xdr:cNvSpPr txBox="1"/>
      </xdr:nvSpPr>
      <xdr:spPr>
        <a:xfrm>
          <a:off x="946785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4E7389EE-5544-4ED4-AC4A-68E62D110747}"/>
            </a:ext>
          </a:extLst>
        </xdr:cNvPr>
        <xdr:cNvCxnSpPr/>
      </xdr:nvCxnSpPr>
      <xdr:spPr>
        <a:xfrm>
          <a:off x="9359900" y="5731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A31B9BC4-B819-4161-89C2-8002A680333F}"/>
            </a:ext>
          </a:extLst>
        </xdr:cNvPr>
        <xdr:cNvSpPr txBox="1"/>
      </xdr:nvSpPr>
      <xdr:spPr>
        <a:xfrm>
          <a:off x="9467850" y="66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326439D0-1C99-43FB-897B-E998EBEE71F1}"/>
            </a:ext>
          </a:extLst>
        </xdr:cNvPr>
        <xdr:cNvSpPr/>
      </xdr:nvSpPr>
      <xdr:spPr>
        <a:xfrm>
          <a:off x="9398000" y="6682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8F8666EA-9A21-45AD-AB8D-49815E46C73E}"/>
            </a:ext>
          </a:extLst>
        </xdr:cNvPr>
        <xdr:cNvSpPr/>
      </xdr:nvSpPr>
      <xdr:spPr>
        <a:xfrm>
          <a:off x="8636000" y="6686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D9DFCB6-92FD-4252-B10A-92386CE9E811}"/>
            </a:ext>
          </a:extLst>
        </xdr:cNvPr>
        <xdr:cNvSpPr/>
      </xdr:nvSpPr>
      <xdr:spPr>
        <a:xfrm>
          <a:off x="7842250" y="6690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95FA608C-2A12-49BD-A1C2-B48CBDDD264D}"/>
            </a:ext>
          </a:extLst>
        </xdr:cNvPr>
        <xdr:cNvSpPr/>
      </xdr:nvSpPr>
      <xdr:spPr>
        <a:xfrm>
          <a:off x="7029450" y="6694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5C93C783-ED2C-4601-98A9-20A7E790E6CF}"/>
            </a:ext>
          </a:extLst>
        </xdr:cNvPr>
        <xdr:cNvSpPr/>
      </xdr:nvSpPr>
      <xdr:spPr>
        <a:xfrm>
          <a:off x="6235700" y="6705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2FC96AB-BB15-426D-8A0A-3E3D9B24E2C3}"/>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FE491E1-0045-46F7-87B4-51CB04EB6F71}"/>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8D7E771-F173-4E2F-8A61-1822AE2FECA4}"/>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31CB512-D42E-41A8-AFB5-F127A3F53C2D}"/>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42B816B-3661-4FEB-A4FA-405FD93EE78C}"/>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31" name="楕円 130">
          <a:extLst>
            <a:ext uri="{FF2B5EF4-FFF2-40B4-BE49-F238E27FC236}">
              <a16:creationId xmlns:a16="http://schemas.microsoft.com/office/drawing/2014/main" id="{6AE3A172-1458-4C8A-ADF7-1B69490E55EF}"/>
            </a:ext>
          </a:extLst>
        </xdr:cNvPr>
        <xdr:cNvSpPr/>
      </xdr:nvSpPr>
      <xdr:spPr>
        <a:xfrm>
          <a:off x="9398000" y="6671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90187</xdr:rowOff>
    </xdr:from>
    <xdr:ext cx="469744" cy="259045"/>
    <xdr:sp macro="" textlink="">
      <xdr:nvSpPr>
        <xdr:cNvPr id="132" name="【図書館】&#10;一人当たり面積該当値テキスト">
          <a:extLst>
            <a:ext uri="{FF2B5EF4-FFF2-40B4-BE49-F238E27FC236}">
              <a16:creationId xmlns:a16="http://schemas.microsoft.com/office/drawing/2014/main" id="{445D1F65-F646-4BFD-90A4-B3CEC11630E5}"/>
            </a:ext>
          </a:extLst>
        </xdr:cNvPr>
        <xdr:cNvSpPr txBox="1"/>
      </xdr:nvSpPr>
      <xdr:spPr>
        <a:xfrm>
          <a:off x="946785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67310</xdr:rowOff>
    </xdr:from>
    <xdr:to>
      <xdr:col>50</xdr:col>
      <xdr:colOff>165100</xdr:colOff>
      <xdr:row>40</xdr:row>
      <xdr:rowOff>168910</xdr:rowOff>
    </xdr:to>
    <xdr:sp macro="" textlink="">
      <xdr:nvSpPr>
        <xdr:cNvPr id="133" name="楕円 132">
          <a:extLst>
            <a:ext uri="{FF2B5EF4-FFF2-40B4-BE49-F238E27FC236}">
              <a16:creationId xmlns:a16="http://schemas.microsoft.com/office/drawing/2014/main" id="{7ECB8F27-A547-44F6-B6A1-577B0BBCABA3}"/>
            </a:ext>
          </a:extLst>
        </xdr:cNvPr>
        <xdr:cNvSpPr/>
      </xdr:nvSpPr>
      <xdr:spPr>
        <a:xfrm>
          <a:off x="8636000" y="6671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118110</xdr:rowOff>
    </xdr:from>
    <xdr:to>
      <xdr:col>55</xdr:col>
      <xdr:colOff>0</xdr:colOff>
      <xdr:row>40</xdr:row>
      <xdr:rowOff>118110</xdr:rowOff>
    </xdr:to>
    <xdr:cxnSp macro="">
      <xdr:nvCxnSpPr>
        <xdr:cNvPr id="134" name="直線コネクタ 133">
          <a:extLst>
            <a:ext uri="{FF2B5EF4-FFF2-40B4-BE49-F238E27FC236}">
              <a16:creationId xmlns:a16="http://schemas.microsoft.com/office/drawing/2014/main" id="{BE8E9334-7C5B-4F3A-A697-8179CD9C50C7}"/>
            </a:ext>
          </a:extLst>
        </xdr:cNvPr>
        <xdr:cNvCxnSpPr/>
      </xdr:nvCxnSpPr>
      <xdr:spPr>
        <a:xfrm>
          <a:off x="8686800" y="67221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5" name="楕円 134">
          <a:extLst>
            <a:ext uri="{FF2B5EF4-FFF2-40B4-BE49-F238E27FC236}">
              <a16:creationId xmlns:a16="http://schemas.microsoft.com/office/drawing/2014/main" id="{A24A93FE-8B3B-458D-A8AF-1E5B471FB547}"/>
            </a:ext>
          </a:extLst>
        </xdr:cNvPr>
        <xdr:cNvSpPr/>
      </xdr:nvSpPr>
      <xdr:spPr>
        <a:xfrm>
          <a:off x="7842250" y="66751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118110</xdr:rowOff>
    </xdr:from>
    <xdr:to>
      <xdr:col>50</xdr:col>
      <xdr:colOff>114300</xdr:colOff>
      <xdr:row>40</xdr:row>
      <xdr:rowOff>121920</xdr:rowOff>
    </xdr:to>
    <xdr:cxnSp macro="">
      <xdr:nvCxnSpPr>
        <xdr:cNvPr id="136" name="直線コネクタ 135">
          <a:extLst>
            <a:ext uri="{FF2B5EF4-FFF2-40B4-BE49-F238E27FC236}">
              <a16:creationId xmlns:a16="http://schemas.microsoft.com/office/drawing/2014/main" id="{F672E74A-96A2-4FFB-BCC3-E60F882D94CD}"/>
            </a:ext>
          </a:extLst>
        </xdr:cNvPr>
        <xdr:cNvCxnSpPr/>
      </xdr:nvCxnSpPr>
      <xdr:spPr>
        <a:xfrm flipV="1">
          <a:off x="7886700" y="672211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7" name="楕円 136">
          <a:extLst>
            <a:ext uri="{FF2B5EF4-FFF2-40B4-BE49-F238E27FC236}">
              <a16:creationId xmlns:a16="http://schemas.microsoft.com/office/drawing/2014/main" id="{CFBE28CD-C635-4878-98E6-F8EF7A31BC23}"/>
            </a:ext>
          </a:extLst>
        </xdr:cNvPr>
        <xdr:cNvSpPr/>
      </xdr:nvSpPr>
      <xdr:spPr>
        <a:xfrm>
          <a:off x="7029450" y="6675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8" name="直線コネクタ 137">
          <a:extLst>
            <a:ext uri="{FF2B5EF4-FFF2-40B4-BE49-F238E27FC236}">
              <a16:creationId xmlns:a16="http://schemas.microsoft.com/office/drawing/2014/main" id="{87AE2636-3860-4C16-9651-B5A13DB81432}"/>
            </a:ext>
          </a:extLst>
        </xdr:cNvPr>
        <xdr:cNvCxnSpPr/>
      </xdr:nvCxnSpPr>
      <xdr:spPr>
        <a:xfrm>
          <a:off x="7080250" y="67259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9" name="楕円 138">
          <a:extLst>
            <a:ext uri="{FF2B5EF4-FFF2-40B4-BE49-F238E27FC236}">
              <a16:creationId xmlns:a16="http://schemas.microsoft.com/office/drawing/2014/main" id="{6DCAE434-1F70-45D5-A052-C44F85DC8EC5}"/>
            </a:ext>
          </a:extLst>
        </xdr:cNvPr>
        <xdr:cNvSpPr/>
      </xdr:nvSpPr>
      <xdr:spPr>
        <a:xfrm>
          <a:off x="6235700" y="6675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40" name="直線コネクタ 139">
          <a:extLst>
            <a:ext uri="{FF2B5EF4-FFF2-40B4-BE49-F238E27FC236}">
              <a16:creationId xmlns:a16="http://schemas.microsoft.com/office/drawing/2014/main" id="{142BAF8E-FE55-42B9-9B5C-9DAE81FFFBC0}"/>
            </a:ext>
          </a:extLst>
        </xdr:cNvPr>
        <xdr:cNvCxnSpPr/>
      </xdr:nvCxnSpPr>
      <xdr:spPr>
        <a:xfrm>
          <a:off x="6286500" y="67259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F33A8701-D8B0-4929-981F-846F7AAB7EBD}"/>
            </a:ext>
          </a:extLst>
        </xdr:cNvPr>
        <xdr:cNvSpPr txBox="1"/>
      </xdr:nvSpPr>
      <xdr:spPr>
        <a:xfrm>
          <a:off x="845827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1EA2A577-F676-498A-BB34-746A2FF48AF1}"/>
            </a:ext>
          </a:extLst>
        </xdr:cNvPr>
        <xdr:cNvSpPr txBox="1"/>
      </xdr:nvSpPr>
      <xdr:spPr>
        <a:xfrm>
          <a:off x="7677227"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C794784F-3515-4502-B34B-80BF4C755E2D}"/>
            </a:ext>
          </a:extLst>
        </xdr:cNvPr>
        <xdr:cNvSpPr txBox="1"/>
      </xdr:nvSpPr>
      <xdr:spPr>
        <a:xfrm>
          <a:off x="6864427"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973F44AB-8900-4BD4-A020-186BB5753064}"/>
            </a:ext>
          </a:extLst>
        </xdr:cNvPr>
        <xdr:cNvSpPr txBox="1"/>
      </xdr:nvSpPr>
      <xdr:spPr>
        <a:xfrm>
          <a:off x="6070677"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13987</xdr:rowOff>
    </xdr:from>
    <xdr:ext cx="469744" cy="259045"/>
    <xdr:sp macro="" textlink="">
      <xdr:nvSpPr>
        <xdr:cNvPr id="145" name="n_1mainValue【図書館】&#10;一人当たり面積">
          <a:extLst>
            <a:ext uri="{FF2B5EF4-FFF2-40B4-BE49-F238E27FC236}">
              <a16:creationId xmlns:a16="http://schemas.microsoft.com/office/drawing/2014/main" id="{B016043D-E97F-4ACF-9A13-A0574B296A50}"/>
            </a:ext>
          </a:extLst>
        </xdr:cNvPr>
        <xdr:cNvSpPr txBox="1"/>
      </xdr:nvSpPr>
      <xdr:spPr>
        <a:xfrm>
          <a:off x="845827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46" name="n_2mainValue【図書館】&#10;一人当たり面積">
          <a:extLst>
            <a:ext uri="{FF2B5EF4-FFF2-40B4-BE49-F238E27FC236}">
              <a16:creationId xmlns:a16="http://schemas.microsoft.com/office/drawing/2014/main" id="{AFA3216B-9303-4FF9-AB8C-9D01481D2D18}"/>
            </a:ext>
          </a:extLst>
        </xdr:cNvPr>
        <xdr:cNvSpPr txBox="1"/>
      </xdr:nvSpPr>
      <xdr:spPr>
        <a:xfrm>
          <a:off x="76772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7" name="n_3mainValue【図書館】&#10;一人当たり面積">
          <a:extLst>
            <a:ext uri="{FF2B5EF4-FFF2-40B4-BE49-F238E27FC236}">
              <a16:creationId xmlns:a16="http://schemas.microsoft.com/office/drawing/2014/main" id="{969EF631-220B-4B97-96EF-BAF68873FDA3}"/>
            </a:ext>
          </a:extLst>
        </xdr:cNvPr>
        <xdr:cNvSpPr txBox="1"/>
      </xdr:nvSpPr>
      <xdr:spPr>
        <a:xfrm>
          <a:off x="68644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8" name="n_4mainValue【図書館】&#10;一人当たり面積">
          <a:extLst>
            <a:ext uri="{FF2B5EF4-FFF2-40B4-BE49-F238E27FC236}">
              <a16:creationId xmlns:a16="http://schemas.microsoft.com/office/drawing/2014/main" id="{566DE046-AD55-49AB-9F55-9D62F773E9F1}"/>
            </a:ext>
          </a:extLst>
        </xdr:cNvPr>
        <xdr:cNvSpPr txBox="1"/>
      </xdr:nvSpPr>
      <xdr:spPr>
        <a:xfrm>
          <a:off x="607067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910B824-C7E0-4D11-AA67-E5657E9C6C3C}"/>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F41647C-4E18-4CFD-ABEC-770CFC262E26}"/>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896648D-0A48-49C2-88DE-1AAAEE25BBDD}"/>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02E4235-90F2-4968-B7D7-B342A27705E3}"/>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CC4B4FD-BA6B-401E-B7AB-A966D2C4C583}"/>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5E9505B-99BC-458D-9269-6C0065C613C6}"/>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0933CDB-E0D7-4A63-B683-1BE1565736EE}"/>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561F422-066B-4C8E-95B2-B2B75C094909}"/>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B5C1D12-1BE6-4380-B216-889E2B40E1E6}"/>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0FD425C-2B3F-42EE-A126-B068C5474D00}"/>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7FECD88-981C-47D3-A58A-294646CF40E4}"/>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AE79738-66D3-4C13-8935-CE83EBBB3B35}"/>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57243E4-DC41-4A7B-BD4E-F3E98B6C0083}"/>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EBD7806-CC95-429D-9CDE-B18B516DCF6C}"/>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571B679-D0C9-4B21-9009-8694DF53EF4C}"/>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5C266DE-2470-4C9A-B5A4-58CB91183E3C}"/>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5D98F12-B0D6-445A-9226-20C184C38E93}"/>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E7C9B22-A2C4-4ED9-BAFF-C4D9088D2638}"/>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0632A70-4AFF-47CC-B808-9DA41456C7A4}"/>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73413C0-E5C0-4098-8523-4914B4F7E069}"/>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C2BC8D3-E9C0-4F63-8DBB-64FDDC89A799}"/>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A2DC0B2-D405-41FE-BE91-E192E9C5D423}"/>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3CA4BBB-C9F9-4F87-AC90-C38BEF5C41B1}"/>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AFFF99F-9FAF-4C95-B4E6-D16D32ADE9B7}"/>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60F1E51D-76B7-4830-9945-4B8ED3CA7655}"/>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1057F7D1-ADD8-481E-A298-22F1265953C1}"/>
            </a:ext>
          </a:extLst>
        </xdr:cNvPr>
        <xdr:cNvCxnSpPr/>
      </xdr:nvCxnSpPr>
      <xdr:spPr>
        <a:xfrm flipV="1">
          <a:off x="4177665" y="922092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9057B14-B559-4A94-BEF8-4B99D6EA4198}"/>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D0777713-ED87-4694-BBFD-93E5068A75D4}"/>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5AE8004-E0F5-4606-81EE-B51CEC3AA95B}"/>
            </a:ext>
          </a:extLst>
        </xdr:cNvPr>
        <xdr:cNvSpPr txBox="1"/>
      </xdr:nvSpPr>
      <xdr:spPr>
        <a:xfrm>
          <a:off x="4216400" y="90025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25B17772-857B-4FD0-99C8-377F93397C0F}"/>
            </a:ext>
          </a:extLst>
        </xdr:cNvPr>
        <xdr:cNvCxnSpPr/>
      </xdr:nvCxnSpPr>
      <xdr:spPr>
        <a:xfrm>
          <a:off x="4108450" y="9220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3B54CFB0-3B2B-46C0-9708-D96D4CF6E51C}"/>
            </a:ext>
          </a:extLst>
        </xdr:cNvPr>
        <xdr:cNvSpPr txBox="1"/>
      </xdr:nvSpPr>
      <xdr:spPr>
        <a:xfrm>
          <a:off x="4216400" y="9951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E0CCA4A0-A566-404D-BD71-3D3E02E956DA}"/>
            </a:ext>
          </a:extLst>
        </xdr:cNvPr>
        <xdr:cNvSpPr/>
      </xdr:nvSpPr>
      <xdr:spPr>
        <a:xfrm>
          <a:off x="4127500" y="1009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D368A2D-74D1-410D-B62E-55D0CE8396A4}"/>
            </a:ext>
          </a:extLst>
        </xdr:cNvPr>
        <xdr:cNvSpPr/>
      </xdr:nvSpPr>
      <xdr:spPr>
        <a:xfrm>
          <a:off x="3384550" y="101052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912BEF70-0179-4E5A-BA86-88437DA728B3}"/>
            </a:ext>
          </a:extLst>
        </xdr:cNvPr>
        <xdr:cNvSpPr/>
      </xdr:nvSpPr>
      <xdr:spPr>
        <a:xfrm>
          <a:off x="2571750" y="1009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B1B3EE5F-10D8-46FA-96A0-CBA84E5933FC}"/>
            </a:ext>
          </a:extLst>
        </xdr:cNvPr>
        <xdr:cNvSpPr/>
      </xdr:nvSpPr>
      <xdr:spPr>
        <a:xfrm>
          <a:off x="1778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F31B6F7C-179D-4928-BB8E-A71415298199}"/>
            </a:ext>
          </a:extLst>
        </xdr:cNvPr>
        <xdr:cNvSpPr/>
      </xdr:nvSpPr>
      <xdr:spPr>
        <a:xfrm>
          <a:off x="984250" y="10074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10BD227-B025-4DD4-90D4-8CD5D0EB36FC}"/>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B558D94-5083-42CD-A408-330AAF985CAE}"/>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CA651D7-3D65-4FD8-8CBF-B978682645C2}"/>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C48FA9E-5309-49FE-8C5C-921301F438AD}"/>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72C3964-0800-4F2D-AC57-6BD7437F51AE}"/>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90" name="楕円 189">
          <a:extLst>
            <a:ext uri="{FF2B5EF4-FFF2-40B4-BE49-F238E27FC236}">
              <a16:creationId xmlns:a16="http://schemas.microsoft.com/office/drawing/2014/main" id="{05E8D68D-35B1-46DD-B605-5C55C4A39CD3}"/>
            </a:ext>
          </a:extLst>
        </xdr:cNvPr>
        <xdr:cNvSpPr/>
      </xdr:nvSpPr>
      <xdr:spPr>
        <a:xfrm>
          <a:off x="4127500" y="100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6B603D3-2B05-4C10-BF99-9C8BB5F331C8}"/>
            </a:ext>
          </a:extLst>
        </xdr:cNvPr>
        <xdr:cNvSpPr txBox="1"/>
      </xdr:nvSpPr>
      <xdr:spPr>
        <a:xfrm>
          <a:off x="4216400" y="1007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2" name="楕円 191">
          <a:extLst>
            <a:ext uri="{FF2B5EF4-FFF2-40B4-BE49-F238E27FC236}">
              <a16:creationId xmlns:a16="http://schemas.microsoft.com/office/drawing/2014/main" id="{6064EC7F-BF2E-4401-A5F2-AF49BDCD6686}"/>
            </a:ext>
          </a:extLst>
        </xdr:cNvPr>
        <xdr:cNvSpPr/>
      </xdr:nvSpPr>
      <xdr:spPr>
        <a:xfrm>
          <a:off x="3384550" y="100740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75112</xdr:rowOff>
    </xdr:to>
    <xdr:cxnSp macro="">
      <xdr:nvCxnSpPr>
        <xdr:cNvPr id="193" name="直線コネクタ 192">
          <a:extLst>
            <a:ext uri="{FF2B5EF4-FFF2-40B4-BE49-F238E27FC236}">
              <a16:creationId xmlns:a16="http://schemas.microsoft.com/office/drawing/2014/main" id="{BAF07087-BC9C-4A8A-8872-162635F7CFAC}"/>
            </a:ext>
          </a:extLst>
        </xdr:cNvPr>
        <xdr:cNvCxnSpPr/>
      </xdr:nvCxnSpPr>
      <xdr:spPr>
        <a:xfrm>
          <a:off x="3429000" y="10118453"/>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4" name="楕円 193">
          <a:extLst>
            <a:ext uri="{FF2B5EF4-FFF2-40B4-BE49-F238E27FC236}">
              <a16:creationId xmlns:a16="http://schemas.microsoft.com/office/drawing/2014/main" id="{A935720C-2253-4CF6-B484-FFC41210BCEE}"/>
            </a:ext>
          </a:extLst>
        </xdr:cNvPr>
        <xdr:cNvSpPr/>
      </xdr:nvSpPr>
      <xdr:spPr>
        <a:xfrm>
          <a:off x="2571750" y="10046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47353</xdr:rowOff>
    </xdr:to>
    <xdr:cxnSp macro="">
      <xdr:nvCxnSpPr>
        <xdr:cNvPr id="195" name="直線コネクタ 194">
          <a:extLst>
            <a:ext uri="{FF2B5EF4-FFF2-40B4-BE49-F238E27FC236}">
              <a16:creationId xmlns:a16="http://schemas.microsoft.com/office/drawing/2014/main" id="{2655E722-077B-49E0-AE73-78C1B09CC629}"/>
            </a:ext>
          </a:extLst>
        </xdr:cNvPr>
        <xdr:cNvCxnSpPr/>
      </xdr:nvCxnSpPr>
      <xdr:spPr>
        <a:xfrm>
          <a:off x="2622550" y="10090694"/>
          <a:ext cx="8064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96" name="楕円 195">
          <a:extLst>
            <a:ext uri="{FF2B5EF4-FFF2-40B4-BE49-F238E27FC236}">
              <a16:creationId xmlns:a16="http://schemas.microsoft.com/office/drawing/2014/main" id="{C433DFC2-F3A9-4413-ABDC-89E63AE8AB33}"/>
            </a:ext>
          </a:extLst>
        </xdr:cNvPr>
        <xdr:cNvSpPr/>
      </xdr:nvSpPr>
      <xdr:spPr>
        <a:xfrm>
          <a:off x="1778000" y="10010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155122</xdr:rowOff>
    </xdr:from>
    <xdr:to>
      <xdr:col>15</xdr:col>
      <xdr:colOff>50800</xdr:colOff>
      <xdr:row>61</xdr:row>
      <xdr:rowOff>19594</xdr:rowOff>
    </xdr:to>
    <xdr:cxnSp macro="">
      <xdr:nvCxnSpPr>
        <xdr:cNvPr id="197" name="直線コネクタ 196">
          <a:extLst>
            <a:ext uri="{FF2B5EF4-FFF2-40B4-BE49-F238E27FC236}">
              <a16:creationId xmlns:a16="http://schemas.microsoft.com/office/drawing/2014/main" id="{BCFF898A-C342-4F08-94B8-E2EECD30CEF4}"/>
            </a:ext>
          </a:extLst>
        </xdr:cNvPr>
        <xdr:cNvCxnSpPr/>
      </xdr:nvCxnSpPr>
      <xdr:spPr>
        <a:xfrm>
          <a:off x="1828800" y="10061122"/>
          <a:ext cx="79375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58601</xdr:rowOff>
    </xdr:from>
    <xdr:to>
      <xdr:col>6</xdr:col>
      <xdr:colOff>38100</xdr:colOff>
      <xdr:row>60</xdr:row>
      <xdr:rowOff>160201</xdr:rowOff>
    </xdr:to>
    <xdr:sp macro="" textlink="">
      <xdr:nvSpPr>
        <xdr:cNvPr id="198" name="楕円 197">
          <a:extLst>
            <a:ext uri="{FF2B5EF4-FFF2-40B4-BE49-F238E27FC236}">
              <a16:creationId xmlns:a16="http://schemas.microsoft.com/office/drawing/2014/main" id="{B0814D0C-F1AA-4403-A13D-F33D34377489}"/>
            </a:ext>
          </a:extLst>
        </xdr:cNvPr>
        <xdr:cNvSpPr/>
      </xdr:nvSpPr>
      <xdr:spPr>
        <a:xfrm>
          <a:off x="984250" y="99646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109401</xdr:rowOff>
    </xdr:from>
    <xdr:to>
      <xdr:col>10</xdr:col>
      <xdr:colOff>114300</xdr:colOff>
      <xdr:row>60</xdr:row>
      <xdr:rowOff>155122</xdr:rowOff>
    </xdr:to>
    <xdr:cxnSp macro="">
      <xdr:nvCxnSpPr>
        <xdr:cNvPr id="199" name="直線コネクタ 198">
          <a:extLst>
            <a:ext uri="{FF2B5EF4-FFF2-40B4-BE49-F238E27FC236}">
              <a16:creationId xmlns:a16="http://schemas.microsoft.com/office/drawing/2014/main" id="{FD0E73B6-65CB-4C6B-A762-F6CD9FF9A7F6}"/>
            </a:ext>
          </a:extLst>
        </xdr:cNvPr>
        <xdr:cNvCxnSpPr/>
      </xdr:nvCxnSpPr>
      <xdr:spPr>
        <a:xfrm>
          <a:off x="1028700" y="10015401"/>
          <a:ext cx="8001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1F084DB9-B567-42F9-8322-F7D59F8DB642}"/>
            </a:ext>
          </a:extLst>
        </xdr:cNvPr>
        <xdr:cNvSpPr txBox="1"/>
      </xdr:nvSpPr>
      <xdr:spPr>
        <a:xfrm>
          <a:off x="3239144" y="1019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48884340-0E28-4960-8504-305C72EFE245}"/>
            </a:ext>
          </a:extLst>
        </xdr:cNvPr>
        <xdr:cNvSpPr txBox="1"/>
      </xdr:nvSpPr>
      <xdr:spPr>
        <a:xfrm>
          <a:off x="2439044" y="1018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D8682E4A-0F75-44E1-A35D-6B322B71EB3C}"/>
            </a:ext>
          </a:extLst>
        </xdr:cNvPr>
        <xdr:cNvSpPr txBox="1"/>
      </xdr:nvSpPr>
      <xdr:spPr>
        <a:xfrm>
          <a:off x="1645294" y="1018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6986B0D3-15E8-45D3-82ED-34C6EE2B861D}"/>
            </a:ext>
          </a:extLst>
        </xdr:cNvPr>
        <xdr:cNvSpPr txBox="1"/>
      </xdr:nvSpPr>
      <xdr:spPr>
        <a:xfrm>
          <a:off x="851544" y="1016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204" name="n_1mainValue【体育館・プール】&#10;有形固定資産減価償却率">
          <a:extLst>
            <a:ext uri="{FF2B5EF4-FFF2-40B4-BE49-F238E27FC236}">
              <a16:creationId xmlns:a16="http://schemas.microsoft.com/office/drawing/2014/main" id="{3AF6EFC7-7998-4CA9-8F8A-D86B0ED6CC37}"/>
            </a:ext>
          </a:extLst>
        </xdr:cNvPr>
        <xdr:cNvSpPr txBox="1"/>
      </xdr:nvSpPr>
      <xdr:spPr>
        <a:xfrm>
          <a:off x="3239144" y="9855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5" name="n_2mainValue【体育館・プール】&#10;有形固定資産減価償却率">
          <a:extLst>
            <a:ext uri="{FF2B5EF4-FFF2-40B4-BE49-F238E27FC236}">
              <a16:creationId xmlns:a16="http://schemas.microsoft.com/office/drawing/2014/main" id="{C7E4EC04-62B7-48A9-8FEF-2C38C7657956}"/>
            </a:ext>
          </a:extLst>
        </xdr:cNvPr>
        <xdr:cNvSpPr txBox="1"/>
      </xdr:nvSpPr>
      <xdr:spPr>
        <a:xfrm>
          <a:off x="2439044" y="9827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206" name="n_3mainValue【体育館・プール】&#10;有形固定資産減価償却率">
          <a:extLst>
            <a:ext uri="{FF2B5EF4-FFF2-40B4-BE49-F238E27FC236}">
              <a16:creationId xmlns:a16="http://schemas.microsoft.com/office/drawing/2014/main" id="{7663E543-FCC8-4468-BF6C-0AE690FCA2E4}"/>
            </a:ext>
          </a:extLst>
        </xdr:cNvPr>
        <xdr:cNvSpPr txBox="1"/>
      </xdr:nvSpPr>
      <xdr:spPr>
        <a:xfrm>
          <a:off x="1645294" y="979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207" name="n_4mainValue【体育館・プール】&#10;有形固定資産減価償却率">
          <a:extLst>
            <a:ext uri="{FF2B5EF4-FFF2-40B4-BE49-F238E27FC236}">
              <a16:creationId xmlns:a16="http://schemas.microsoft.com/office/drawing/2014/main" id="{094530F0-01AF-4545-991C-0E25F5C2D596}"/>
            </a:ext>
          </a:extLst>
        </xdr:cNvPr>
        <xdr:cNvSpPr txBox="1"/>
      </xdr:nvSpPr>
      <xdr:spPr>
        <a:xfrm>
          <a:off x="851544" y="9746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51470EE-20A4-47C2-9015-9B00E3171B48}"/>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6DEB038-611F-434E-9578-69B846B92A14}"/>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8BBB2FF-D270-4450-B7DD-72D27DB3CE55}"/>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98B5FA1-9E38-44F2-BCBF-FC933DBC757E}"/>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1E45C4B-A5F8-4082-9780-E92CCACEF239}"/>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34B49FE-4B9B-41A2-8559-48932B05D1C4}"/>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621DBA8-82C3-47B2-A1C5-FA93104F3EBA}"/>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4378913-2788-4502-97B6-88FE959F49BB}"/>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626AFD0-D1FB-4B7C-A453-94B6ACA881CE}"/>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20A2DBD-B20B-4C0D-B814-6D91E3BE7BA1}"/>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69D9F90-7DED-4E39-A1C3-28B96E7B01D2}"/>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F15E0EB6-1A69-47EE-9A94-D40B495AC314}"/>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1A70C4E-FD4E-4C27-B51B-9C9489B5C493}"/>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B0CB9665-CC05-4853-9856-0C67096875BB}"/>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AFFF7D0-0B57-42C4-92FF-DD21D6AA9B6B}"/>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F0FF6877-1192-43FA-B7B0-BDA06C274736}"/>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42A4A9F-5538-4E72-8810-F75FE1F15B0D}"/>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AB59BBA-E03F-45DC-A530-6539BBA87EA0}"/>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8755D3F-4FD6-40ED-9765-392F66E21036}"/>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BB5D5C3D-1E99-471A-B126-3D180D50BDBE}"/>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905A6B6-7F36-495C-A546-D322CD3555EF}"/>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BA498CA-A7F0-4FA1-8B0F-512EE171D7DE}"/>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F220F33-8031-45CE-90BB-2E5F0C35C241}"/>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AE873262-3C9E-4440-9C60-C8EA21C41867}"/>
            </a:ext>
          </a:extLst>
        </xdr:cNvPr>
        <xdr:cNvCxnSpPr/>
      </xdr:nvCxnSpPr>
      <xdr:spPr>
        <a:xfrm flipV="1">
          <a:off x="9429115" y="935799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CFDAB459-923B-42D3-9660-0BE1A8E151A0}"/>
            </a:ext>
          </a:extLst>
        </xdr:cNvPr>
        <xdr:cNvSpPr txBox="1"/>
      </xdr:nvSpPr>
      <xdr:spPr>
        <a:xfrm>
          <a:off x="9467850" y="106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F518A98E-CED9-4390-A042-2075213D53F3}"/>
            </a:ext>
          </a:extLst>
        </xdr:cNvPr>
        <xdr:cNvCxnSpPr/>
      </xdr:nvCxnSpPr>
      <xdr:spPr>
        <a:xfrm>
          <a:off x="9359900" y="10629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545F1B12-907C-4827-A1A7-D38B9A6661BC}"/>
            </a:ext>
          </a:extLst>
        </xdr:cNvPr>
        <xdr:cNvSpPr txBox="1"/>
      </xdr:nvSpPr>
      <xdr:spPr>
        <a:xfrm>
          <a:off x="9467850" y="913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5096606D-C0DC-4B4E-9EFB-CBCDAB70CAA6}"/>
            </a:ext>
          </a:extLst>
        </xdr:cNvPr>
        <xdr:cNvCxnSpPr/>
      </xdr:nvCxnSpPr>
      <xdr:spPr>
        <a:xfrm>
          <a:off x="9359900" y="9357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0CEDC216-37EB-4708-BC9D-19E8ABC1184A}"/>
            </a:ext>
          </a:extLst>
        </xdr:cNvPr>
        <xdr:cNvSpPr txBox="1"/>
      </xdr:nvSpPr>
      <xdr:spPr>
        <a:xfrm>
          <a:off x="9467850" y="10257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299385C5-076F-447A-9A43-1D5408930A55}"/>
            </a:ext>
          </a:extLst>
        </xdr:cNvPr>
        <xdr:cNvSpPr/>
      </xdr:nvSpPr>
      <xdr:spPr>
        <a:xfrm>
          <a:off x="9398000" y="10278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C7B191B8-ACA0-4CB9-BB08-F7CBF6CF62E6}"/>
            </a:ext>
          </a:extLst>
        </xdr:cNvPr>
        <xdr:cNvSpPr/>
      </xdr:nvSpPr>
      <xdr:spPr>
        <a:xfrm>
          <a:off x="86360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8A703D56-2F5C-4499-B526-EC5A71A39243}"/>
            </a:ext>
          </a:extLst>
        </xdr:cNvPr>
        <xdr:cNvSpPr/>
      </xdr:nvSpPr>
      <xdr:spPr>
        <a:xfrm>
          <a:off x="7842250" y="10288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70154F9D-B5B4-4334-9978-1E8E5D0CAE75}"/>
            </a:ext>
          </a:extLst>
        </xdr:cNvPr>
        <xdr:cNvSpPr/>
      </xdr:nvSpPr>
      <xdr:spPr>
        <a:xfrm>
          <a:off x="7029450" y="1029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ECA5562B-7FCB-4CFF-A227-AD2F3A15BA31}"/>
            </a:ext>
          </a:extLst>
        </xdr:cNvPr>
        <xdr:cNvSpPr/>
      </xdr:nvSpPr>
      <xdr:spPr>
        <a:xfrm>
          <a:off x="62357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DA9CB81-A9FA-4F7D-AA5D-6F8593F385C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30119F-C1F6-45A1-AF38-ADA58E47F976}"/>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1B042A9-4A5B-4DC7-A1BC-0E43C967FC3D}"/>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235AD7C-3A31-42C8-B152-800962C24B4F}"/>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447697C-65A2-43AE-B3A3-81C0FBEEB04A}"/>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124460</xdr:rowOff>
    </xdr:from>
    <xdr:to>
      <xdr:col>55</xdr:col>
      <xdr:colOff>50800</xdr:colOff>
      <xdr:row>61</xdr:row>
      <xdr:rowOff>54610</xdr:rowOff>
    </xdr:to>
    <xdr:sp macro="" textlink="">
      <xdr:nvSpPr>
        <xdr:cNvPr id="247" name="楕円 246">
          <a:extLst>
            <a:ext uri="{FF2B5EF4-FFF2-40B4-BE49-F238E27FC236}">
              <a16:creationId xmlns:a16="http://schemas.microsoft.com/office/drawing/2014/main" id="{A289BF15-674F-4755-8651-046206ACBEC9}"/>
            </a:ext>
          </a:extLst>
        </xdr:cNvPr>
        <xdr:cNvSpPr/>
      </xdr:nvSpPr>
      <xdr:spPr>
        <a:xfrm>
          <a:off x="9398000" y="1003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147337</xdr:rowOff>
    </xdr:from>
    <xdr:ext cx="469744" cy="259045"/>
    <xdr:sp macro="" textlink="">
      <xdr:nvSpPr>
        <xdr:cNvPr id="248" name="【体育館・プール】&#10;一人当たり面積該当値テキスト">
          <a:extLst>
            <a:ext uri="{FF2B5EF4-FFF2-40B4-BE49-F238E27FC236}">
              <a16:creationId xmlns:a16="http://schemas.microsoft.com/office/drawing/2014/main" id="{5089F4D1-5714-40DE-9509-D6B4A4335CB1}"/>
            </a:ext>
          </a:extLst>
        </xdr:cNvPr>
        <xdr:cNvSpPr txBox="1"/>
      </xdr:nvSpPr>
      <xdr:spPr>
        <a:xfrm>
          <a:off x="9467850" y="988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126365</xdr:rowOff>
    </xdr:from>
    <xdr:to>
      <xdr:col>50</xdr:col>
      <xdr:colOff>165100</xdr:colOff>
      <xdr:row>61</xdr:row>
      <xdr:rowOff>56515</xdr:rowOff>
    </xdr:to>
    <xdr:sp macro="" textlink="">
      <xdr:nvSpPr>
        <xdr:cNvPr id="249" name="楕円 248">
          <a:extLst>
            <a:ext uri="{FF2B5EF4-FFF2-40B4-BE49-F238E27FC236}">
              <a16:creationId xmlns:a16="http://schemas.microsoft.com/office/drawing/2014/main" id="{18291AB7-967C-4183-AD9D-95A2D3A29E5B}"/>
            </a:ext>
          </a:extLst>
        </xdr:cNvPr>
        <xdr:cNvSpPr/>
      </xdr:nvSpPr>
      <xdr:spPr>
        <a:xfrm>
          <a:off x="8636000" y="1003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3810</xdr:rowOff>
    </xdr:from>
    <xdr:to>
      <xdr:col>55</xdr:col>
      <xdr:colOff>0</xdr:colOff>
      <xdr:row>61</xdr:row>
      <xdr:rowOff>5715</xdr:rowOff>
    </xdr:to>
    <xdr:cxnSp macro="">
      <xdr:nvCxnSpPr>
        <xdr:cNvPr id="250" name="直線コネクタ 249">
          <a:extLst>
            <a:ext uri="{FF2B5EF4-FFF2-40B4-BE49-F238E27FC236}">
              <a16:creationId xmlns:a16="http://schemas.microsoft.com/office/drawing/2014/main" id="{8F673E83-2EF5-469B-AC28-ACC86ACEFCF1}"/>
            </a:ext>
          </a:extLst>
        </xdr:cNvPr>
        <xdr:cNvCxnSpPr/>
      </xdr:nvCxnSpPr>
      <xdr:spPr>
        <a:xfrm flipV="1">
          <a:off x="8686800" y="1007491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130175</xdr:rowOff>
    </xdr:from>
    <xdr:to>
      <xdr:col>46</xdr:col>
      <xdr:colOff>38100</xdr:colOff>
      <xdr:row>61</xdr:row>
      <xdr:rowOff>60325</xdr:rowOff>
    </xdr:to>
    <xdr:sp macro="" textlink="">
      <xdr:nvSpPr>
        <xdr:cNvPr id="251" name="楕円 250">
          <a:extLst>
            <a:ext uri="{FF2B5EF4-FFF2-40B4-BE49-F238E27FC236}">
              <a16:creationId xmlns:a16="http://schemas.microsoft.com/office/drawing/2014/main" id="{0852ABEB-8ED8-42EA-B816-CC2F982D3BA4}"/>
            </a:ext>
          </a:extLst>
        </xdr:cNvPr>
        <xdr:cNvSpPr/>
      </xdr:nvSpPr>
      <xdr:spPr>
        <a:xfrm>
          <a:off x="7842250" y="10036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xdr:rowOff>
    </xdr:from>
    <xdr:to>
      <xdr:col>50</xdr:col>
      <xdr:colOff>114300</xdr:colOff>
      <xdr:row>61</xdr:row>
      <xdr:rowOff>9525</xdr:rowOff>
    </xdr:to>
    <xdr:cxnSp macro="">
      <xdr:nvCxnSpPr>
        <xdr:cNvPr id="252" name="直線コネクタ 251">
          <a:extLst>
            <a:ext uri="{FF2B5EF4-FFF2-40B4-BE49-F238E27FC236}">
              <a16:creationId xmlns:a16="http://schemas.microsoft.com/office/drawing/2014/main" id="{2A50BB02-5F14-4010-8A31-E3FF8D1EB224}"/>
            </a:ext>
          </a:extLst>
        </xdr:cNvPr>
        <xdr:cNvCxnSpPr/>
      </xdr:nvCxnSpPr>
      <xdr:spPr>
        <a:xfrm flipV="1">
          <a:off x="7886700" y="1007681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133985</xdr:rowOff>
    </xdr:from>
    <xdr:to>
      <xdr:col>41</xdr:col>
      <xdr:colOff>101600</xdr:colOff>
      <xdr:row>61</xdr:row>
      <xdr:rowOff>64135</xdr:rowOff>
    </xdr:to>
    <xdr:sp macro="" textlink="">
      <xdr:nvSpPr>
        <xdr:cNvPr id="253" name="楕円 252">
          <a:extLst>
            <a:ext uri="{FF2B5EF4-FFF2-40B4-BE49-F238E27FC236}">
              <a16:creationId xmlns:a16="http://schemas.microsoft.com/office/drawing/2014/main" id="{BE255FE0-755F-4735-87B9-7F6CA860F0AB}"/>
            </a:ext>
          </a:extLst>
        </xdr:cNvPr>
        <xdr:cNvSpPr/>
      </xdr:nvSpPr>
      <xdr:spPr>
        <a:xfrm>
          <a:off x="7029450" y="10039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xdr:rowOff>
    </xdr:from>
    <xdr:to>
      <xdr:col>45</xdr:col>
      <xdr:colOff>177800</xdr:colOff>
      <xdr:row>61</xdr:row>
      <xdr:rowOff>13335</xdr:rowOff>
    </xdr:to>
    <xdr:cxnSp macro="">
      <xdr:nvCxnSpPr>
        <xdr:cNvPr id="254" name="直線コネクタ 253">
          <a:extLst>
            <a:ext uri="{FF2B5EF4-FFF2-40B4-BE49-F238E27FC236}">
              <a16:creationId xmlns:a16="http://schemas.microsoft.com/office/drawing/2014/main" id="{622A950E-3653-4145-A99D-8595834AE893}"/>
            </a:ext>
          </a:extLst>
        </xdr:cNvPr>
        <xdr:cNvCxnSpPr/>
      </xdr:nvCxnSpPr>
      <xdr:spPr>
        <a:xfrm flipV="1">
          <a:off x="7080250" y="1008062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135890</xdr:rowOff>
    </xdr:from>
    <xdr:to>
      <xdr:col>36</xdr:col>
      <xdr:colOff>165100</xdr:colOff>
      <xdr:row>61</xdr:row>
      <xdr:rowOff>66040</xdr:rowOff>
    </xdr:to>
    <xdr:sp macro="" textlink="">
      <xdr:nvSpPr>
        <xdr:cNvPr id="255" name="楕円 254">
          <a:extLst>
            <a:ext uri="{FF2B5EF4-FFF2-40B4-BE49-F238E27FC236}">
              <a16:creationId xmlns:a16="http://schemas.microsoft.com/office/drawing/2014/main" id="{DC602A6E-5D56-4B61-803A-E5FB5CA33BEE}"/>
            </a:ext>
          </a:extLst>
        </xdr:cNvPr>
        <xdr:cNvSpPr/>
      </xdr:nvSpPr>
      <xdr:spPr>
        <a:xfrm>
          <a:off x="6235700" y="1004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xdr:rowOff>
    </xdr:from>
    <xdr:to>
      <xdr:col>41</xdr:col>
      <xdr:colOff>50800</xdr:colOff>
      <xdr:row>61</xdr:row>
      <xdr:rowOff>15240</xdr:rowOff>
    </xdr:to>
    <xdr:cxnSp macro="">
      <xdr:nvCxnSpPr>
        <xdr:cNvPr id="256" name="直線コネクタ 255">
          <a:extLst>
            <a:ext uri="{FF2B5EF4-FFF2-40B4-BE49-F238E27FC236}">
              <a16:creationId xmlns:a16="http://schemas.microsoft.com/office/drawing/2014/main" id="{96787CF0-FC6A-4CC3-B2E1-406CFEF81E64}"/>
            </a:ext>
          </a:extLst>
        </xdr:cNvPr>
        <xdr:cNvCxnSpPr/>
      </xdr:nvCxnSpPr>
      <xdr:spPr>
        <a:xfrm flipV="1">
          <a:off x="6286500" y="1008443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9D955D43-BACA-4225-874C-32C6206B06E7}"/>
            </a:ext>
          </a:extLst>
        </xdr:cNvPr>
        <xdr:cNvSpPr txBox="1"/>
      </xdr:nvSpPr>
      <xdr:spPr>
        <a:xfrm>
          <a:off x="845827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75DA988B-2865-4746-9083-6A8DB59F7372}"/>
            </a:ext>
          </a:extLst>
        </xdr:cNvPr>
        <xdr:cNvSpPr txBox="1"/>
      </xdr:nvSpPr>
      <xdr:spPr>
        <a:xfrm>
          <a:off x="76772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0318D64A-24AC-4A97-975A-B24463374332}"/>
            </a:ext>
          </a:extLst>
        </xdr:cNvPr>
        <xdr:cNvSpPr txBox="1"/>
      </xdr:nvSpPr>
      <xdr:spPr>
        <a:xfrm>
          <a:off x="6864427"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6E683775-B031-4677-B380-6363AD2DBE16}"/>
            </a:ext>
          </a:extLst>
        </xdr:cNvPr>
        <xdr:cNvSpPr txBox="1"/>
      </xdr:nvSpPr>
      <xdr:spPr>
        <a:xfrm>
          <a:off x="607067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73042</xdr:rowOff>
    </xdr:from>
    <xdr:ext cx="469744" cy="259045"/>
    <xdr:sp macro="" textlink="">
      <xdr:nvSpPr>
        <xdr:cNvPr id="261" name="n_1mainValue【体育館・プール】&#10;一人当たり面積">
          <a:extLst>
            <a:ext uri="{FF2B5EF4-FFF2-40B4-BE49-F238E27FC236}">
              <a16:creationId xmlns:a16="http://schemas.microsoft.com/office/drawing/2014/main" id="{623B3A09-AC8E-462E-AE0C-A57FC6D74D0F}"/>
            </a:ext>
          </a:extLst>
        </xdr:cNvPr>
        <xdr:cNvSpPr txBox="1"/>
      </xdr:nvSpPr>
      <xdr:spPr>
        <a:xfrm>
          <a:off x="8458277" y="98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76852</xdr:rowOff>
    </xdr:from>
    <xdr:ext cx="469744" cy="259045"/>
    <xdr:sp macro="" textlink="">
      <xdr:nvSpPr>
        <xdr:cNvPr id="262" name="n_2mainValue【体育館・プール】&#10;一人当たり面積">
          <a:extLst>
            <a:ext uri="{FF2B5EF4-FFF2-40B4-BE49-F238E27FC236}">
              <a16:creationId xmlns:a16="http://schemas.microsoft.com/office/drawing/2014/main" id="{103AD79E-6ADE-4EE6-8C87-2050AE709A48}"/>
            </a:ext>
          </a:extLst>
        </xdr:cNvPr>
        <xdr:cNvSpPr txBox="1"/>
      </xdr:nvSpPr>
      <xdr:spPr>
        <a:xfrm>
          <a:off x="7677227" y="98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80662</xdr:rowOff>
    </xdr:from>
    <xdr:ext cx="469744" cy="259045"/>
    <xdr:sp macro="" textlink="">
      <xdr:nvSpPr>
        <xdr:cNvPr id="263" name="n_3mainValue【体育館・プール】&#10;一人当たり面積">
          <a:extLst>
            <a:ext uri="{FF2B5EF4-FFF2-40B4-BE49-F238E27FC236}">
              <a16:creationId xmlns:a16="http://schemas.microsoft.com/office/drawing/2014/main" id="{7D774102-C365-46F6-9370-4F2227CE544C}"/>
            </a:ext>
          </a:extLst>
        </xdr:cNvPr>
        <xdr:cNvSpPr txBox="1"/>
      </xdr:nvSpPr>
      <xdr:spPr>
        <a:xfrm>
          <a:off x="6864427" y="98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82567</xdr:rowOff>
    </xdr:from>
    <xdr:ext cx="469744" cy="259045"/>
    <xdr:sp macro="" textlink="">
      <xdr:nvSpPr>
        <xdr:cNvPr id="264" name="n_4mainValue【体育館・プール】&#10;一人当たり面積">
          <a:extLst>
            <a:ext uri="{FF2B5EF4-FFF2-40B4-BE49-F238E27FC236}">
              <a16:creationId xmlns:a16="http://schemas.microsoft.com/office/drawing/2014/main" id="{E0B58200-1EB5-4056-ADD3-DE7ADAFC4A16}"/>
            </a:ext>
          </a:extLst>
        </xdr:cNvPr>
        <xdr:cNvSpPr txBox="1"/>
      </xdr:nvSpPr>
      <xdr:spPr>
        <a:xfrm>
          <a:off x="6070677" y="982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CE96F815-E27A-40B1-BE2F-906D900C421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114A525-31DB-433E-B141-04B30BB70446}"/>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95EEB94-36EA-43E5-99E9-9C725E9D43E3}"/>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6B890DF-EB9E-4262-92AB-B13C33321029}"/>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A08E4E7-FF99-4E87-8A4D-244A0F49DFDA}"/>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66983E2-F4D5-4B27-A02A-9A01A0F518C2}"/>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6E1F312-73DA-4088-8651-560273FD73B8}"/>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8D5584F-EE81-42AA-9496-7DC6AC4C98D3}"/>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DA728E46-7B91-49B6-BC64-28E8A5FD526E}"/>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C201EBFB-53AA-4F71-986A-E1AA57263A0E}"/>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AE01120F-F5E1-4675-8E50-D2E6FEBA7C23}"/>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9C81EF0C-D602-45E5-A07A-A53A470B5C89}"/>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9735012F-A40B-4C95-831A-D845B48E47AF}"/>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9E2F7EB8-B760-4A40-8169-83521085933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27E900C-B827-44A7-AB7A-AC20CBF6C3B9}"/>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277D9983-10BC-46DF-8E76-DDC7758B1E80}"/>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81F02665-FB15-41BF-90BB-76973DC6FE65}"/>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8DFEE523-AAC6-490A-8D6D-69CDF7EDEAF5}"/>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17CC73B2-370E-40D9-9117-974D117E63EB}"/>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F5DBECF-B483-4A8F-A890-F5B219A09CA7}"/>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37E9FCBD-700A-4869-A17C-FF8EC7F237DF}"/>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4534ED1-73F3-4436-9152-C4FEC8D90E62}"/>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BB33BBDE-062C-4ED9-8CA9-F08FC9256E55}"/>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D72901B3-D072-4936-A830-A879A028A8BD}"/>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1ADF5F6D-A701-4AC1-B3F1-B8FF1834D905}"/>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A8521B88-4B80-4A90-859F-E6AD8F37917F}"/>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91B8F90F-3DB7-4822-8E49-9FD4343D7E2C}"/>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92E2FCDF-C620-4145-BFBD-B354A00767F0}"/>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1E92EE8C-78F7-4777-B569-2B936DB6E61A}"/>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93AA0003-324C-4E88-AAF9-BE1859CAF208}"/>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9891358E-6494-465E-9FB7-1136D3E923D4}"/>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E63A5628-96E2-42C2-BD1A-A02A5DB84BA0}"/>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603188A4-4DD0-4927-BCF1-C7299A710FDA}"/>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50CF513D-D8C8-4FA4-904C-5845603A9E04}"/>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F78816C3-1DE4-4140-96A9-251DA55FFF69}"/>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592D09E9-DD16-4704-8EDC-1F6AA1FD183F}"/>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889582EC-D27C-423E-97E4-B2AB23C0F90D}"/>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B4277B40-3D41-4145-AB9C-623688BB95EA}"/>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08613359-94E3-44CF-92D8-6AE82CDE5BA4}"/>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3DFA8FFD-3852-49F4-9DE9-6D8EB43D5ADF}"/>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277C29E9-416F-4C6F-8C78-CCA55AA6133C}"/>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347E72A6-48B1-42A0-9CD5-18F27C888318}"/>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D3307C69-D946-4C83-9667-BC71DF5B654C}"/>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6B14C7A6-F8AD-4495-AA7F-DAE3F183BAD7}"/>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E4123481-1C23-49E5-8588-618C02367FA2}"/>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A37E2B94-11CB-49CD-8CE2-07DD3D4371FE}"/>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D5B3DF22-9D7B-444E-9B07-3DB7474A63F7}"/>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E139D9FF-B3ED-43E2-927B-EBDF048C5A33}"/>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510968D3-F566-48C2-A850-9BCC07C9194D}"/>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67AE5D9D-42BB-49C3-8FFC-C3B95C7181A1}"/>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52CFB8F7-3A38-41AA-B474-2CEF3A452C7F}"/>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96F37C14-238E-4E4C-B343-79C8B06F8F9B}"/>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A2814B90-C095-4EC0-9AD7-5761A1036AC3}"/>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8D2F4361-7914-41A0-8783-182CF725FB24}"/>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1B3DD188-6431-46B1-AE94-F70D45D74A5A}"/>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A46EC21E-B5D6-4402-B661-6D575453979B}"/>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69D74CA6-0A77-411D-A570-A3362A335C18}"/>
            </a:ext>
          </a:extLst>
        </xdr:cNvPr>
        <xdr:cNvCxnSpPr/>
      </xdr:nvCxnSpPr>
      <xdr:spPr>
        <a:xfrm flipV="1">
          <a:off x="14699614" y="542798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76DD78F8-7D33-4714-AE9E-0689F6DCFEC1}"/>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F7466E69-015F-4A32-868B-0976E32A5FF0}"/>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B678A5AC-14C9-4BA8-933F-04D05325C0C1}"/>
            </a:ext>
          </a:extLst>
        </xdr:cNvPr>
        <xdr:cNvSpPr txBox="1"/>
      </xdr:nvSpPr>
      <xdr:spPr>
        <a:xfrm>
          <a:off x="14738350" y="52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a:extLst>
            <a:ext uri="{FF2B5EF4-FFF2-40B4-BE49-F238E27FC236}">
              <a16:creationId xmlns:a16="http://schemas.microsoft.com/office/drawing/2014/main" id="{83AA9D07-ACBA-43DA-A3CF-BE45160C3A17}"/>
            </a:ext>
          </a:extLst>
        </xdr:cNvPr>
        <xdr:cNvCxnSpPr/>
      </xdr:nvCxnSpPr>
      <xdr:spPr>
        <a:xfrm>
          <a:off x="14611350" y="542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A53B68C9-047E-4CC7-88CD-A83CC16615D5}"/>
            </a:ext>
          </a:extLst>
        </xdr:cNvPr>
        <xdr:cNvSpPr txBox="1"/>
      </xdr:nvSpPr>
      <xdr:spPr>
        <a:xfrm>
          <a:off x="14738350" y="6217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a:extLst>
            <a:ext uri="{FF2B5EF4-FFF2-40B4-BE49-F238E27FC236}">
              <a16:creationId xmlns:a16="http://schemas.microsoft.com/office/drawing/2014/main" id="{986B81CD-F904-4A48-9212-C960D4F9F90B}"/>
            </a:ext>
          </a:extLst>
        </xdr:cNvPr>
        <xdr:cNvSpPr/>
      </xdr:nvSpPr>
      <xdr:spPr>
        <a:xfrm>
          <a:off x="14649450" y="6238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a:extLst>
            <a:ext uri="{FF2B5EF4-FFF2-40B4-BE49-F238E27FC236}">
              <a16:creationId xmlns:a16="http://schemas.microsoft.com/office/drawing/2014/main" id="{984662FC-BDC2-4FD2-A236-47A0440D3451}"/>
            </a:ext>
          </a:extLst>
        </xdr:cNvPr>
        <xdr:cNvSpPr/>
      </xdr:nvSpPr>
      <xdr:spPr>
        <a:xfrm>
          <a:off x="13887450" y="623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a:extLst>
            <a:ext uri="{FF2B5EF4-FFF2-40B4-BE49-F238E27FC236}">
              <a16:creationId xmlns:a16="http://schemas.microsoft.com/office/drawing/2014/main" id="{1F940191-43C4-4425-8AEE-8D96C359B356}"/>
            </a:ext>
          </a:extLst>
        </xdr:cNvPr>
        <xdr:cNvSpPr/>
      </xdr:nvSpPr>
      <xdr:spPr>
        <a:xfrm>
          <a:off x="13093700" y="6261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a:extLst>
            <a:ext uri="{FF2B5EF4-FFF2-40B4-BE49-F238E27FC236}">
              <a16:creationId xmlns:a16="http://schemas.microsoft.com/office/drawing/2014/main" id="{E89247C6-8177-41FE-8707-A4765A8EE4C5}"/>
            </a:ext>
          </a:extLst>
        </xdr:cNvPr>
        <xdr:cNvSpPr/>
      </xdr:nvSpPr>
      <xdr:spPr>
        <a:xfrm>
          <a:off x="12299950" y="6263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a:extLst>
            <a:ext uri="{FF2B5EF4-FFF2-40B4-BE49-F238E27FC236}">
              <a16:creationId xmlns:a16="http://schemas.microsoft.com/office/drawing/2014/main" id="{AB46963B-DC05-433F-8A5E-87352F6F4177}"/>
            </a:ext>
          </a:extLst>
        </xdr:cNvPr>
        <xdr:cNvSpPr/>
      </xdr:nvSpPr>
      <xdr:spPr>
        <a:xfrm>
          <a:off x="11487150" y="6238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60065A6B-7364-466B-B1E1-112FDEB34200}"/>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3866D95-8CF5-4439-B32F-F928E94036DA}"/>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932E8DB-742A-4198-8786-335B72C75B3A}"/>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2C500FE-A4B5-495F-9CBF-2D6ED3AC750B}"/>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57E821C-5D45-4139-8D29-6AAEE2572A62}"/>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337" name="楕円 336">
          <a:extLst>
            <a:ext uri="{FF2B5EF4-FFF2-40B4-BE49-F238E27FC236}">
              <a16:creationId xmlns:a16="http://schemas.microsoft.com/office/drawing/2014/main" id="{E5626B3D-31C4-4182-B727-297F894A642B}"/>
            </a:ext>
          </a:extLst>
        </xdr:cNvPr>
        <xdr:cNvSpPr/>
      </xdr:nvSpPr>
      <xdr:spPr>
        <a:xfrm>
          <a:off x="14649450" y="58953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23ADF37E-75B2-439C-8BE2-D6B12FF8EFD4}"/>
            </a:ext>
          </a:extLst>
        </xdr:cNvPr>
        <xdr:cNvSpPr txBox="1"/>
      </xdr:nvSpPr>
      <xdr:spPr>
        <a:xfrm>
          <a:off x="14738350"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339" name="楕円 338">
          <a:extLst>
            <a:ext uri="{FF2B5EF4-FFF2-40B4-BE49-F238E27FC236}">
              <a16:creationId xmlns:a16="http://schemas.microsoft.com/office/drawing/2014/main" id="{A27BE0D1-EBD5-45E0-8852-82ADA56497A4}"/>
            </a:ext>
          </a:extLst>
        </xdr:cNvPr>
        <xdr:cNvSpPr/>
      </xdr:nvSpPr>
      <xdr:spPr>
        <a:xfrm>
          <a:off x="13887450" y="5855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127635</xdr:rowOff>
    </xdr:from>
    <xdr:to>
      <xdr:col>85</xdr:col>
      <xdr:colOff>127000</xdr:colOff>
      <xdr:row>35</xdr:row>
      <xdr:rowOff>167640</xdr:rowOff>
    </xdr:to>
    <xdr:cxnSp macro="">
      <xdr:nvCxnSpPr>
        <xdr:cNvPr id="340" name="直線コネクタ 339">
          <a:extLst>
            <a:ext uri="{FF2B5EF4-FFF2-40B4-BE49-F238E27FC236}">
              <a16:creationId xmlns:a16="http://schemas.microsoft.com/office/drawing/2014/main" id="{F619A438-AA36-4E27-BC4E-CFE1DAF91EDB}"/>
            </a:ext>
          </a:extLst>
        </xdr:cNvPr>
        <xdr:cNvCxnSpPr/>
      </xdr:nvCxnSpPr>
      <xdr:spPr>
        <a:xfrm>
          <a:off x="13938250" y="590613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158750</xdr:rowOff>
    </xdr:from>
    <xdr:to>
      <xdr:col>76</xdr:col>
      <xdr:colOff>165100</xdr:colOff>
      <xdr:row>39</xdr:row>
      <xdr:rowOff>88900</xdr:rowOff>
    </xdr:to>
    <xdr:sp macro="" textlink="">
      <xdr:nvSpPr>
        <xdr:cNvPr id="341" name="楕円 340">
          <a:extLst>
            <a:ext uri="{FF2B5EF4-FFF2-40B4-BE49-F238E27FC236}">
              <a16:creationId xmlns:a16="http://schemas.microsoft.com/office/drawing/2014/main" id="{862C5E62-7D7D-4CAA-A92C-065C239D2982}"/>
            </a:ext>
          </a:extLst>
        </xdr:cNvPr>
        <xdr:cNvSpPr/>
      </xdr:nvSpPr>
      <xdr:spPr>
        <a:xfrm>
          <a:off x="13093700" y="6432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39</xdr:row>
      <xdr:rowOff>38100</xdr:rowOff>
    </xdr:to>
    <xdr:cxnSp macro="">
      <xdr:nvCxnSpPr>
        <xdr:cNvPr id="342" name="直線コネクタ 341">
          <a:extLst>
            <a:ext uri="{FF2B5EF4-FFF2-40B4-BE49-F238E27FC236}">
              <a16:creationId xmlns:a16="http://schemas.microsoft.com/office/drawing/2014/main" id="{FA5EA5B8-749A-43F9-A264-77F23700253D}"/>
            </a:ext>
          </a:extLst>
        </xdr:cNvPr>
        <xdr:cNvCxnSpPr/>
      </xdr:nvCxnSpPr>
      <xdr:spPr>
        <a:xfrm flipV="1">
          <a:off x="13144500" y="5906135"/>
          <a:ext cx="793750" cy="5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343" name="楕円 342">
          <a:extLst>
            <a:ext uri="{FF2B5EF4-FFF2-40B4-BE49-F238E27FC236}">
              <a16:creationId xmlns:a16="http://schemas.microsoft.com/office/drawing/2014/main" id="{260DCF02-B034-4836-8590-DB8420EF3A26}"/>
            </a:ext>
          </a:extLst>
        </xdr:cNvPr>
        <xdr:cNvSpPr/>
      </xdr:nvSpPr>
      <xdr:spPr>
        <a:xfrm>
          <a:off x="12299950" y="64077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38100</xdr:rowOff>
    </xdr:to>
    <xdr:cxnSp macro="">
      <xdr:nvCxnSpPr>
        <xdr:cNvPr id="344" name="直線コネクタ 343">
          <a:extLst>
            <a:ext uri="{FF2B5EF4-FFF2-40B4-BE49-F238E27FC236}">
              <a16:creationId xmlns:a16="http://schemas.microsoft.com/office/drawing/2014/main" id="{C0C6A6A5-1853-4FCE-8DE9-7A4EC2CC9446}"/>
            </a:ext>
          </a:extLst>
        </xdr:cNvPr>
        <xdr:cNvCxnSpPr/>
      </xdr:nvCxnSpPr>
      <xdr:spPr>
        <a:xfrm>
          <a:off x="12344400" y="6452235"/>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345" name="楕円 344">
          <a:extLst>
            <a:ext uri="{FF2B5EF4-FFF2-40B4-BE49-F238E27FC236}">
              <a16:creationId xmlns:a16="http://schemas.microsoft.com/office/drawing/2014/main" id="{967F9945-3B00-4605-850C-3E8304B86436}"/>
            </a:ext>
          </a:extLst>
        </xdr:cNvPr>
        <xdr:cNvSpPr/>
      </xdr:nvSpPr>
      <xdr:spPr>
        <a:xfrm>
          <a:off x="11487150" y="6398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xdr:rowOff>
    </xdr:from>
    <xdr:to>
      <xdr:col>71</xdr:col>
      <xdr:colOff>177800</xdr:colOff>
      <xdr:row>39</xdr:row>
      <xdr:rowOff>13335</xdr:rowOff>
    </xdr:to>
    <xdr:cxnSp macro="">
      <xdr:nvCxnSpPr>
        <xdr:cNvPr id="346" name="直線コネクタ 345">
          <a:extLst>
            <a:ext uri="{FF2B5EF4-FFF2-40B4-BE49-F238E27FC236}">
              <a16:creationId xmlns:a16="http://schemas.microsoft.com/office/drawing/2014/main" id="{86BBE9F1-C681-4C29-9D0C-5BD86B43450D}"/>
            </a:ext>
          </a:extLst>
        </xdr:cNvPr>
        <xdr:cNvCxnSpPr/>
      </xdr:nvCxnSpPr>
      <xdr:spPr>
        <a:xfrm>
          <a:off x="11537950" y="6442710"/>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F6D597ED-2CEF-42BB-B0E6-D49AFC7F10B9}"/>
            </a:ext>
          </a:extLst>
        </xdr:cNvPr>
        <xdr:cNvSpPr txBox="1"/>
      </xdr:nvSpPr>
      <xdr:spPr>
        <a:xfrm>
          <a:off x="137420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C5797D28-26CC-445D-A23E-9507183DDAC0}"/>
            </a:ext>
          </a:extLst>
        </xdr:cNvPr>
        <xdr:cNvSpPr txBox="1"/>
      </xdr:nvSpPr>
      <xdr:spPr>
        <a:xfrm>
          <a:off x="1296099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1FEFCCEF-C57E-4A98-AF66-454866F55F6A}"/>
            </a:ext>
          </a:extLst>
        </xdr:cNvPr>
        <xdr:cNvSpPr txBox="1"/>
      </xdr:nvSpPr>
      <xdr:spPr>
        <a:xfrm>
          <a:off x="121672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623CE0F7-5732-4EF9-AC84-1FE9913F8026}"/>
            </a:ext>
          </a:extLst>
        </xdr:cNvPr>
        <xdr:cNvSpPr txBox="1"/>
      </xdr:nvSpPr>
      <xdr:spPr>
        <a:xfrm>
          <a:off x="113544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23512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049919F5-7090-4BDC-9954-42EDE4A8688F}"/>
            </a:ext>
          </a:extLst>
        </xdr:cNvPr>
        <xdr:cNvSpPr txBox="1"/>
      </xdr:nvSpPr>
      <xdr:spPr>
        <a:xfrm>
          <a:off x="13742044" y="563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80027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A7B684D1-1D4F-4FD2-818E-7A5FB719A799}"/>
            </a:ext>
          </a:extLst>
        </xdr:cNvPr>
        <xdr:cNvSpPr txBox="1"/>
      </xdr:nvSpPr>
      <xdr:spPr>
        <a:xfrm>
          <a:off x="1296099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031DFC8F-BACE-48A1-9F23-642D4177886E}"/>
            </a:ext>
          </a:extLst>
        </xdr:cNvPr>
        <xdr:cNvSpPr txBox="1"/>
      </xdr:nvSpPr>
      <xdr:spPr>
        <a:xfrm>
          <a:off x="121672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4F41ACA2-85FF-48A1-A827-082B71A40AF7}"/>
            </a:ext>
          </a:extLst>
        </xdr:cNvPr>
        <xdr:cNvSpPr txBox="1"/>
      </xdr:nvSpPr>
      <xdr:spPr>
        <a:xfrm>
          <a:off x="113544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C3F62981-B31C-477B-B958-59D478651605}"/>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165EC9D6-55C1-45E9-BBE0-252EF2CF7279}"/>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100F521-2F03-49CE-8AD1-3FA102F91F63}"/>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17F5E32A-52CC-418D-8C79-F562B07795D7}"/>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40A91739-62B8-4D51-BFA8-A86AA770981F}"/>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8C33036B-B940-4694-B57E-E9CFBD0DC72B}"/>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53C18418-8CAA-4590-AD51-86FBAF0A766E}"/>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C3D6E410-D169-425E-A1DF-C6DE77F9F38A}"/>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E1A2840A-4077-4D4D-AAD9-DC189F1BBC11}"/>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C2A6B7DB-9BD5-4013-9F80-EB1A4CB47F08}"/>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DE6CBD68-D9F6-4166-873F-D1B4A5546B9E}"/>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E8A2EC18-3116-4732-87FF-F4E46B7C8028}"/>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6CC0AF45-67C4-44A2-A8A1-1BF7FFBDEB5C}"/>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3872F1D5-70E7-4891-B047-69193CC3443A}"/>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8C62E58A-EBE2-4C26-AC0A-FC8795EAE0EE}"/>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a16="http://schemas.microsoft.com/office/drawing/2014/main" id="{A50EDAFE-564A-4FDE-B1B6-F3FB5FD988EF}"/>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D5E09ED6-DEB4-48DF-A3C8-B0FFF0FEE242}"/>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a16="http://schemas.microsoft.com/office/drawing/2014/main" id="{1FD5EBD3-4C2D-43F2-9CEF-851A36BB5294}"/>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C0BB6B55-223E-4D61-8123-38BED0E0DB7E}"/>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a:extLst>
            <a:ext uri="{FF2B5EF4-FFF2-40B4-BE49-F238E27FC236}">
              <a16:creationId xmlns:a16="http://schemas.microsoft.com/office/drawing/2014/main" id="{FA63CB9A-B25A-47CF-B344-E599D449EBE1}"/>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2CDBB12A-0A86-40AF-B5D6-874B765B4C2B}"/>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AD213AFF-FD58-4E56-AC5A-CAC3CEE57F91}"/>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14F4C47E-E8A8-4E11-B318-AA38EFD9EC06}"/>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a:extLst>
            <a:ext uri="{FF2B5EF4-FFF2-40B4-BE49-F238E27FC236}">
              <a16:creationId xmlns:a16="http://schemas.microsoft.com/office/drawing/2014/main" id="{D413B0CB-95D3-4C90-8147-54123FF4B1E0}"/>
            </a:ext>
          </a:extLst>
        </xdr:cNvPr>
        <xdr:cNvCxnSpPr/>
      </xdr:nvCxnSpPr>
      <xdr:spPr>
        <a:xfrm flipV="1">
          <a:off x="19951064" y="5712281"/>
          <a:ext cx="0" cy="12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F8F403C1-C665-475B-87A6-E104BFF2AB33}"/>
            </a:ext>
          </a:extLst>
        </xdr:cNvPr>
        <xdr:cNvSpPr txBox="1"/>
      </xdr:nvSpPr>
      <xdr:spPr>
        <a:xfrm>
          <a:off x="19989800" y="696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a:extLst>
            <a:ext uri="{FF2B5EF4-FFF2-40B4-BE49-F238E27FC236}">
              <a16:creationId xmlns:a16="http://schemas.microsoft.com/office/drawing/2014/main" id="{E4EA03A9-37F3-4672-BE20-708B848D7977}"/>
            </a:ext>
          </a:extLst>
        </xdr:cNvPr>
        <xdr:cNvCxnSpPr/>
      </xdr:nvCxnSpPr>
      <xdr:spPr>
        <a:xfrm>
          <a:off x="19881850" y="6964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24594B12-406D-4387-9B9F-563637D93B27}"/>
            </a:ext>
          </a:extLst>
        </xdr:cNvPr>
        <xdr:cNvSpPr txBox="1"/>
      </xdr:nvSpPr>
      <xdr:spPr>
        <a:xfrm>
          <a:off x="19989800" y="54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a:extLst>
            <a:ext uri="{FF2B5EF4-FFF2-40B4-BE49-F238E27FC236}">
              <a16:creationId xmlns:a16="http://schemas.microsoft.com/office/drawing/2014/main" id="{F75930BE-9FA4-4AA4-AA00-FB0401D9D915}"/>
            </a:ext>
          </a:extLst>
        </xdr:cNvPr>
        <xdr:cNvCxnSpPr/>
      </xdr:nvCxnSpPr>
      <xdr:spPr>
        <a:xfrm>
          <a:off x="19881850" y="5712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383" name="【一般廃棄物処理施設】&#10;一人当たり有形固定資産（償却資産）額平均値テキスト">
          <a:extLst>
            <a:ext uri="{FF2B5EF4-FFF2-40B4-BE49-F238E27FC236}">
              <a16:creationId xmlns:a16="http://schemas.microsoft.com/office/drawing/2014/main" id="{D4B3ECA4-DF23-44DE-8F8B-2020721F104A}"/>
            </a:ext>
          </a:extLst>
        </xdr:cNvPr>
        <xdr:cNvSpPr txBox="1"/>
      </xdr:nvSpPr>
      <xdr:spPr>
        <a:xfrm>
          <a:off x="19989800" y="657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a:extLst>
            <a:ext uri="{FF2B5EF4-FFF2-40B4-BE49-F238E27FC236}">
              <a16:creationId xmlns:a16="http://schemas.microsoft.com/office/drawing/2014/main" id="{813878B1-6C72-4FF1-B87A-DF8C046FFF28}"/>
            </a:ext>
          </a:extLst>
        </xdr:cNvPr>
        <xdr:cNvSpPr/>
      </xdr:nvSpPr>
      <xdr:spPr>
        <a:xfrm>
          <a:off x="19900900" y="6591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a:extLst>
            <a:ext uri="{FF2B5EF4-FFF2-40B4-BE49-F238E27FC236}">
              <a16:creationId xmlns:a16="http://schemas.microsoft.com/office/drawing/2014/main" id="{11045D5F-4C24-40B9-8C5C-576E1277961B}"/>
            </a:ext>
          </a:extLst>
        </xdr:cNvPr>
        <xdr:cNvSpPr/>
      </xdr:nvSpPr>
      <xdr:spPr>
        <a:xfrm>
          <a:off x="19157950" y="6601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a:extLst>
            <a:ext uri="{FF2B5EF4-FFF2-40B4-BE49-F238E27FC236}">
              <a16:creationId xmlns:a16="http://schemas.microsoft.com/office/drawing/2014/main" id="{2C7086BB-E5CE-4C7E-BAE8-13789BED6EDF}"/>
            </a:ext>
          </a:extLst>
        </xdr:cNvPr>
        <xdr:cNvSpPr/>
      </xdr:nvSpPr>
      <xdr:spPr>
        <a:xfrm>
          <a:off x="18345150" y="663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a:extLst>
            <a:ext uri="{FF2B5EF4-FFF2-40B4-BE49-F238E27FC236}">
              <a16:creationId xmlns:a16="http://schemas.microsoft.com/office/drawing/2014/main" id="{DE48EBFF-7F42-473D-BEBD-27B215490469}"/>
            </a:ext>
          </a:extLst>
        </xdr:cNvPr>
        <xdr:cNvSpPr/>
      </xdr:nvSpPr>
      <xdr:spPr>
        <a:xfrm>
          <a:off x="17551400" y="662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a:extLst>
            <a:ext uri="{FF2B5EF4-FFF2-40B4-BE49-F238E27FC236}">
              <a16:creationId xmlns:a16="http://schemas.microsoft.com/office/drawing/2014/main" id="{EE105DAA-2EFD-477A-BB5D-8F2BF80E2F42}"/>
            </a:ext>
          </a:extLst>
        </xdr:cNvPr>
        <xdr:cNvSpPr/>
      </xdr:nvSpPr>
      <xdr:spPr>
        <a:xfrm>
          <a:off x="16757650" y="6648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8A89860-3687-4868-A364-B51938A0ED6F}"/>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99B9389-2BAD-4248-AB17-37060BB8AC7E}"/>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850B4FA-8195-4075-AA3A-1260000CEC28}"/>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B258DDE-0BD6-4306-944A-82F78173B2DC}"/>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221DE693-8A34-4ECA-903A-BE635CCBE94C}"/>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163356</xdr:rowOff>
    </xdr:from>
    <xdr:to>
      <xdr:col>116</xdr:col>
      <xdr:colOff>114300</xdr:colOff>
      <xdr:row>37</xdr:row>
      <xdr:rowOff>93506</xdr:rowOff>
    </xdr:to>
    <xdr:sp macro="" textlink="">
      <xdr:nvSpPr>
        <xdr:cNvPr id="394" name="楕円 393">
          <a:extLst>
            <a:ext uri="{FF2B5EF4-FFF2-40B4-BE49-F238E27FC236}">
              <a16:creationId xmlns:a16="http://schemas.microsoft.com/office/drawing/2014/main" id="{71CB11E4-93A3-4978-8EF8-925B35F34E68}"/>
            </a:ext>
          </a:extLst>
        </xdr:cNvPr>
        <xdr:cNvSpPr/>
      </xdr:nvSpPr>
      <xdr:spPr>
        <a:xfrm>
          <a:off x="19900900" y="6106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14783</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5C08C030-A99C-4D64-878F-799DC90A8DDC}"/>
            </a:ext>
          </a:extLst>
        </xdr:cNvPr>
        <xdr:cNvSpPr txBox="1"/>
      </xdr:nvSpPr>
      <xdr:spPr>
        <a:xfrm>
          <a:off x="19989800" y="595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59320</xdr:rowOff>
    </xdr:from>
    <xdr:to>
      <xdr:col>112</xdr:col>
      <xdr:colOff>38100</xdr:colOff>
      <xdr:row>36</xdr:row>
      <xdr:rowOff>160920</xdr:rowOff>
    </xdr:to>
    <xdr:sp macro="" textlink="">
      <xdr:nvSpPr>
        <xdr:cNvPr id="396" name="楕円 395">
          <a:extLst>
            <a:ext uri="{FF2B5EF4-FFF2-40B4-BE49-F238E27FC236}">
              <a16:creationId xmlns:a16="http://schemas.microsoft.com/office/drawing/2014/main" id="{3A3C8702-1B31-4381-A26D-03D2EC3C85D8}"/>
            </a:ext>
          </a:extLst>
        </xdr:cNvPr>
        <xdr:cNvSpPr/>
      </xdr:nvSpPr>
      <xdr:spPr>
        <a:xfrm>
          <a:off x="19157950" y="6002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110120</xdr:rowOff>
    </xdr:from>
    <xdr:to>
      <xdr:col>116</xdr:col>
      <xdr:colOff>63500</xdr:colOff>
      <xdr:row>37</xdr:row>
      <xdr:rowOff>42706</xdr:rowOff>
    </xdr:to>
    <xdr:cxnSp macro="">
      <xdr:nvCxnSpPr>
        <xdr:cNvPr id="397" name="直線コネクタ 396">
          <a:extLst>
            <a:ext uri="{FF2B5EF4-FFF2-40B4-BE49-F238E27FC236}">
              <a16:creationId xmlns:a16="http://schemas.microsoft.com/office/drawing/2014/main" id="{38C263A3-0025-474E-B5A8-9C08965CF005}"/>
            </a:ext>
          </a:extLst>
        </xdr:cNvPr>
        <xdr:cNvCxnSpPr/>
      </xdr:nvCxnSpPr>
      <xdr:spPr>
        <a:xfrm>
          <a:off x="19202400" y="6053720"/>
          <a:ext cx="749300" cy="9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61698</xdr:rowOff>
    </xdr:from>
    <xdr:to>
      <xdr:col>107</xdr:col>
      <xdr:colOff>101600</xdr:colOff>
      <xdr:row>38</xdr:row>
      <xdr:rowOff>163298</xdr:rowOff>
    </xdr:to>
    <xdr:sp macro="" textlink="">
      <xdr:nvSpPr>
        <xdr:cNvPr id="398" name="楕円 397">
          <a:extLst>
            <a:ext uri="{FF2B5EF4-FFF2-40B4-BE49-F238E27FC236}">
              <a16:creationId xmlns:a16="http://schemas.microsoft.com/office/drawing/2014/main" id="{79257EC1-B47E-4837-89B4-2F592FF79B30}"/>
            </a:ext>
          </a:extLst>
        </xdr:cNvPr>
        <xdr:cNvSpPr/>
      </xdr:nvSpPr>
      <xdr:spPr>
        <a:xfrm>
          <a:off x="18345150" y="63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110120</xdr:rowOff>
    </xdr:from>
    <xdr:to>
      <xdr:col>111</xdr:col>
      <xdr:colOff>177800</xdr:colOff>
      <xdr:row>38</xdr:row>
      <xdr:rowOff>112498</xdr:rowOff>
    </xdr:to>
    <xdr:cxnSp macro="">
      <xdr:nvCxnSpPr>
        <xdr:cNvPr id="399" name="直線コネクタ 398">
          <a:extLst>
            <a:ext uri="{FF2B5EF4-FFF2-40B4-BE49-F238E27FC236}">
              <a16:creationId xmlns:a16="http://schemas.microsoft.com/office/drawing/2014/main" id="{CD2EA920-CF36-4DD7-A9B0-75BBE974E691}"/>
            </a:ext>
          </a:extLst>
        </xdr:cNvPr>
        <xdr:cNvCxnSpPr/>
      </xdr:nvCxnSpPr>
      <xdr:spPr>
        <a:xfrm flipV="1">
          <a:off x="18395950" y="6053720"/>
          <a:ext cx="806450" cy="33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87838</xdr:rowOff>
    </xdr:from>
    <xdr:to>
      <xdr:col>102</xdr:col>
      <xdr:colOff>165100</xdr:colOff>
      <xdr:row>39</xdr:row>
      <xdr:rowOff>17988</xdr:rowOff>
    </xdr:to>
    <xdr:sp macro="" textlink="">
      <xdr:nvSpPr>
        <xdr:cNvPr id="400" name="楕円 399">
          <a:extLst>
            <a:ext uri="{FF2B5EF4-FFF2-40B4-BE49-F238E27FC236}">
              <a16:creationId xmlns:a16="http://schemas.microsoft.com/office/drawing/2014/main" id="{9167C717-7D3B-42FB-BC0B-D71C2EE82157}"/>
            </a:ext>
          </a:extLst>
        </xdr:cNvPr>
        <xdr:cNvSpPr/>
      </xdr:nvSpPr>
      <xdr:spPr>
        <a:xfrm>
          <a:off x="17551400" y="6361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112498</xdr:rowOff>
    </xdr:from>
    <xdr:to>
      <xdr:col>107</xdr:col>
      <xdr:colOff>50800</xdr:colOff>
      <xdr:row>38</xdr:row>
      <xdr:rowOff>138638</xdr:rowOff>
    </xdr:to>
    <xdr:cxnSp macro="">
      <xdr:nvCxnSpPr>
        <xdr:cNvPr id="401" name="直線コネクタ 400">
          <a:extLst>
            <a:ext uri="{FF2B5EF4-FFF2-40B4-BE49-F238E27FC236}">
              <a16:creationId xmlns:a16="http://schemas.microsoft.com/office/drawing/2014/main" id="{63CA5E9F-1082-4FAA-A864-7FEF193C3431}"/>
            </a:ext>
          </a:extLst>
        </xdr:cNvPr>
        <xdr:cNvCxnSpPr/>
      </xdr:nvCxnSpPr>
      <xdr:spPr>
        <a:xfrm flipV="1">
          <a:off x="17602200" y="6386298"/>
          <a:ext cx="79375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76119</xdr:rowOff>
    </xdr:from>
    <xdr:to>
      <xdr:col>98</xdr:col>
      <xdr:colOff>38100</xdr:colOff>
      <xdr:row>39</xdr:row>
      <xdr:rowOff>6269</xdr:rowOff>
    </xdr:to>
    <xdr:sp macro="" textlink="">
      <xdr:nvSpPr>
        <xdr:cNvPr id="402" name="楕円 401">
          <a:extLst>
            <a:ext uri="{FF2B5EF4-FFF2-40B4-BE49-F238E27FC236}">
              <a16:creationId xmlns:a16="http://schemas.microsoft.com/office/drawing/2014/main" id="{A5A5789D-7B7D-422E-BB3E-279E1B193267}"/>
            </a:ext>
          </a:extLst>
        </xdr:cNvPr>
        <xdr:cNvSpPr/>
      </xdr:nvSpPr>
      <xdr:spPr>
        <a:xfrm>
          <a:off x="16757650" y="63499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126919</xdr:rowOff>
    </xdr:from>
    <xdr:to>
      <xdr:col>102</xdr:col>
      <xdr:colOff>114300</xdr:colOff>
      <xdr:row>38</xdr:row>
      <xdr:rowOff>138638</xdr:rowOff>
    </xdr:to>
    <xdr:cxnSp macro="">
      <xdr:nvCxnSpPr>
        <xdr:cNvPr id="403" name="直線コネクタ 402">
          <a:extLst>
            <a:ext uri="{FF2B5EF4-FFF2-40B4-BE49-F238E27FC236}">
              <a16:creationId xmlns:a16="http://schemas.microsoft.com/office/drawing/2014/main" id="{A072A71D-FBEA-47D9-819F-761FBB4FC6B7}"/>
            </a:ext>
          </a:extLst>
        </xdr:cNvPr>
        <xdr:cNvCxnSpPr/>
      </xdr:nvCxnSpPr>
      <xdr:spPr>
        <a:xfrm>
          <a:off x="16802100" y="6400719"/>
          <a:ext cx="8001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536896BB-E21B-4794-8BD1-BD1F981F4DA8}"/>
            </a:ext>
          </a:extLst>
        </xdr:cNvPr>
        <xdr:cNvSpPr txBox="1"/>
      </xdr:nvSpPr>
      <xdr:spPr>
        <a:xfrm>
          <a:off x="18947911" y="66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DDC22E7F-8AEB-424E-A214-1A3FC16334F5}"/>
            </a:ext>
          </a:extLst>
        </xdr:cNvPr>
        <xdr:cNvSpPr txBox="1"/>
      </xdr:nvSpPr>
      <xdr:spPr>
        <a:xfrm>
          <a:off x="18166861" y="67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B7105B3C-084C-46B3-9BB4-53EA3D6C6E61}"/>
            </a:ext>
          </a:extLst>
        </xdr:cNvPr>
        <xdr:cNvSpPr txBox="1"/>
      </xdr:nvSpPr>
      <xdr:spPr>
        <a:xfrm>
          <a:off x="17354061" y="672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407" name="n_4aveValue【一般廃棄物処理施設】&#10;一人当たり有形固定資産（償却資産）額">
          <a:extLst>
            <a:ext uri="{FF2B5EF4-FFF2-40B4-BE49-F238E27FC236}">
              <a16:creationId xmlns:a16="http://schemas.microsoft.com/office/drawing/2014/main" id="{7F981851-0B4B-4197-AA16-5DE6D9F9B836}"/>
            </a:ext>
          </a:extLst>
        </xdr:cNvPr>
        <xdr:cNvSpPr txBox="1"/>
      </xdr:nvSpPr>
      <xdr:spPr>
        <a:xfrm>
          <a:off x="16560311" y="67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5997</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4CF04B81-28E5-44A4-95B7-2374CAB54B03}"/>
            </a:ext>
          </a:extLst>
        </xdr:cNvPr>
        <xdr:cNvSpPr txBox="1"/>
      </xdr:nvSpPr>
      <xdr:spPr>
        <a:xfrm>
          <a:off x="18915595" y="578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8375</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CF165D9D-29A2-4CFE-A71A-02F2DBC6AA72}"/>
            </a:ext>
          </a:extLst>
        </xdr:cNvPr>
        <xdr:cNvSpPr txBox="1"/>
      </xdr:nvSpPr>
      <xdr:spPr>
        <a:xfrm>
          <a:off x="18134545" y="611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34515</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67E015C7-10BE-4860-9098-5E892F437FC3}"/>
            </a:ext>
          </a:extLst>
        </xdr:cNvPr>
        <xdr:cNvSpPr txBox="1"/>
      </xdr:nvSpPr>
      <xdr:spPr>
        <a:xfrm>
          <a:off x="17321745" y="614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22796</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DB19DC4F-5454-419A-BE08-66FAA1A4BFB6}"/>
            </a:ext>
          </a:extLst>
        </xdr:cNvPr>
        <xdr:cNvSpPr txBox="1"/>
      </xdr:nvSpPr>
      <xdr:spPr>
        <a:xfrm>
          <a:off x="16527995" y="613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C0B49571-8046-4BB3-B2A7-509E4917A9E2}"/>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FC69436F-C621-4EC2-9F72-19C4603525D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B34DA0B1-A9FC-411F-88DC-1D9A1740728F}"/>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74D9E107-0CB7-4E11-8299-CD2DA1664303}"/>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8E72A31B-C5C6-41FA-95A1-27A0B4CA7A24}"/>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BD65EB43-3DD1-4773-93E5-1A6D3AEEEFC5}"/>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E5714059-6FDA-423E-801A-A81572E98D91}"/>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8A4F5A45-EAFD-44EB-9A2F-19FC4034FB5D}"/>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F67E38B-343D-4D67-8799-36E573EDE8ED}"/>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4A5221C4-7D97-46B4-AC14-8A7181FDD936}"/>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FE093BE-E605-4C81-A003-371D26A935CF}"/>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28A8A025-4E36-4E03-BFF3-FCB225B3EE5A}"/>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5D168C65-0C86-4373-9641-055843EDDA48}"/>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9865089E-9C66-42F4-92D3-1CCE946DCC90}"/>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357C7715-24E7-499E-8321-18EADD4A133B}"/>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922061F-1F01-4E35-88F4-CE6DC900EB47}"/>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FD8B4B21-CF65-4138-8BDA-8DA158E30712}"/>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8706ED68-9C96-4F55-832B-BD0481C74DCE}"/>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43E5DBB9-BC4C-4CAC-A648-B7C8C126E939}"/>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1ADE1E23-1E48-45C3-B006-299135590B4A}"/>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BE1E060C-9D18-4AE9-B255-E7353F1BBF4E}"/>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D4ABA0E2-E72E-4CCC-B5E6-823C0A645C4B}"/>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A0DC83E0-D65A-4CE6-923B-A35739E97DC6}"/>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F22BB0FE-180A-4D30-BF3A-911098CF4615}"/>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BD6CB83D-8E74-434D-8BBB-BD0C2F56A837}"/>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94D462C9-0CB9-492D-9DD0-A8A639DE85B0}"/>
            </a:ext>
          </a:extLst>
        </xdr:cNvPr>
        <xdr:cNvCxnSpPr/>
      </xdr:nvCxnSpPr>
      <xdr:spPr>
        <a:xfrm flipV="1">
          <a:off x="14699614" y="9278257"/>
          <a:ext cx="0" cy="141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C82EAA4A-AA8E-41BC-81D2-5C2A310FBBA4}"/>
            </a:ext>
          </a:extLst>
        </xdr:cNvPr>
        <xdr:cNvSpPr txBox="1"/>
      </xdr:nvSpPr>
      <xdr:spPr>
        <a:xfrm>
          <a:off x="14738350" y="1069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AC332BEA-3102-4A0C-A34A-C61498D0F50B}"/>
            </a:ext>
          </a:extLst>
        </xdr:cNvPr>
        <xdr:cNvCxnSpPr/>
      </xdr:nvCxnSpPr>
      <xdr:spPr>
        <a:xfrm>
          <a:off x="14611350" y="10695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ACEECD5B-E82E-4644-9338-193633061AFE}"/>
            </a:ext>
          </a:extLst>
        </xdr:cNvPr>
        <xdr:cNvSpPr txBox="1"/>
      </xdr:nvSpPr>
      <xdr:spPr>
        <a:xfrm>
          <a:off x="14738350" y="906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D4F40BD5-F6B7-4B46-96EE-6689A08D39D0}"/>
            </a:ext>
          </a:extLst>
        </xdr:cNvPr>
        <xdr:cNvCxnSpPr/>
      </xdr:nvCxnSpPr>
      <xdr:spPr>
        <a:xfrm>
          <a:off x="14611350" y="9278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EC56A1B2-0F82-4E0F-8A88-1110A15F0AF3}"/>
            </a:ext>
          </a:extLst>
        </xdr:cNvPr>
        <xdr:cNvSpPr txBox="1"/>
      </xdr:nvSpPr>
      <xdr:spPr>
        <a:xfrm>
          <a:off x="14738350" y="98011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237115EB-A776-481E-94BF-F729189C3845}"/>
            </a:ext>
          </a:extLst>
        </xdr:cNvPr>
        <xdr:cNvSpPr/>
      </xdr:nvSpPr>
      <xdr:spPr>
        <a:xfrm>
          <a:off x="14649450" y="994337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85B421B0-8775-464B-A8A6-095AAC4CF1C5}"/>
            </a:ext>
          </a:extLst>
        </xdr:cNvPr>
        <xdr:cNvSpPr/>
      </xdr:nvSpPr>
      <xdr:spPr>
        <a:xfrm>
          <a:off x="13887450" y="99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1E0B7782-006F-4A53-8E5F-D36C1163B0A2}"/>
            </a:ext>
          </a:extLst>
        </xdr:cNvPr>
        <xdr:cNvSpPr/>
      </xdr:nvSpPr>
      <xdr:spPr>
        <a:xfrm>
          <a:off x="13093700" y="9905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F3EB9DBB-7A5C-4637-8F9B-061243252CD9}"/>
            </a:ext>
          </a:extLst>
        </xdr:cNvPr>
        <xdr:cNvSpPr/>
      </xdr:nvSpPr>
      <xdr:spPr>
        <a:xfrm>
          <a:off x="12299950" y="98925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E73D2FE1-349F-4928-B7FE-AE9F68843D7A}"/>
            </a:ext>
          </a:extLst>
        </xdr:cNvPr>
        <xdr:cNvSpPr/>
      </xdr:nvSpPr>
      <xdr:spPr>
        <a:xfrm>
          <a:off x="11487150" y="9853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BBE3438-8E09-4A61-B017-2EBE3D82A4F5}"/>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E911582-DB5A-4DF4-83CC-FD0E35847D7F}"/>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C5822FB-C465-4001-85EC-FAFCA48AC5F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59DC73B-A4AC-487F-A6A0-043A8C36E6F8}"/>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CE8E6E9-A9CD-4594-9B2D-68EA4C4582FE}"/>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146776</xdr:rowOff>
    </xdr:from>
    <xdr:to>
      <xdr:col>85</xdr:col>
      <xdr:colOff>177800</xdr:colOff>
      <xdr:row>64</xdr:row>
      <xdr:rowOff>76926</xdr:rowOff>
    </xdr:to>
    <xdr:sp macro="" textlink="">
      <xdr:nvSpPr>
        <xdr:cNvPr id="453" name="楕円 452">
          <a:extLst>
            <a:ext uri="{FF2B5EF4-FFF2-40B4-BE49-F238E27FC236}">
              <a16:creationId xmlns:a16="http://schemas.microsoft.com/office/drawing/2014/main" id="{B5F84FE7-D39D-48A3-BAFF-5BA248AB7CCE}"/>
            </a:ext>
          </a:extLst>
        </xdr:cNvPr>
        <xdr:cNvSpPr/>
      </xdr:nvSpPr>
      <xdr:spPr>
        <a:xfrm>
          <a:off x="14649450" y="105480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61703</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FC9464F-76D2-4B6D-9C6B-3371E563F94E}"/>
            </a:ext>
          </a:extLst>
        </xdr:cNvPr>
        <xdr:cNvSpPr txBox="1"/>
      </xdr:nvSpPr>
      <xdr:spPr>
        <a:xfrm>
          <a:off x="14738350" y="1046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146776</xdr:rowOff>
    </xdr:from>
    <xdr:to>
      <xdr:col>81</xdr:col>
      <xdr:colOff>101600</xdr:colOff>
      <xdr:row>64</xdr:row>
      <xdr:rowOff>76926</xdr:rowOff>
    </xdr:to>
    <xdr:sp macro="" textlink="">
      <xdr:nvSpPr>
        <xdr:cNvPr id="455" name="楕円 454">
          <a:extLst>
            <a:ext uri="{FF2B5EF4-FFF2-40B4-BE49-F238E27FC236}">
              <a16:creationId xmlns:a16="http://schemas.microsoft.com/office/drawing/2014/main" id="{6D7CEAD7-9A63-4FD4-8FF1-0C9B987E64F7}"/>
            </a:ext>
          </a:extLst>
        </xdr:cNvPr>
        <xdr:cNvSpPr/>
      </xdr:nvSpPr>
      <xdr:spPr>
        <a:xfrm>
          <a:off x="13887450" y="105480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26126</xdr:rowOff>
    </xdr:from>
    <xdr:to>
      <xdr:col>85</xdr:col>
      <xdr:colOff>127000</xdr:colOff>
      <xdr:row>64</xdr:row>
      <xdr:rowOff>26126</xdr:rowOff>
    </xdr:to>
    <xdr:cxnSp macro="">
      <xdr:nvCxnSpPr>
        <xdr:cNvPr id="456" name="直線コネクタ 455">
          <a:extLst>
            <a:ext uri="{FF2B5EF4-FFF2-40B4-BE49-F238E27FC236}">
              <a16:creationId xmlns:a16="http://schemas.microsoft.com/office/drawing/2014/main" id="{E4626BEC-B757-41DA-9E2C-6B2F85A6946A}"/>
            </a:ext>
          </a:extLst>
        </xdr:cNvPr>
        <xdr:cNvCxnSpPr/>
      </xdr:nvCxnSpPr>
      <xdr:spPr>
        <a:xfrm>
          <a:off x="13938250" y="1059252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159838</xdr:rowOff>
    </xdr:from>
    <xdr:to>
      <xdr:col>76</xdr:col>
      <xdr:colOff>165100</xdr:colOff>
      <xdr:row>64</xdr:row>
      <xdr:rowOff>89988</xdr:rowOff>
    </xdr:to>
    <xdr:sp macro="" textlink="">
      <xdr:nvSpPr>
        <xdr:cNvPr id="457" name="楕円 456">
          <a:extLst>
            <a:ext uri="{FF2B5EF4-FFF2-40B4-BE49-F238E27FC236}">
              <a16:creationId xmlns:a16="http://schemas.microsoft.com/office/drawing/2014/main" id="{1E7C9392-9D2F-4176-812F-95B92CFA2195}"/>
            </a:ext>
          </a:extLst>
        </xdr:cNvPr>
        <xdr:cNvSpPr/>
      </xdr:nvSpPr>
      <xdr:spPr>
        <a:xfrm>
          <a:off x="13093700" y="10561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26126</xdr:rowOff>
    </xdr:from>
    <xdr:to>
      <xdr:col>81</xdr:col>
      <xdr:colOff>50800</xdr:colOff>
      <xdr:row>64</xdr:row>
      <xdr:rowOff>39188</xdr:rowOff>
    </xdr:to>
    <xdr:cxnSp macro="">
      <xdr:nvCxnSpPr>
        <xdr:cNvPr id="458" name="直線コネクタ 457">
          <a:extLst>
            <a:ext uri="{FF2B5EF4-FFF2-40B4-BE49-F238E27FC236}">
              <a16:creationId xmlns:a16="http://schemas.microsoft.com/office/drawing/2014/main" id="{862050FD-F819-4FDA-B80D-1694BFE2EF35}"/>
            </a:ext>
          </a:extLst>
        </xdr:cNvPr>
        <xdr:cNvCxnSpPr/>
      </xdr:nvCxnSpPr>
      <xdr:spPr>
        <a:xfrm flipV="1">
          <a:off x="13144500" y="10592526"/>
          <a:ext cx="7937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156573</xdr:rowOff>
    </xdr:from>
    <xdr:to>
      <xdr:col>72</xdr:col>
      <xdr:colOff>38100</xdr:colOff>
      <xdr:row>64</xdr:row>
      <xdr:rowOff>86723</xdr:rowOff>
    </xdr:to>
    <xdr:sp macro="" textlink="">
      <xdr:nvSpPr>
        <xdr:cNvPr id="459" name="楕円 458">
          <a:extLst>
            <a:ext uri="{FF2B5EF4-FFF2-40B4-BE49-F238E27FC236}">
              <a16:creationId xmlns:a16="http://schemas.microsoft.com/office/drawing/2014/main" id="{FC8E9702-7010-43BA-88E9-C5EE714AA3A6}"/>
            </a:ext>
          </a:extLst>
        </xdr:cNvPr>
        <xdr:cNvSpPr/>
      </xdr:nvSpPr>
      <xdr:spPr>
        <a:xfrm>
          <a:off x="12299950" y="10557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35923</xdr:rowOff>
    </xdr:from>
    <xdr:to>
      <xdr:col>76</xdr:col>
      <xdr:colOff>114300</xdr:colOff>
      <xdr:row>64</xdr:row>
      <xdr:rowOff>39188</xdr:rowOff>
    </xdr:to>
    <xdr:cxnSp macro="">
      <xdr:nvCxnSpPr>
        <xdr:cNvPr id="460" name="直線コネクタ 459">
          <a:extLst>
            <a:ext uri="{FF2B5EF4-FFF2-40B4-BE49-F238E27FC236}">
              <a16:creationId xmlns:a16="http://schemas.microsoft.com/office/drawing/2014/main" id="{2F6A4C89-6EB9-4A25-8900-7BC36A10B6EA}"/>
            </a:ext>
          </a:extLst>
        </xdr:cNvPr>
        <xdr:cNvCxnSpPr/>
      </xdr:nvCxnSpPr>
      <xdr:spPr>
        <a:xfrm>
          <a:off x="12344400" y="10602323"/>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153307</xdr:rowOff>
    </xdr:from>
    <xdr:to>
      <xdr:col>67</xdr:col>
      <xdr:colOff>101600</xdr:colOff>
      <xdr:row>64</xdr:row>
      <xdr:rowOff>83457</xdr:rowOff>
    </xdr:to>
    <xdr:sp macro="" textlink="">
      <xdr:nvSpPr>
        <xdr:cNvPr id="461" name="楕円 460">
          <a:extLst>
            <a:ext uri="{FF2B5EF4-FFF2-40B4-BE49-F238E27FC236}">
              <a16:creationId xmlns:a16="http://schemas.microsoft.com/office/drawing/2014/main" id="{32DB515E-E4BA-4FC0-941C-A7D4D7961128}"/>
            </a:ext>
          </a:extLst>
        </xdr:cNvPr>
        <xdr:cNvSpPr/>
      </xdr:nvSpPr>
      <xdr:spPr>
        <a:xfrm>
          <a:off x="11487150" y="10554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32657</xdr:rowOff>
    </xdr:from>
    <xdr:to>
      <xdr:col>71</xdr:col>
      <xdr:colOff>177800</xdr:colOff>
      <xdr:row>64</xdr:row>
      <xdr:rowOff>35923</xdr:rowOff>
    </xdr:to>
    <xdr:cxnSp macro="">
      <xdr:nvCxnSpPr>
        <xdr:cNvPr id="462" name="直線コネクタ 461">
          <a:extLst>
            <a:ext uri="{FF2B5EF4-FFF2-40B4-BE49-F238E27FC236}">
              <a16:creationId xmlns:a16="http://schemas.microsoft.com/office/drawing/2014/main" id="{1B11E50E-4B6B-4C9E-AF25-82BA71976477}"/>
            </a:ext>
          </a:extLst>
        </xdr:cNvPr>
        <xdr:cNvCxnSpPr/>
      </xdr:nvCxnSpPr>
      <xdr:spPr>
        <a:xfrm>
          <a:off x="11537950" y="10599057"/>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1897E1C3-4022-4B26-A0EF-F355A7187676}"/>
            </a:ext>
          </a:extLst>
        </xdr:cNvPr>
        <xdr:cNvSpPr txBox="1"/>
      </xdr:nvSpPr>
      <xdr:spPr>
        <a:xfrm>
          <a:off x="13742044" y="9710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7331B672-53A1-428E-932B-F6860CD10A14}"/>
            </a:ext>
          </a:extLst>
        </xdr:cNvPr>
        <xdr:cNvSpPr txBox="1"/>
      </xdr:nvSpPr>
      <xdr:spPr>
        <a:xfrm>
          <a:off x="12960994" y="968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2D983587-3C8B-48FC-B65D-EF9F0499B40D}"/>
            </a:ext>
          </a:extLst>
        </xdr:cNvPr>
        <xdr:cNvSpPr txBox="1"/>
      </xdr:nvSpPr>
      <xdr:spPr>
        <a:xfrm>
          <a:off x="12167244" y="9674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D41A5D6F-C868-4669-8169-2A63FB3B49C6}"/>
            </a:ext>
          </a:extLst>
        </xdr:cNvPr>
        <xdr:cNvSpPr txBox="1"/>
      </xdr:nvSpPr>
      <xdr:spPr>
        <a:xfrm>
          <a:off x="11354444" y="963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68053</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5B44796A-570C-4F85-810E-8396CB98D1ED}"/>
            </a:ext>
          </a:extLst>
        </xdr:cNvPr>
        <xdr:cNvSpPr txBox="1"/>
      </xdr:nvSpPr>
      <xdr:spPr>
        <a:xfrm>
          <a:off x="13742044" y="1063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81115</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74D2CE20-88FA-4BDB-9144-E7AE243DCBEF}"/>
            </a:ext>
          </a:extLst>
        </xdr:cNvPr>
        <xdr:cNvSpPr txBox="1"/>
      </xdr:nvSpPr>
      <xdr:spPr>
        <a:xfrm>
          <a:off x="12960994" y="1064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77850</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D870D90B-765A-4ECB-8A77-A7FA1AF659D2}"/>
            </a:ext>
          </a:extLst>
        </xdr:cNvPr>
        <xdr:cNvSpPr txBox="1"/>
      </xdr:nvSpPr>
      <xdr:spPr>
        <a:xfrm>
          <a:off x="12167244" y="1064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74584</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DE9DD5A-1492-4E66-9D0B-078F27A114F6}"/>
            </a:ext>
          </a:extLst>
        </xdr:cNvPr>
        <xdr:cNvSpPr txBox="1"/>
      </xdr:nvSpPr>
      <xdr:spPr>
        <a:xfrm>
          <a:off x="11354444" y="1064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F87B6BE5-6C94-4404-AADB-442F6BC144AE}"/>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B36B64C0-731F-4F6E-8800-18B272BD3B8F}"/>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25D08A8A-5ED3-477A-82DB-FF5830B07A55}"/>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852D18C7-E5A7-4570-94A9-67E98104AAFF}"/>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72AFD78A-AE0B-42FF-B86C-72DDBD5CDADB}"/>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3CCFC13D-8880-4F3F-AE87-68C97411E06C}"/>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E0CF2D52-4DFA-46E0-920D-E1854524EDD4}"/>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77BC6988-A104-4C79-B2FE-AAAD24DF6EB8}"/>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6AD64467-085C-4720-9328-B252E39B9E1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3C3AD081-5A85-49C7-9B77-EA26FA662C77}"/>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7747922C-CBFD-4F0A-ACA1-E7FEC5779BE5}"/>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5C1A8E9A-B2CB-475A-93E7-BF440D399912}"/>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ED95AC20-00A7-4F88-9114-09DF50F6B798}"/>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BAE4ADA7-FA67-4D37-BD72-B2225EFD105D}"/>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6EBEE22B-6086-4F1D-9023-8AAA35FC0D92}"/>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CAFBB80D-0D95-44CE-9EA8-C09FB9A0A4B4}"/>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F0C66061-80D9-4B31-8F6F-58B34A0AF764}"/>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844835DB-11B6-4E82-91AD-55F5AB237ADE}"/>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B532D489-88BE-4FA5-89C3-8C78F17CAD3B}"/>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9744209D-35A8-419B-BD22-B0A48D53462F}"/>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81B215C7-C797-4E2C-A140-4E18328DF11D}"/>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97690F10-71BD-4566-B173-A61FA9806308}"/>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CFC7BCC1-B1C4-43C7-9D72-CE60D677E7C3}"/>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33985B7A-5B9F-4E53-B534-4FC1C7067BEC}"/>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EF7AFAAC-F83F-4D63-8A32-C986449CD350}"/>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8E03ED6E-ACB8-4D5B-8604-DFAF537CAFBB}"/>
            </a:ext>
          </a:extLst>
        </xdr:cNvPr>
        <xdr:cNvCxnSpPr/>
      </xdr:nvCxnSpPr>
      <xdr:spPr>
        <a:xfrm flipV="1">
          <a:off x="19951064" y="919969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4C39BB5C-E437-4C49-8E42-4A2DA149036A}"/>
            </a:ext>
          </a:extLst>
        </xdr:cNvPr>
        <xdr:cNvSpPr txBox="1"/>
      </xdr:nvSpPr>
      <xdr:spPr>
        <a:xfrm>
          <a:off x="19989800" y="106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AFCADCA8-D9D9-4058-8FAC-725BC0A23C8D}"/>
            </a:ext>
          </a:extLst>
        </xdr:cNvPr>
        <xdr:cNvCxnSpPr/>
      </xdr:nvCxnSpPr>
      <xdr:spPr>
        <a:xfrm>
          <a:off x="19881850" y="10687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E2392DE8-A3F9-471D-82CE-D407A9ACDAF2}"/>
            </a:ext>
          </a:extLst>
        </xdr:cNvPr>
        <xdr:cNvSpPr txBox="1"/>
      </xdr:nvSpPr>
      <xdr:spPr>
        <a:xfrm>
          <a:off x="19989800" y="898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7B0EB5D5-E864-427F-9ECA-707F3BB99E74}"/>
            </a:ext>
          </a:extLst>
        </xdr:cNvPr>
        <xdr:cNvCxnSpPr/>
      </xdr:nvCxnSpPr>
      <xdr:spPr>
        <a:xfrm>
          <a:off x="19881850" y="9199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4F3B6A31-9267-4AFA-8127-5839A16D6B32}"/>
            </a:ext>
          </a:extLst>
        </xdr:cNvPr>
        <xdr:cNvSpPr txBox="1"/>
      </xdr:nvSpPr>
      <xdr:spPr>
        <a:xfrm>
          <a:off x="19989800" y="1042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3D146467-9120-4DBD-94A7-921385176555}"/>
            </a:ext>
          </a:extLst>
        </xdr:cNvPr>
        <xdr:cNvSpPr/>
      </xdr:nvSpPr>
      <xdr:spPr>
        <a:xfrm>
          <a:off x="199009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DC102ED6-284C-4ED7-8C0B-B94CF648B8E6}"/>
            </a:ext>
          </a:extLst>
        </xdr:cNvPr>
        <xdr:cNvSpPr/>
      </xdr:nvSpPr>
      <xdr:spPr>
        <a:xfrm>
          <a:off x="19157950"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0F5A66E5-478B-44BB-8548-831F2C1B7873}"/>
            </a:ext>
          </a:extLst>
        </xdr:cNvPr>
        <xdr:cNvSpPr/>
      </xdr:nvSpPr>
      <xdr:spPr>
        <a:xfrm>
          <a:off x="1834515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5EA5EF51-403E-4D5C-9AA9-7C0CD5EA388E}"/>
            </a:ext>
          </a:extLst>
        </xdr:cNvPr>
        <xdr:cNvSpPr/>
      </xdr:nvSpPr>
      <xdr:spPr>
        <a:xfrm>
          <a:off x="17551400" y="104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C293610E-E449-4A90-9F5F-186C0E8F725C}"/>
            </a:ext>
          </a:extLst>
        </xdr:cNvPr>
        <xdr:cNvSpPr/>
      </xdr:nvSpPr>
      <xdr:spPr>
        <a:xfrm>
          <a:off x="16757650" y="10446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30277D1-3080-4480-9C37-CEF2B50D0985}"/>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6296073-3787-47A5-9A88-F3999F578EF1}"/>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BC98A14F-2FE9-4B59-8DF5-99F4532E603B}"/>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D120DD5B-D81D-48DD-BEBD-7156321B8E50}"/>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38C5DDC7-54E8-4937-8DFF-B87B479E20CD}"/>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3084</xdr:rowOff>
    </xdr:from>
    <xdr:to>
      <xdr:col>116</xdr:col>
      <xdr:colOff>114300</xdr:colOff>
      <xdr:row>63</xdr:row>
      <xdr:rowOff>104684</xdr:rowOff>
    </xdr:to>
    <xdr:sp macro="" textlink="">
      <xdr:nvSpPr>
        <xdr:cNvPr id="512" name="楕円 511">
          <a:extLst>
            <a:ext uri="{FF2B5EF4-FFF2-40B4-BE49-F238E27FC236}">
              <a16:creationId xmlns:a16="http://schemas.microsoft.com/office/drawing/2014/main" id="{5C234318-683E-4DA6-A15F-43DD0301C8E0}"/>
            </a:ext>
          </a:extLst>
        </xdr:cNvPr>
        <xdr:cNvSpPr/>
      </xdr:nvSpPr>
      <xdr:spPr>
        <a:xfrm>
          <a:off x="199009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25961</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74C16042-7CD2-4B8E-8E6D-4605847A48C7}"/>
            </a:ext>
          </a:extLst>
        </xdr:cNvPr>
        <xdr:cNvSpPr txBox="1"/>
      </xdr:nvSpPr>
      <xdr:spPr>
        <a:xfrm>
          <a:off x="19989800" y="1026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3084</xdr:rowOff>
    </xdr:from>
    <xdr:to>
      <xdr:col>112</xdr:col>
      <xdr:colOff>38100</xdr:colOff>
      <xdr:row>63</xdr:row>
      <xdr:rowOff>104684</xdr:rowOff>
    </xdr:to>
    <xdr:sp macro="" textlink="">
      <xdr:nvSpPr>
        <xdr:cNvPr id="514" name="楕円 513">
          <a:extLst>
            <a:ext uri="{FF2B5EF4-FFF2-40B4-BE49-F238E27FC236}">
              <a16:creationId xmlns:a16="http://schemas.microsoft.com/office/drawing/2014/main" id="{FA4B76CA-12FD-4868-8114-1950B8255952}"/>
            </a:ext>
          </a:extLst>
        </xdr:cNvPr>
        <xdr:cNvSpPr/>
      </xdr:nvSpPr>
      <xdr:spPr>
        <a:xfrm>
          <a:off x="19157950" y="104043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53884</xdr:rowOff>
    </xdr:from>
    <xdr:to>
      <xdr:col>116</xdr:col>
      <xdr:colOff>63500</xdr:colOff>
      <xdr:row>63</xdr:row>
      <xdr:rowOff>53884</xdr:rowOff>
    </xdr:to>
    <xdr:cxnSp macro="">
      <xdr:nvCxnSpPr>
        <xdr:cNvPr id="515" name="直線コネクタ 514">
          <a:extLst>
            <a:ext uri="{FF2B5EF4-FFF2-40B4-BE49-F238E27FC236}">
              <a16:creationId xmlns:a16="http://schemas.microsoft.com/office/drawing/2014/main" id="{7B9F0298-FC2B-4E2D-8528-BA68C75FBDE1}"/>
            </a:ext>
          </a:extLst>
        </xdr:cNvPr>
        <xdr:cNvCxnSpPr/>
      </xdr:nvCxnSpPr>
      <xdr:spPr>
        <a:xfrm>
          <a:off x="19202400" y="1045518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16" name="楕円 515">
          <a:extLst>
            <a:ext uri="{FF2B5EF4-FFF2-40B4-BE49-F238E27FC236}">
              <a16:creationId xmlns:a16="http://schemas.microsoft.com/office/drawing/2014/main" id="{70DE9879-980E-4DC3-A4DD-1CC0F516DF54}"/>
            </a:ext>
          </a:extLst>
        </xdr:cNvPr>
        <xdr:cNvSpPr/>
      </xdr:nvSpPr>
      <xdr:spPr>
        <a:xfrm>
          <a:off x="1834515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53884</xdr:rowOff>
    </xdr:from>
    <xdr:to>
      <xdr:col>111</xdr:col>
      <xdr:colOff>177800</xdr:colOff>
      <xdr:row>63</xdr:row>
      <xdr:rowOff>57150</xdr:rowOff>
    </xdr:to>
    <xdr:cxnSp macro="">
      <xdr:nvCxnSpPr>
        <xdr:cNvPr id="517" name="直線コネクタ 516">
          <a:extLst>
            <a:ext uri="{FF2B5EF4-FFF2-40B4-BE49-F238E27FC236}">
              <a16:creationId xmlns:a16="http://schemas.microsoft.com/office/drawing/2014/main" id="{264DC1AD-3B90-43D2-8450-282B6E8CFAB0}"/>
            </a:ext>
          </a:extLst>
        </xdr:cNvPr>
        <xdr:cNvCxnSpPr/>
      </xdr:nvCxnSpPr>
      <xdr:spPr>
        <a:xfrm flipV="1">
          <a:off x="18395950" y="10455184"/>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18" name="楕円 517">
          <a:extLst>
            <a:ext uri="{FF2B5EF4-FFF2-40B4-BE49-F238E27FC236}">
              <a16:creationId xmlns:a16="http://schemas.microsoft.com/office/drawing/2014/main" id="{871617E7-7721-4D7C-8BE3-3F2EE11826D0}"/>
            </a:ext>
          </a:extLst>
        </xdr:cNvPr>
        <xdr:cNvSpPr/>
      </xdr:nvSpPr>
      <xdr:spPr>
        <a:xfrm>
          <a:off x="175514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519" name="直線コネクタ 518">
          <a:extLst>
            <a:ext uri="{FF2B5EF4-FFF2-40B4-BE49-F238E27FC236}">
              <a16:creationId xmlns:a16="http://schemas.microsoft.com/office/drawing/2014/main" id="{F155E8B4-FD4D-4450-8A3C-FF1ED954A84A}"/>
            </a:ext>
          </a:extLst>
        </xdr:cNvPr>
        <xdr:cNvCxnSpPr/>
      </xdr:nvCxnSpPr>
      <xdr:spPr>
        <a:xfrm>
          <a:off x="17602200" y="10458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520" name="楕円 519">
          <a:extLst>
            <a:ext uri="{FF2B5EF4-FFF2-40B4-BE49-F238E27FC236}">
              <a16:creationId xmlns:a16="http://schemas.microsoft.com/office/drawing/2014/main" id="{4DE3C4E7-34C0-4F7C-9573-746F6AD9EB6F}"/>
            </a:ext>
          </a:extLst>
        </xdr:cNvPr>
        <xdr:cNvSpPr/>
      </xdr:nvSpPr>
      <xdr:spPr>
        <a:xfrm>
          <a:off x="16757650" y="10407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521" name="直線コネクタ 520">
          <a:extLst>
            <a:ext uri="{FF2B5EF4-FFF2-40B4-BE49-F238E27FC236}">
              <a16:creationId xmlns:a16="http://schemas.microsoft.com/office/drawing/2014/main" id="{64EBB07A-BE61-4495-AB80-0654524ABD5A}"/>
            </a:ext>
          </a:extLst>
        </xdr:cNvPr>
        <xdr:cNvCxnSpPr/>
      </xdr:nvCxnSpPr>
      <xdr:spPr>
        <a:xfrm>
          <a:off x="16802100" y="10458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a:extLst>
            <a:ext uri="{FF2B5EF4-FFF2-40B4-BE49-F238E27FC236}">
              <a16:creationId xmlns:a16="http://schemas.microsoft.com/office/drawing/2014/main" id="{A1FDB87C-0869-410D-99AC-39FC21AD8186}"/>
            </a:ext>
          </a:extLst>
        </xdr:cNvPr>
        <xdr:cNvSpPr txBox="1"/>
      </xdr:nvSpPr>
      <xdr:spPr>
        <a:xfrm>
          <a:off x="18980227" y="105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a:extLst>
            <a:ext uri="{FF2B5EF4-FFF2-40B4-BE49-F238E27FC236}">
              <a16:creationId xmlns:a16="http://schemas.microsoft.com/office/drawing/2014/main" id="{0F37D68C-9711-49CE-972A-F7DF40FA7C69}"/>
            </a:ext>
          </a:extLst>
        </xdr:cNvPr>
        <xdr:cNvSpPr txBox="1"/>
      </xdr:nvSpPr>
      <xdr:spPr>
        <a:xfrm>
          <a:off x="181801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a:extLst>
            <a:ext uri="{FF2B5EF4-FFF2-40B4-BE49-F238E27FC236}">
              <a16:creationId xmlns:a16="http://schemas.microsoft.com/office/drawing/2014/main" id="{DF7CA0AA-367E-4095-A98A-0D92D75BFB3A}"/>
            </a:ext>
          </a:extLst>
        </xdr:cNvPr>
        <xdr:cNvSpPr txBox="1"/>
      </xdr:nvSpPr>
      <xdr:spPr>
        <a:xfrm>
          <a:off x="17386377" y="105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a:extLst>
            <a:ext uri="{FF2B5EF4-FFF2-40B4-BE49-F238E27FC236}">
              <a16:creationId xmlns:a16="http://schemas.microsoft.com/office/drawing/2014/main" id="{7548C4B8-EE01-4514-8CE9-0DAD9B707C32}"/>
            </a:ext>
          </a:extLst>
        </xdr:cNvPr>
        <xdr:cNvSpPr txBox="1"/>
      </xdr:nvSpPr>
      <xdr:spPr>
        <a:xfrm>
          <a:off x="16592627" y="105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121211</xdr:rowOff>
    </xdr:from>
    <xdr:ext cx="469744" cy="259045"/>
    <xdr:sp macro="" textlink="">
      <xdr:nvSpPr>
        <xdr:cNvPr id="526" name="n_1mainValue【保健センター・保健所】&#10;一人当たり面積">
          <a:extLst>
            <a:ext uri="{FF2B5EF4-FFF2-40B4-BE49-F238E27FC236}">
              <a16:creationId xmlns:a16="http://schemas.microsoft.com/office/drawing/2014/main" id="{8B00813B-C858-48E1-B302-D8714F6205D6}"/>
            </a:ext>
          </a:extLst>
        </xdr:cNvPr>
        <xdr:cNvSpPr txBox="1"/>
      </xdr:nvSpPr>
      <xdr:spPr>
        <a:xfrm>
          <a:off x="18980227" y="1019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527" name="n_2mainValue【保健センター・保健所】&#10;一人当たり面積">
          <a:extLst>
            <a:ext uri="{FF2B5EF4-FFF2-40B4-BE49-F238E27FC236}">
              <a16:creationId xmlns:a16="http://schemas.microsoft.com/office/drawing/2014/main" id="{95C1AB12-26E2-4CEB-93D1-2291B9B55640}"/>
            </a:ext>
          </a:extLst>
        </xdr:cNvPr>
        <xdr:cNvSpPr txBox="1"/>
      </xdr:nvSpPr>
      <xdr:spPr>
        <a:xfrm>
          <a:off x="1818012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528" name="n_3mainValue【保健センター・保健所】&#10;一人当たり面積">
          <a:extLst>
            <a:ext uri="{FF2B5EF4-FFF2-40B4-BE49-F238E27FC236}">
              <a16:creationId xmlns:a16="http://schemas.microsoft.com/office/drawing/2014/main" id="{A0318EF2-AD72-499D-A826-90117CD64FD9}"/>
            </a:ext>
          </a:extLst>
        </xdr:cNvPr>
        <xdr:cNvSpPr txBox="1"/>
      </xdr:nvSpPr>
      <xdr:spPr>
        <a:xfrm>
          <a:off x="1738637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529" name="n_4mainValue【保健センター・保健所】&#10;一人当たり面積">
          <a:extLst>
            <a:ext uri="{FF2B5EF4-FFF2-40B4-BE49-F238E27FC236}">
              <a16:creationId xmlns:a16="http://schemas.microsoft.com/office/drawing/2014/main" id="{5C206691-1EAE-4F07-A8CC-F95702BB659B}"/>
            </a:ext>
          </a:extLst>
        </xdr:cNvPr>
        <xdr:cNvSpPr txBox="1"/>
      </xdr:nvSpPr>
      <xdr:spPr>
        <a:xfrm>
          <a:off x="1659262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9EB4FBDE-E832-46B4-B11E-61B1475C37AC}"/>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312BA717-50B8-4405-9AF3-618D48240C15}"/>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8E4EEE05-EBF0-4467-9715-C5D626D892ED}"/>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B2BB3EF9-D691-4FE7-8D58-490719864DA2}"/>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D58CD91C-A253-4C37-AEBD-95553E9C94A1}"/>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169951C1-41BD-4C04-9ABB-8880C00C7F3C}"/>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4342FED2-5133-45D5-8F73-55B6AE99831C}"/>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F93BEDAF-D660-4610-BBE8-497EC2289BFA}"/>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51B09966-B74D-4D6F-909E-1B4239E851D5}"/>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1DEAE99B-57E8-4BAD-82B3-D81000393259}"/>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1FBBC9D4-FA81-4B3F-B65B-0F4409F75525}"/>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25CBBF83-E930-4C73-A7FD-BB7B502CC17A}"/>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BAD89C41-4407-44AD-B0C9-97568BDB7B30}"/>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A2673DCE-201B-4B80-ACA9-E315E1E1B54D}"/>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60EF5321-219D-4B17-84F6-B2D333A70BE8}"/>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284926F2-EEDC-49F7-B460-D2949C7CA585}"/>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A502CC6D-B7BD-4683-84D1-8F69147C83CB}"/>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C84CBD8C-7601-4755-B0FE-CCF1CCC1361F}"/>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D3D6959B-A366-42E6-87CB-87A921B4DC9F}"/>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8D8AC4BD-3992-4E8C-8CFA-AF002AF76A63}"/>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6FD4BED4-16C4-4876-A39B-8D10F3827F2F}"/>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311BADF4-C4DE-4BC9-8897-CF416FABA5AB}"/>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F3764210-00AE-4BD3-9717-F87A5E7060AA}"/>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CFAE2EB0-DE47-4468-980E-6E0F8D1FF965}"/>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8182401E-D58C-41F8-BC2E-0469E7CF59A5}"/>
            </a:ext>
          </a:extLst>
        </xdr:cNvPr>
        <xdr:cNvCxnSpPr/>
      </xdr:nvCxnSpPr>
      <xdr:spPr>
        <a:xfrm flipV="1">
          <a:off x="14699614" y="127488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9359883A-650B-44CD-9283-79D367B97ADA}"/>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F1BD1C28-EA8C-4FE7-8315-5B1B754DA767}"/>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95CCCD53-E063-4B81-9963-76E8E2C04C9D}"/>
            </a:ext>
          </a:extLst>
        </xdr:cNvPr>
        <xdr:cNvSpPr txBox="1"/>
      </xdr:nvSpPr>
      <xdr:spPr>
        <a:xfrm>
          <a:off x="14738350" y="1253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49B1EAA8-04D5-4D96-961D-F9BBCD7A1AE1}"/>
            </a:ext>
          </a:extLst>
        </xdr:cNvPr>
        <xdr:cNvCxnSpPr/>
      </xdr:nvCxnSpPr>
      <xdr:spPr>
        <a:xfrm>
          <a:off x="14611350" y="12748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ED1374D7-218F-4332-9155-AED2D7F60479}"/>
            </a:ext>
          </a:extLst>
        </xdr:cNvPr>
        <xdr:cNvSpPr txBox="1"/>
      </xdr:nvSpPr>
      <xdr:spPr>
        <a:xfrm>
          <a:off x="14738350" y="13406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D3A5AD25-24A5-4834-AA63-9477EBA183B6}"/>
            </a:ext>
          </a:extLst>
        </xdr:cNvPr>
        <xdr:cNvSpPr/>
      </xdr:nvSpPr>
      <xdr:spPr>
        <a:xfrm>
          <a:off x="14649450" y="135483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6830A039-6EDB-432E-AD4F-A85D10CF7CDA}"/>
            </a:ext>
          </a:extLst>
        </xdr:cNvPr>
        <xdr:cNvSpPr/>
      </xdr:nvSpPr>
      <xdr:spPr>
        <a:xfrm>
          <a:off x="13887450" y="13537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155BD230-C9AE-4FD2-B45D-7936BE085B69}"/>
            </a:ext>
          </a:extLst>
        </xdr:cNvPr>
        <xdr:cNvSpPr/>
      </xdr:nvSpPr>
      <xdr:spPr>
        <a:xfrm>
          <a:off x="13093700" y="1352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C0CE0F1B-4CBD-4D71-AD81-286E7B843398}"/>
            </a:ext>
          </a:extLst>
        </xdr:cNvPr>
        <xdr:cNvSpPr/>
      </xdr:nvSpPr>
      <xdr:spPr>
        <a:xfrm>
          <a:off x="12299950" y="13507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74DC4145-A80B-48E0-A528-87B3B65BC75F}"/>
            </a:ext>
          </a:extLst>
        </xdr:cNvPr>
        <xdr:cNvSpPr/>
      </xdr:nvSpPr>
      <xdr:spPr>
        <a:xfrm>
          <a:off x="11487150" y="13489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3353BB2-2D02-4F8A-9D9F-5BE6F13FF807}"/>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3817305C-380F-47DC-AFEC-800E7C536538}"/>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11A9A59-F9DF-4D5D-912A-875164158F6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C8126C94-B0A4-4431-89E9-512CD0E1B69D}"/>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35DE50E9-5934-4151-8FFC-6B94A68D3C8F}"/>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xdr:rowOff>
    </xdr:from>
    <xdr:to>
      <xdr:col>85</xdr:col>
      <xdr:colOff>177800</xdr:colOff>
      <xdr:row>83</xdr:row>
      <xdr:rowOff>109855</xdr:rowOff>
    </xdr:to>
    <xdr:sp macro="" textlink="">
      <xdr:nvSpPr>
        <xdr:cNvPr id="570" name="楕円 569">
          <a:extLst>
            <a:ext uri="{FF2B5EF4-FFF2-40B4-BE49-F238E27FC236}">
              <a16:creationId xmlns:a16="http://schemas.microsoft.com/office/drawing/2014/main" id="{43FBA70C-88EC-4ECE-ABC1-4061620D9E33}"/>
            </a:ext>
          </a:extLst>
        </xdr:cNvPr>
        <xdr:cNvSpPr/>
      </xdr:nvSpPr>
      <xdr:spPr>
        <a:xfrm>
          <a:off x="14649450" y="137115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158132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4C564359-E803-4812-A2A4-B8E573B23D32}"/>
            </a:ext>
          </a:extLst>
        </xdr:cNvPr>
        <xdr:cNvSpPr txBox="1"/>
      </xdr:nvSpPr>
      <xdr:spPr>
        <a:xfrm>
          <a:off x="14738350" y="1369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126364</xdr:rowOff>
    </xdr:from>
    <xdr:to>
      <xdr:col>81</xdr:col>
      <xdr:colOff>101600</xdr:colOff>
      <xdr:row>83</xdr:row>
      <xdr:rowOff>56514</xdr:rowOff>
    </xdr:to>
    <xdr:sp macro="" textlink="">
      <xdr:nvSpPr>
        <xdr:cNvPr id="572" name="楕円 571">
          <a:extLst>
            <a:ext uri="{FF2B5EF4-FFF2-40B4-BE49-F238E27FC236}">
              <a16:creationId xmlns:a16="http://schemas.microsoft.com/office/drawing/2014/main" id="{87F0C660-705C-426C-A11B-B327AF0DA65B}"/>
            </a:ext>
          </a:extLst>
        </xdr:cNvPr>
        <xdr:cNvSpPr/>
      </xdr:nvSpPr>
      <xdr:spPr>
        <a:xfrm>
          <a:off x="13887450" y="13664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5714</xdr:rowOff>
    </xdr:from>
    <xdr:to>
      <xdr:col>85</xdr:col>
      <xdr:colOff>127000</xdr:colOff>
      <xdr:row>83</xdr:row>
      <xdr:rowOff>59055</xdr:rowOff>
    </xdr:to>
    <xdr:cxnSp macro="">
      <xdr:nvCxnSpPr>
        <xdr:cNvPr id="573" name="直線コネクタ 572">
          <a:extLst>
            <a:ext uri="{FF2B5EF4-FFF2-40B4-BE49-F238E27FC236}">
              <a16:creationId xmlns:a16="http://schemas.microsoft.com/office/drawing/2014/main" id="{1067352C-A952-4DD2-87A8-9C8FD17FCD8A}"/>
            </a:ext>
          </a:extLst>
        </xdr:cNvPr>
        <xdr:cNvCxnSpPr/>
      </xdr:nvCxnSpPr>
      <xdr:spPr>
        <a:xfrm>
          <a:off x="13938250" y="13709014"/>
          <a:ext cx="762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574" name="楕円 573">
          <a:extLst>
            <a:ext uri="{FF2B5EF4-FFF2-40B4-BE49-F238E27FC236}">
              <a16:creationId xmlns:a16="http://schemas.microsoft.com/office/drawing/2014/main" id="{9D8A2D68-F8EE-4C5F-9FF7-EA1013EF6E37}"/>
            </a:ext>
          </a:extLst>
        </xdr:cNvPr>
        <xdr:cNvSpPr/>
      </xdr:nvSpPr>
      <xdr:spPr>
        <a:xfrm>
          <a:off x="13093700" y="13611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83</xdr:row>
      <xdr:rowOff>5714</xdr:rowOff>
    </xdr:to>
    <xdr:cxnSp macro="">
      <xdr:nvCxnSpPr>
        <xdr:cNvPr id="575" name="直線コネクタ 574">
          <a:extLst>
            <a:ext uri="{FF2B5EF4-FFF2-40B4-BE49-F238E27FC236}">
              <a16:creationId xmlns:a16="http://schemas.microsoft.com/office/drawing/2014/main" id="{0EF3D748-13DC-4105-A0A3-C9D8534FB524}"/>
            </a:ext>
          </a:extLst>
        </xdr:cNvPr>
        <xdr:cNvCxnSpPr/>
      </xdr:nvCxnSpPr>
      <xdr:spPr>
        <a:xfrm>
          <a:off x="13144500" y="13662025"/>
          <a:ext cx="79375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576" name="楕円 575">
          <a:extLst>
            <a:ext uri="{FF2B5EF4-FFF2-40B4-BE49-F238E27FC236}">
              <a16:creationId xmlns:a16="http://schemas.microsoft.com/office/drawing/2014/main" id="{3F479CBE-5A19-41D4-8E35-50339990CFA0}"/>
            </a:ext>
          </a:extLst>
        </xdr:cNvPr>
        <xdr:cNvSpPr/>
      </xdr:nvSpPr>
      <xdr:spPr>
        <a:xfrm>
          <a:off x="12299950" y="13563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82</xdr:row>
      <xdr:rowOff>123825</xdr:rowOff>
    </xdr:to>
    <xdr:cxnSp macro="">
      <xdr:nvCxnSpPr>
        <xdr:cNvPr id="577" name="直線コネクタ 576">
          <a:extLst>
            <a:ext uri="{FF2B5EF4-FFF2-40B4-BE49-F238E27FC236}">
              <a16:creationId xmlns:a16="http://schemas.microsoft.com/office/drawing/2014/main" id="{2A232369-B4D0-4787-8A87-9857369E6DAD}"/>
            </a:ext>
          </a:extLst>
        </xdr:cNvPr>
        <xdr:cNvCxnSpPr/>
      </xdr:nvCxnSpPr>
      <xdr:spPr>
        <a:xfrm>
          <a:off x="12344400" y="1361440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143511</xdr:rowOff>
    </xdr:from>
    <xdr:to>
      <xdr:col>67</xdr:col>
      <xdr:colOff>101600</xdr:colOff>
      <xdr:row>82</xdr:row>
      <xdr:rowOff>73661</xdr:rowOff>
    </xdr:to>
    <xdr:sp macro="" textlink="">
      <xdr:nvSpPr>
        <xdr:cNvPr id="578" name="楕円 577">
          <a:extLst>
            <a:ext uri="{FF2B5EF4-FFF2-40B4-BE49-F238E27FC236}">
              <a16:creationId xmlns:a16="http://schemas.microsoft.com/office/drawing/2014/main" id="{F9B18C9C-EA28-4870-BCF7-E83B988697A4}"/>
            </a:ext>
          </a:extLst>
        </xdr:cNvPr>
        <xdr:cNvSpPr/>
      </xdr:nvSpPr>
      <xdr:spPr>
        <a:xfrm>
          <a:off x="11487150" y="13516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22861</xdr:rowOff>
    </xdr:from>
    <xdr:to>
      <xdr:col>71</xdr:col>
      <xdr:colOff>177800</xdr:colOff>
      <xdr:row>82</xdr:row>
      <xdr:rowOff>76200</xdr:rowOff>
    </xdr:to>
    <xdr:cxnSp macro="">
      <xdr:nvCxnSpPr>
        <xdr:cNvPr id="579" name="直線コネクタ 578">
          <a:extLst>
            <a:ext uri="{FF2B5EF4-FFF2-40B4-BE49-F238E27FC236}">
              <a16:creationId xmlns:a16="http://schemas.microsoft.com/office/drawing/2014/main" id="{097C01C0-A8CC-4E44-80A5-C22FB8F4EE9D}"/>
            </a:ext>
          </a:extLst>
        </xdr:cNvPr>
        <xdr:cNvCxnSpPr/>
      </xdr:nvCxnSpPr>
      <xdr:spPr>
        <a:xfrm>
          <a:off x="11537950" y="13561061"/>
          <a:ext cx="80645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47F33500-C7E8-434E-840C-A6CFE35213F6}"/>
            </a:ext>
          </a:extLst>
        </xdr:cNvPr>
        <xdr:cNvSpPr txBox="1"/>
      </xdr:nvSpPr>
      <xdr:spPr>
        <a:xfrm>
          <a:off x="13742044" y="1331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C77DF424-C57B-4CE6-83C7-BED946DEE881}"/>
            </a:ext>
          </a:extLst>
        </xdr:cNvPr>
        <xdr:cNvSpPr txBox="1"/>
      </xdr:nvSpPr>
      <xdr:spPr>
        <a:xfrm>
          <a:off x="12960994" y="1330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F689365E-B816-4C4B-A9D0-4E697F91EF77}"/>
            </a:ext>
          </a:extLst>
        </xdr:cNvPr>
        <xdr:cNvSpPr txBox="1"/>
      </xdr:nvSpPr>
      <xdr:spPr>
        <a:xfrm>
          <a:off x="12167244"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69B251B8-C81C-4B47-BC5E-8BDC7B5BB0B0}"/>
            </a:ext>
          </a:extLst>
        </xdr:cNvPr>
        <xdr:cNvSpPr txBox="1"/>
      </xdr:nvSpPr>
      <xdr:spPr>
        <a:xfrm>
          <a:off x="11354444"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47641</xdr:rowOff>
    </xdr:from>
    <xdr:ext cx="405111" cy="259045"/>
    <xdr:sp macro="" textlink="">
      <xdr:nvSpPr>
        <xdr:cNvPr id="584" name="n_1mainValue【消防施設】&#10;有形固定資産減価償却率">
          <a:extLst>
            <a:ext uri="{FF2B5EF4-FFF2-40B4-BE49-F238E27FC236}">
              <a16:creationId xmlns:a16="http://schemas.microsoft.com/office/drawing/2014/main" id="{B9BCE67B-DED1-4D5F-A84A-1B28A6622339}"/>
            </a:ext>
          </a:extLst>
        </xdr:cNvPr>
        <xdr:cNvSpPr txBox="1"/>
      </xdr:nvSpPr>
      <xdr:spPr>
        <a:xfrm>
          <a:off x="1374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585" name="n_2mainValue【消防施設】&#10;有形固定資産減価償却率">
          <a:extLst>
            <a:ext uri="{FF2B5EF4-FFF2-40B4-BE49-F238E27FC236}">
              <a16:creationId xmlns:a16="http://schemas.microsoft.com/office/drawing/2014/main" id="{6C055142-8CED-4E79-9555-2FD38BE0957C}"/>
            </a:ext>
          </a:extLst>
        </xdr:cNvPr>
        <xdr:cNvSpPr txBox="1"/>
      </xdr:nvSpPr>
      <xdr:spPr>
        <a:xfrm>
          <a:off x="12960994" y="1370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586" name="n_3mainValue【消防施設】&#10;有形固定資産減価償却率">
          <a:extLst>
            <a:ext uri="{FF2B5EF4-FFF2-40B4-BE49-F238E27FC236}">
              <a16:creationId xmlns:a16="http://schemas.microsoft.com/office/drawing/2014/main" id="{F2A795B2-AE8B-448B-9792-D4F5CC576704}"/>
            </a:ext>
          </a:extLst>
        </xdr:cNvPr>
        <xdr:cNvSpPr txBox="1"/>
      </xdr:nvSpPr>
      <xdr:spPr>
        <a:xfrm>
          <a:off x="121672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587" name="n_4mainValue【消防施設】&#10;有形固定資産減価償却率">
          <a:extLst>
            <a:ext uri="{FF2B5EF4-FFF2-40B4-BE49-F238E27FC236}">
              <a16:creationId xmlns:a16="http://schemas.microsoft.com/office/drawing/2014/main" id="{C0E48F7D-13B2-44F2-8BFA-4A5EB3B8F3B7}"/>
            </a:ext>
          </a:extLst>
        </xdr:cNvPr>
        <xdr:cNvSpPr txBox="1"/>
      </xdr:nvSpPr>
      <xdr:spPr>
        <a:xfrm>
          <a:off x="11354444" y="1360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979F7330-6B09-4C53-ACE3-875E50FFA3D2}"/>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CC5BF76E-6E9D-4CBF-B968-EF68BEE98BF3}"/>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9AFB9AAA-6D57-4BDD-B7E6-574B09FB0852}"/>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BC9A06BC-C81F-48DF-9EEB-0080BFD8262D}"/>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45D9A954-5CBA-4C11-838F-AD2C3754239E}"/>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9BA32FF7-EA4A-45E0-945A-FD1DC467EBC2}"/>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4E1F502F-6DF8-4689-A4A4-DA77843F5DAF}"/>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359A3455-9865-4548-8A62-EDB37F45E97B}"/>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92CF768D-FF7C-4B53-B0B9-E35A269A249E}"/>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24EB123B-719D-41B8-9791-AFC33192F443}"/>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927D495B-5C54-43A9-BE18-7E5E9CD92141}"/>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CA37705D-5B01-4B55-8291-697204957D8C}"/>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338C4063-0104-4F8E-AC4E-A1BBA463DE2B}"/>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5DF5B236-89BB-44A0-9174-2FD7F97E3DB8}"/>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560E0657-25BA-4454-B700-54A4B58995EF}"/>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CA80A8D1-C91F-437E-ADA3-405552C94727}"/>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6620F489-470F-476E-9072-B4175CF5DAFB}"/>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3433F0B9-0E21-461A-A0D5-1160639857F3}"/>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D5007610-5093-4452-A80B-650A61D9F4DD}"/>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E51256C6-13FE-478C-A170-03D0551CBD8F}"/>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44B816D1-9172-4D07-B7E4-FF3E5B7B1126}"/>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9713649B-3627-404B-BDB3-605C42CDB14F}"/>
            </a:ext>
          </a:extLst>
        </xdr:cNvPr>
        <xdr:cNvCxnSpPr/>
      </xdr:nvCxnSpPr>
      <xdr:spPr>
        <a:xfrm flipV="1">
          <a:off x="19951064" y="13087858"/>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D88E0C6A-9ED9-4026-AE24-5388118D2764}"/>
            </a:ext>
          </a:extLst>
        </xdr:cNvPr>
        <xdr:cNvSpPr txBox="1"/>
      </xdr:nvSpPr>
      <xdr:spPr>
        <a:xfrm>
          <a:off x="19989800" y="1421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C2FE0B49-95F5-419B-B432-A9B4C25A3B58}"/>
            </a:ext>
          </a:extLst>
        </xdr:cNvPr>
        <xdr:cNvCxnSpPr/>
      </xdr:nvCxnSpPr>
      <xdr:spPr>
        <a:xfrm>
          <a:off x="19881850" y="14209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C349A230-2109-466B-BBE8-6C290EE3C4BB}"/>
            </a:ext>
          </a:extLst>
        </xdr:cNvPr>
        <xdr:cNvSpPr txBox="1"/>
      </xdr:nvSpPr>
      <xdr:spPr>
        <a:xfrm>
          <a:off x="19989800" y="128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74A92D12-372C-4C43-9DA0-090FDE6042AE}"/>
            </a:ext>
          </a:extLst>
        </xdr:cNvPr>
        <xdr:cNvCxnSpPr/>
      </xdr:nvCxnSpPr>
      <xdr:spPr>
        <a:xfrm>
          <a:off x="19881850" y="13087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5029B4AA-A16C-4F8B-AD00-85D3AAE4B1A7}"/>
            </a:ext>
          </a:extLst>
        </xdr:cNvPr>
        <xdr:cNvSpPr txBox="1"/>
      </xdr:nvSpPr>
      <xdr:spPr>
        <a:xfrm>
          <a:off x="19989800" y="138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2C5A567D-702F-4FC0-A323-DF82DED94405}"/>
            </a:ext>
          </a:extLst>
        </xdr:cNvPr>
        <xdr:cNvSpPr/>
      </xdr:nvSpPr>
      <xdr:spPr>
        <a:xfrm>
          <a:off x="19900900" y="1387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DCFDBAE0-A12B-49E0-B252-D33AD747081F}"/>
            </a:ext>
          </a:extLst>
        </xdr:cNvPr>
        <xdr:cNvSpPr/>
      </xdr:nvSpPr>
      <xdr:spPr>
        <a:xfrm>
          <a:off x="1915795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D954A92F-E7D3-45A1-BEF1-A52D5D15D642}"/>
            </a:ext>
          </a:extLst>
        </xdr:cNvPr>
        <xdr:cNvSpPr/>
      </xdr:nvSpPr>
      <xdr:spPr>
        <a:xfrm>
          <a:off x="18345150" y="138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B7967266-7C06-4E94-AC87-C68A4512BCA8}"/>
            </a:ext>
          </a:extLst>
        </xdr:cNvPr>
        <xdr:cNvSpPr/>
      </xdr:nvSpPr>
      <xdr:spPr>
        <a:xfrm>
          <a:off x="17551400" y="1389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1252BAB1-60C2-4892-A467-BCEC78258BB2}"/>
            </a:ext>
          </a:extLst>
        </xdr:cNvPr>
        <xdr:cNvSpPr/>
      </xdr:nvSpPr>
      <xdr:spPr>
        <a:xfrm>
          <a:off x="16757650" y="138922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202049C-A249-466D-BBB7-2159A1EC77C5}"/>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8952CDA-B6AA-4195-A9B9-FB0C8A7DC0C1}"/>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1D20F8F-42C2-4F05-BFE1-7EE569B63B64}"/>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5414063-5963-42BD-8766-B93B829DFFE7}"/>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D19A6360-F6D2-411B-B8C1-5CB1601EBA24}"/>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154178</xdr:rowOff>
    </xdr:from>
    <xdr:to>
      <xdr:col>116</xdr:col>
      <xdr:colOff>114300</xdr:colOff>
      <xdr:row>84</xdr:row>
      <xdr:rowOff>84328</xdr:rowOff>
    </xdr:to>
    <xdr:sp macro="" textlink="">
      <xdr:nvSpPr>
        <xdr:cNvPr id="625" name="楕円 624">
          <a:extLst>
            <a:ext uri="{FF2B5EF4-FFF2-40B4-BE49-F238E27FC236}">
              <a16:creationId xmlns:a16="http://schemas.microsoft.com/office/drawing/2014/main" id="{5DA3460C-0BDC-4F81-A131-C35FAC2EBE40}"/>
            </a:ext>
          </a:extLst>
        </xdr:cNvPr>
        <xdr:cNvSpPr/>
      </xdr:nvSpPr>
      <xdr:spPr>
        <a:xfrm>
          <a:off x="19900900" y="1385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5605</xdr:rowOff>
    </xdr:from>
    <xdr:ext cx="469744" cy="259045"/>
    <xdr:sp macro="" textlink="">
      <xdr:nvSpPr>
        <xdr:cNvPr id="626" name="【消防施設】&#10;一人当たり面積該当値テキスト">
          <a:extLst>
            <a:ext uri="{FF2B5EF4-FFF2-40B4-BE49-F238E27FC236}">
              <a16:creationId xmlns:a16="http://schemas.microsoft.com/office/drawing/2014/main" id="{D2F57F44-B1B0-4EC0-8DD3-79019C6BAEA4}"/>
            </a:ext>
          </a:extLst>
        </xdr:cNvPr>
        <xdr:cNvSpPr txBox="1"/>
      </xdr:nvSpPr>
      <xdr:spPr>
        <a:xfrm>
          <a:off x="19989800" y="137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7" name="楕円 626">
          <a:extLst>
            <a:ext uri="{FF2B5EF4-FFF2-40B4-BE49-F238E27FC236}">
              <a16:creationId xmlns:a16="http://schemas.microsoft.com/office/drawing/2014/main" id="{26A63B27-30A1-4B47-97D2-0145F29E27A1}"/>
            </a:ext>
          </a:extLst>
        </xdr:cNvPr>
        <xdr:cNvSpPr/>
      </xdr:nvSpPr>
      <xdr:spPr>
        <a:xfrm>
          <a:off x="19157950" y="13862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38100</xdr:rowOff>
    </xdr:to>
    <xdr:cxnSp macro="">
      <xdr:nvCxnSpPr>
        <xdr:cNvPr id="628" name="直線コネクタ 627">
          <a:extLst>
            <a:ext uri="{FF2B5EF4-FFF2-40B4-BE49-F238E27FC236}">
              <a16:creationId xmlns:a16="http://schemas.microsoft.com/office/drawing/2014/main" id="{E3001220-8549-47D6-94CC-AA3F311B27F2}"/>
            </a:ext>
          </a:extLst>
        </xdr:cNvPr>
        <xdr:cNvCxnSpPr/>
      </xdr:nvCxnSpPr>
      <xdr:spPr>
        <a:xfrm flipV="1">
          <a:off x="19202400" y="1390192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9" name="楕円 628">
          <a:extLst>
            <a:ext uri="{FF2B5EF4-FFF2-40B4-BE49-F238E27FC236}">
              <a16:creationId xmlns:a16="http://schemas.microsoft.com/office/drawing/2014/main" id="{CAF838C6-18BD-415E-814F-57B43EB18CE6}"/>
            </a:ext>
          </a:extLst>
        </xdr:cNvPr>
        <xdr:cNvSpPr/>
      </xdr:nvSpPr>
      <xdr:spPr>
        <a:xfrm>
          <a:off x="18345150" y="1386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30" name="直線コネクタ 629">
          <a:extLst>
            <a:ext uri="{FF2B5EF4-FFF2-40B4-BE49-F238E27FC236}">
              <a16:creationId xmlns:a16="http://schemas.microsoft.com/office/drawing/2014/main" id="{67F93204-C8DE-4562-86B1-220430E495EF}"/>
            </a:ext>
          </a:extLst>
        </xdr:cNvPr>
        <xdr:cNvCxnSpPr/>
      </xdr:nvCxnSpPr>
      <xdr:spPr>
        <a:xfrm>
          <a:off x="18395950" y="13906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631" name="楕円 630">
          <a:extLst>
            <a:ext uri="{FF2B5EF4-FFF2-40B4-BE49-F238E27FC236}">
              <a16:creationId xmlns:a16="http://schemas.microsoft.com/office/drawing/2014/main" id="{879D874A-AB3D-41A4-8CB2-D6D4803F684D}"/>
            </a:ext>
          </a:extLst>
        </xdr:cNvPr>
        <xdr:cNvSpPr/>
      </xdr:nvSpPr>
      <xdr:spPr>
        <a:xfrm>
          <a:off x="17551400" y="13802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84</xdr:row>
      <xdr:rowOff>38100</xdr:rowOff>
    </xdr:to>
    <xdr:cxnSp macro="">
      <xdr:nvCxnSpPr>
        <xdr:cNvPr id="632" name="直線コネクタ 631">
          <a:extLst>
            <a:ext uri="{FF2B5EF4-FFF2-40B4-BE49-F238E27FC236}">
              <a16:creationId xmlns:a16="http://schemas.microsoft.com/office/drawing/2014/main" id="{759F6503-84E7-4B8B-98A3-C2567FA2C433}"/>
            </a:ext>
          </a:extLst>
        </xdr:cNvPr>
        <xdr:cNvCxnSpPr/>
      </xdr:nvCxnSpPr>
      <xdr:spPr>
        <a:xfrm>
          <a:off x="17602200" y="13853413"/>
          <a:ext cx="79375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633" name="楕円 632">
          <a:extLst>
            <a:ext uri="{FF2B5EF4-FFF2-40B4-BE49-F238E27FC236}">
              <a16:creationId xmlns:a16="http://schemas.microsoft.com/office/drawing/2014/main" id="{CDFF5EB6-AB39-4DEA-8306-FCD577083FCC}"/>
            </a:ext>
          </a:extLst>
        </xdr:cNvPr>
        <xdr:cNvSpPr/>
      </xdr:nvSpPr>
      <xdr:spPr>
        <a:xfrm>
          <a:off x="16757650" y="138071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154687</xdr:rowOff>
    </xdr:to>
    <xdr:cxnSp macro="">
      <xdr:nvCxnSpPr>
        <xdr:cNvPr id="634" name="直線コネクタ 633">
          <a:extLst>
            <a:ext uri="{FF2B5EF4-FFF2-40B4-BE49-F238E27FC236}">
              <a16:creationId xmlns:a16="http://schemas.microsoft.com/office/drawing/2014/main" id="{85299041-206F-43BC-8598-8B39E70DEC83}"/>
            </a:ext>
          </a:extLst>
        </xdr:cNvPr>
        <xdr:cNvCxnSpPr/>
      </xdr:nvCxnSpPr>
      <xdr:spPr>
        <a:xfrm flipV="1">
          <a:off x="16802100" y="13853413"/>
          <a:ext cx="8001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5" name="n_1aveValue【消防施設】&#10;一人当たり面積">
          <a:extLst>
            <a:ext uri="{FF2B5EF4-FFF2-40B4-BE49-F238E27FC236}">
              <a16:creationId xmlns:a16="http://schemas.microsoft.com/office/drawing/2014/main" id="{C87CC656-CE59-41B5-B676-A1F9E2B20687}"/>
            </a:ext>
          </a:extLst>
        </xdr:cNvPr>
        <xdr:cNvSpPr txBox="1"/>
      </xdr:nvSpPr>
      <xdr:spPr>
        <a:xfrm>
          <a:off x="18980227" y="1397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6" name="n_2aveValue【消防施設】&#10;一人当たり面積">
          <a:extLst>
            <a:ext uri="{FF2B5EF4-FFF2-40B4-BE49-F238E27FC236}">
              <a16:creationId xmlns:a16="http://schemas.microsoft.com/office/drawing/2014/main" id="{78B1952F-FC8E-429A-9B12-A4E2962698BB}"/>
            </a:ext>
          </a:extLst>
        </xdr:cNvPr>
        <xdr:cNvSpPr txBox="1"/>
      </xdr:nvSpPr>
      <xdr:spPr>
        <a:xfrm>
          <a:off x="18180127" y="1397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aveValue【消防施設】&#10;一人当たり面積">
          <a:extLst>
            <a:ext uri="{FF2B5EF4-FFF2-40B4-BE49-F238E27FC236}">
              <a16:creationId xmlns:a16="http://schemas.microsoft.com/office/drawing/2014/main" id="{EC993517-2C2D-4B82-A01B-A0CFB11DF21F}"/>
            </a:ext>
          </a:extLst>
        </xdr:cNvPr>
        <xdr:cNvSpPr txBox="1"/>
      </xdr:nvSpPr>
      <xdr:spPr>
        <a:xfrm>
          <a:off x="17386377"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8" name="n_4aveValue【消防施設】&#10;一人当たり面積">
          <a:extLst>
            <a:ext uri="{FF2B5EF4-FFF2-40B4-BE49-F238E27FC236}">
              <a16:creationId xmlns:a16="http://schemas.microsoft.com/office/drawing/2014/main" id="{13BD95D8-74F6-4C0A-A02C-0780EF1212B5}"/>
            </a:ext>
          </a:extLst>
        </xdr:cNvPr>
        <xdr:cNvSpPr txBox="1"/>
      </xdr:nvSpPr>
      <xdr:spPr>
        <a:xfrm>
          <a:off x="16592627" y="1398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639" name="n_1mainValue【消防施設】&#10;一人当たり面積">
          <a:extLst>
            <a:ext uri="{FF2B5EF4-FFF2-40B4-BE49-F238E27FC236}">
              <a16:creationId xmlns:a16="http://schemas.microsoft.com/office/drawing/2014/main" id="{E36EFF7B-8636-4B3C-84D2-D0FAFFDBA31A}"/>
            </a:ext>
          </a:extLst>
        </xdr:cNvPr>
        <xdr:cNvSpPr txBox="1"/>
      </xdr:nvSpPr>
      <xdr:spPr>
        <a:xfrm>
          <a:off x="189802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40" name="n_2mainValue【消防施設】&#10;一人当たり面積">
          <a:extLst>
            <a:ext uri="{FF2B5EF4-FFF2-40B4-BE49-F238E27FC236}">
              <a16:creationId xmlns:a16="http://schemas.microsoft.com/office/drawing/2014/main" id="{7992A3A2-58C4-461B-8856-EB1482B8BE49}"/>
            </a:ext>
          </a:extLst>
        </xdr:cNvPr>
        <xdr:cNvSpPr txBox="1"/>
      </xdr:nvSpPr>
      <xdr:spPr>
        <a:xfrm>
          <a:off x="181801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45990</xdr:rowOff>
    </xdr:from>
    <xdr:ext cx="469744" cy="259045"/>
    <xdr:sp macro="" textlink="">
      <xdr:nvSpPr>
        <xdr:cNvPr id="641" name="n_3mainValue【消防施設】&#10;一人当たり面積">
          <a:extLst>
            <a:ext uri="{FF2B5EF4-FFF2-40B4-BE49-F238E27FC236}">
              <a16:creationId xmlns:a16="http://schemas.microsoft.com/office/drawing/2014/main" id="{099FB8FC-AB2C-4887-827C-ABD1D1333EB1}"/>
            </a:ext>
          </a:extLst>
        </xdr:cNvPr>
        <xdr:cNvSpPr txBox="1"/>
      </xdr:nvSpPr>
      <xdr:spPr>
        <a:xfrm>
          <a:off x="17386377" y="1358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50564</xdr:rowOff>
    </xdr:from>
    <xdr:ext cx="469744" cy="259045"/>
    <xdr:sp macro="" textlink="">
      <xdr:nvSpPr>
        <xdr:cNvPr id="642" name="n_4mainValue【消防施設】&#10;一人当たり面積">
          <a:extLst>
            <a:ext uri="{FF2B5EF4-FFF2-40B4-BE49-F238E27FC236}">
              <a16:creationId xmlns:a16="http://schemas.microsoft.com/office/drawing/2014/main" id="{462364CE-0669-4CEF-B597-B2360441BBC9}"/>
            </a:ext>
          </a:extLst>
        </xdr:cNvPr>
        <xdr:cNvSpPr txBox="1"/>
      </xdr:nvSpPr>
      <xdr:spPr>
        <a:xfrm>
          <a:off x="16592627" y="1358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D3471416-A04B-4791-BDC9-F042E521F775}"/>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A0E15972-1C53-44C3-83D1-D4A3CA7ACCCE}"/>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B12F8C76-B384-413C-A3C0-2E87ABC7FD5B}"/>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BA54AD75-2B99-4B34-B1A4-CD8024C16A14}"/>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C9544060-F34A-4B31-A434-5F65844761DF}"/>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D6DB2046-3370-47DD-9161-456FCF8F4BF8}"/>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32EF2433-6F0A-4A2C-8653-7D89C8A09AB6}"/>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EDF237E4-20A9-437A-B1F1-9BA518411933}"/>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440CE017-6A42-41E2-8678-4E382E1DF1BE}"/>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EC815648-B4E1-4E98-A50A-06A02CB13851}"/>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265F0E19-8CE0-4356-AD2D-9E484640C53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2BD4830C-4346-4B2A-8D5F-0C470D0F4C6A}"/>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3D8BA29-A9C7-48C8-BAD7-BC9E9BD525CA}"/>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4DC66619-952C-4625-9F22-6D726ACA9139}"/>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FEB8F459-23D9-41CB-AD25-FC1970E03985}"/>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7766DB3-CBFB-4B53-818E-BCB84BCD01E6}"/>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726D3A13-4F67-402C-9DDF-2A39ED24BD05}"/>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8014E1C6-D9F0-4205-B3FC-58535A8B0886}"/>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7FBF660D-5621-4FF9-91B7-280438CAAA9F}"/>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C668E45C-C632-4B2D-8460-04160CF9CEED}"/>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FAB428FF-9296-47B9-AAB4-0F851092A4F0}"/>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53E9C982-A5AC-4622-9A7F-C738B2F35386}"/>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A04036BA-EF96-4BE5-B8DD-CA9CAE881495}"/>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F4E19306-1881-4153-9C45-70204CF157EF}"/>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5122136C-C4F4-48B4-A027-A27AA7B6A6E6}"/>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B4CC7B3-A6F5-436B-AA56-210046EF343A}"/>
            </a:ext>
          </a:extLst>
        </xdr:cNvPr>
        <xdr:cNvCxnSpPr/>
      </xdr:nvCxnSpPr>
      <xdr:spPr>
        <a:xfrm flipV="1">
          <a:off x="14699614" y="1650782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D46E8122-AE78-4FF6-B850-73E0132A7358}"/>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8FB2AB2A-5062-405A-8BCD-3DD7900D3A91}"/>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D51B0DD9-AF9E-408C-95AD-928297F69627}"/>
            </a:ext>
          </a:extLst>
        </xdr:cNvPr>
        <xdr:cNvSpPr txBox="1"/>
      </xdr:nvSpPr>
      <xdr:spPr>
        <a:xfrm>
          <a:off x="14738350" y="16295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2ABF359E-324A-4A51-B067-E20FFFC4262A}"/>
            </a:ext>
          </a:extLst>
        </xdr:cNvPr>
        <xdr:cNvCxnSpPr/>
      </xdr:nvCxnSpPr>
      <xdr:spPr>
        <a:xfrm>
          <a:off x="14611350" y="16507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673" name="【庁舎】&#10;有形固定資産減価償却率平均値テキスト">
          <a:extLst>
            <a:ext uri="{FF2B5EF4-FFF2-40B4-BE49-F238E27FC236}">
              <a16:creationId xmlns:a16="http://schemas.microsoft.com/office/drawing/2014/main" id="{7B165F07-F7D1-406C-B5FD-1FE508FDA259}"/>
            </a:ext>
          </a:extLst>
        </xdr:cNvPr>
        <xdr:cNvSpPr txBox="1"/>
      </xdr:nvSpPr>
      <xdr:spPr>
        <a:xfrm>
          <a:off x="14738350" y="17215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4E058E11-6C9F-44DE-A444-CC47A210A681}"/>
            </a:ext>
          </a:extLst>
        </xdr:cNvPr>
        <xdr:cNvSpPr/>
      </xdr:nvSpPr>
      <xdr:spPr>
        <a:xfrm>
          <a:off x="14649450" y="172366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571DF004-E2BC-4D66-A09C-984F06B026F1}"/>
            </a:ext>
          </a:extLst>
        </xdr:cNvPr>
        <xdr:cNvSpPr/>
      </xdr:nvSpPr>
      <xdr:spPr>
        <a:xfrm>
          <a:off x="13887450" y="1722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6576B289-BF30-44F8-8FF7-FB80DECAB0F2}"/>
            </a:ext>
          </a:extLst>
        </xdr:cNvPr>
        <xdr:cNvSpPr/>
      </xdr:nvSpPr>
      <xdr:spPr>
        <a:xfrm>
          <a:off x="13093700" y="1721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7B76D029-64EE-4C06-B51E-942E62D5786A}"/>
            </a:ext>
          </a:extLst>
        </xdr:cNvPr>
        <xdr:cNvSpPr/>
      </xdr:nvSpPr>
      <xdr:spPr>
        <a:xfrm>
          <a:off x="12299950" y="172496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F5CA29DE-9359-4A53-B04A-CA8EA6A5C4D1}"/>
            </a:ext>
          </a:extLst>
        </xdr:cNvPr>
        <xdr:cNvSpPr/>
      </xdr:nvSpPr>
      <xdr:spPr>
        <a:xfrm>
          <a:off x="11487150" y="17292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13C895E-FC25-4D6D-A3C9-6CA13512442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098AEE8-B881-4269-9E76-8C81922FEF15}"/>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EE2FF4D-3B62-48FD-A780-0F1CACF1B5DF}"/>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A4A858A-0A4D-4940-8B2D-097E9A7AD2E7}"/>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907E7A29-8443-41DF-ADA0-7A68773F5BB8}"/>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22134</xdr:rowOff>
    </xdr:from>
    <xdr:to>
      <xdr:col>85</xdr:col>
      <xdr:colOff>177800</xdr:colOff>
      <xdr:row>104</xdr:row>
      <xdr:rowOff>123734</xdr:rowOff>
    </xdr:to>
    <xdr:sp macro="" textlink="">
      <xdr:nvSpPr>
        <xdr:cNvPr id="684" name="楕円 683">
          <a:extLst>
            <a:ext uri="{FF2B5EF4-FFF2-40B4-BE49-F238E27FC236}">
              <a16:creationId xmlns:a16="http://schemas.microsoft.com/office/drawing/2014/main" id="{D937D5EB-EAAC-4607-B388-2F01F6E9D89B}"/>
            </a:ext>
          </a:extLst>
        </xdr:cNvPr>
        <xdr:cNvSpPr/>
      </xdr:nvSpPr>
      <xdr:spPr>
        <a:xfrm>
          <a:off x="14649450" y="1719253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45011</xdr:rowOff>
    </xdr:from>
    <xdr:ext cx="405111" cy="259045"/>
    <xdr:sp macro="" textlink="">
      <xdr:nvSpPr>
        <xdr:cNvPr id="685" name="【庁舎】&#10;有形固定資産減価償却率該当値テキスト">
          <a:extLst>
            <a:ext uri="{FF2B5EF4-FFF2-40B4-BE49-F238E27FC236}">
              <a16:creationId xmlns:a16="http://schemas.microsoft.com/office/drawing/2014/main" id="{C1938CA4-54D1-4951-8FB1-5BAA6E2347F9}"/>
            </a:ext>
          </a:extLst>
        </xdr:cNvPr>
        <xdr:cNvSpPr txBox="1"/>
      </xdr:nvSpPr>
      <xdr:spPr>
        <a:xfrm>
          <a:off x="1473835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86" name="楕円 685">
          <a:extLst>
            <a:ext uri="{FF2B5EF4-FFF2-40B4-BE49-F238E27FC236}">
              <a16:creationId xmlns:a16="http://schemas.microsoft.com/office/drawing/2014/main" id="{F70B4781-5E00-4B39-B37F-1A170E98E7C2}"/>
            </a:ext>
          </a:extLst>
        </xdr:cNvPr>
        <xdr:cNvSpPr/>
      </xdr:nvSpPr>
      <xdr:spPr>
        <a:xfrm>
          <a:off x="13887450" y="17167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72934</xdr:rowOff>
    </xdr:to>
    <xdr:cxnSp macro="">
      <xdr:nvCxnSpPr>
        <xdr:cNvPr id="687" name="直線コネクタ 686">
          <a:extLst>
            <a:ext uri="{FF2B5EF4-FFF2-40B4-BE49-F238E27FC236}">
              <a16:creationId xmlns:a16="http://schemas.microsoft.com/office/drawing/2014/main" id="{1D0A3D0F-03CC-4E23-9477-9C6794AD9099}"/>
            </a:ext>
          </a:extLst>
        </xdr:cNvPr>
        <xdr:cNvCxnSpPr/>
      </xdr:nvCxnSpPr>
      <xdr:spPr>
        <a:xfrm>
          <a:off x="13938250" y="17212311"/>
          <a:ext cx="762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88" name="楕円 687">
          <a:extLst>
            <a:ext uri="{FF2B5EF4-FFF2-40B4-BE49-F238E27FC236}">
              <a16:creationId xmlns:a16="http://schemas.microsoft.com/office/drawing/2014/main" id="{8B7CE7C5-CB01-4412-9B92-82DBDE76ECF9}"/>
            </a:ext>
          </a:extLst>
        </xdr:cNvPr>
        <xdr:cNvSpPr/>
      </xdr:nvSpPr>
      <xdr:spPr>
        <a:xfrm>
          <a:off x="13093700" y="1713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41911</xdr:rowOff>
    </xdr:to>
    <xdr:cxnSp macro="">
      <xdr:nvCxnSpPr>
        <xdr:cNvPr id="689" name="直線コネクタ 688">
          <a:extLst>
            <a:ext uri="{FF2B5EF4-FFF2-40B4-BE49-F238E27FC236}">
              <a16:creationId xmlns:a16="http://schemas.microsoft.com/office/drawing/2014/main" id="{1A5FE4A7-A0C5-421F-9939-99E9D51509B3}"/>
            </a:ext>
          </a:extLst>
        </xdr:cNvPr>
        <xdr:cNvCxnSpPr/>
      </xdr:nvCxnSpPr>
      <xdr:spPr>
        <a:xfrm>
          <a:off x="13144500" y="17178020"/>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690" name="楕円 689">
          <a:extLst>
            <a:ext uri="{FF2B5EF4-FFF2-40B4-BE49-F238E27FC236}">
              <a16:creationId xmlns:a16="http://schemas.microsoft.com/office/drawing/2014/main" id="{FEBEC6D4-17E7-4E4C-86E0-563E85672B7E}"/>
            </a:ext>
          </a:extLst>
        </xdr:cNvPr>
        <xdr:cNvSpPr/>
      </xdr:nvSpPr>
      <xdr:spPr>
        <a:xfrm>
          <a:off x="12299950" y="17102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7620</xdr:rowOff>
    </xdr:to>
    <xdr:cxnSp macro="">
      <xdr:nvCxnSpPr>
        <xdr:cNvPr id="691" name="直線コネクタ 690">
          <a:extLst>
            <a:ext uri="{FF2B5EF4-FFF2-40B4-BE49-F238E27FC236}">
              <a16:creationId xmlns:a16="http://schemas.microsoft.com/office/drawing/2014/main" id="{ACA1B779-2A4E-4282-B004-D04F0C7D0773}"/>
            </a:ext>
          </a:extLst>
        </xdr:cNvPr>
        <xdr:cNvCxnSpPr/>
      </xdr:nvCxnSpPr>
      <xdr:spPr>
        <a:xfrm>
          <a:off x="12344400" y="17153345"/>
          <a:ext cx="8001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64588</xdr:rowOff>
    </xdr:from>
    <xdr:to>
      <xdr:col>67</xdr:col>
      <xdr:colOff>101600</xdr:colOff>
      <xdr:row>103</xdr:row>
      <xdr:rowOff>166188</xdr:rowOff>
    </xdr:to>
    <xdr:sp macro="" textlink="">
      <xdr:nvSpPr>
        <xdr:cNvPr id="692" name="楕円 691">
          <a:extLst>
            <a:ext uri="{FF2B5EF4-FFF2-40B4-BE49-F238E27FC236}">
              <a16:creationId xmlns:a16="http://schemas.microsoft.com/office/drawing/2014/main" id="{DA2C6113-84E3-45C6-89BF-BF2763B7E386}"/>
            </a:ext>
          </a:extLst>
        </xdr:cNvPr>
        <xdr:cNvSpPr/>
      </xdr:nvSpPr>
      <xdr:spPr>
        <a:xfrm>
          <a:off x="11487150" y="170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115388</xdr:rowOff>
    </xdr:from>
    <xdr:to>
      <xdr:col>71</xdr:col>
      <xdr:colOff>177800</xdr:colOff>
      <xdr:row>103</xdr:row>
      <xdr:rowOff>148045</xdr:rowOff>
    </xdr:to>
    <xdr:cxnSp macro="">
      <xdr:nvCxnSpPr>
        <xdr:cNvPr id="693" name="直線コネクタ 692">
          <a:extLst>
            <a:ext uri="{FF2B5EF4-FFF2-40B4-BE49-F238E27FC236}">
              <a16:creationId xmlns:a16="http://schemas.microsoft.com/office/drawing/2014/main" id="{BE3D3CB1-2820-40F6-B9C2-B8E2B49C9011}"/>
            </a:ext>
          </a:extLst>
        </xdr:cNvPr>
        <xdr:cNvCxnSpPr/>
      </xdr:nvCxnSpPr>
      <xdr:spPr>
        <a:xfrm>
          <a:off x="11537950" y="17120688"/>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694" name="n_1aveValue【庁舎】&#10;有形固定資産減価償却率">
          <a:extLst>
            <a:ext uri="{FF2B5EF4-FFF2-40B4-BE49-F238E27FC236}">
              <a16:creationId xmlns:a16="http://schemas.microsoft.com/office/drawing/2014/main" id="{7115DB78-A60C-4F6B-8A5A-67E6D7E5BB08}"/>
            </a:ext>
          </a:extLst>
        </xdr:cNvPr>
        <xdr:cNvSpPr txBox="1"/>
      </xdr:nvSpPr>
      <xdr:spPr>
        <a:xfrm>
          <a:off x="137420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695" name="n_2aveValue【庁舎】&#10;有形固定資産減価償却率">
          <a:extLst>
            <a:ext uri="{FF2B5EF4-FFF2-40B4-BE49-F238E27FC236}">
              <a16:creationId xmlns:a16="http://schemas.microsoft.com/office/drawing/2014/main" id="{D755BBE3-B0A7-4ADB-A98A-097CC1710385}"/>
            </a:ext>
          </a:extLst>
        </xdr:cNvPr>
        <xdr:cNvSpPr txBox="1"/>
      </xdr:nvSpPr>
      <xdr:spPr>
        <a:xfrm>
          <a:off x="1296099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696" name="n_3aveValue【庁舎】&#10;有形固定資産減価償却率">
          <a:extLst>
            <a:ext uri="{FF2B5EF4-FFF2-40B4-BE49-F238E27FC236}">
              <a16:creationId xmlns:a16="http://schemas.microsoft.com/office/drawing/2014/main" id="{5D1B4B4F-4F10-4D9E-A96A-042187DE1990}"/>
            </a:ext>
          </a:extLst>
        </xdr:cNvPr>
        <xdr:cNvSpPr txBox="1"/>
      </xdr:nvSpPr>
      <xdr:spPr>
        <a:xfrm>
          <a:off x="12167244" y="1733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697" name="n_4aveValue【庁舎】&#10;有形固定資産減価償却率">
          <a:extLst>
            <a:ext uri="{FF2B5EF4-FFF2-40B4-BE49-F238E27FC236}">
              <a16:creationId xmlns:a16="http://schemas.microsoft.com/office/drawing/2014/main" id="{D120CF6F-ACED-4D3D-ACC6-A6E0D7DD0E85}"/>
            </a:ext>
          </a:extLst>
        </xdr:cNvPr>
        <xdr:cNvSpPr txBox="1"/>
      </xdr:nvSpPr>
      <xdr:spPr>
        <a:xfrm>
          <a:off x="11354444" y="1737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698" name="n_1mainValue【庁舎】&#10;有形固定資産減価償却率">
          <a:extLst>
            <a:ext uri="{FF2B5EF4-FFF2-40B4-BE49-F238E27FC236}">
              <a16:creationId xmlns:a16="http://schemas.microsoft.com/office/drawing/2014/main" id="{CCC0C608-846B-4DDA-8B3D-C739E15DDC1E}"/>
            </a:ext>
          </a:extLst>
        </xdr:cNvPr>
        <xdr:cNvSpPr txBox="1"/>
      </xdr:nvSpPr>
      <xdr:spPr>
        <a:xfrm>
          <a:off x="13742044" y="1694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699" name="n_2mainValue【庁舎】&#10;有形固定資産減価償却率">
          <a:extLst>
            <a:ext uri="{FF2B5EF4-FFF2-40B4-BE49-F238E27FC236}">
              <a16:creationId xmlns:a16="http://schemas.microsoft.com/office/drawing/2014/main" id="{625466DB-9D77-42FF-9ABD-AD76B19154E3}"/>
            </a:ext>
          </a:extLst>
        </xdr:cNvPr>
        <xdr:cNvSpPr txBox="1"/>
      </xdr:nvSpPr>
      <xdr:spPr>
        <a:xfrm>
          <a:off x="1296099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43922</xdr:rowOff>
    </xdr:from>
    <xdr:ext cx="405111" cy="259045"/>
    <xdr:sp macro="" textlink="">
      <xdr:nvSpPr>
        <xdr:cNvPr id="700" name="n_3mainValue【庁舎】&#10;有形固定資産減価償却率">
          <a:extLst>
            <a:ext uri="{FF2B5EF4-FFF2-40B4-BE49-F238E27FC236}">
              <a16:creationId xmlns:a16="http://schemas.microsoft.com/office/drawing/2014/main" id="{0814FD75-13FA-4F10-8EB9-73C69C5D2212}"/>
            </a:ext>
          </a:extLst>
        </xdr:cNvPr>
        <xdr:cNvSpPr txBox="1"/>
      </xdr:nvSpPr>
      <xdr:spPr>
        <a:xfrm>
          <a:off x="12167244" y="168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11265</xdr:rowOff>
    </xdr:from>
    <xdr:ext cx="405111" cy="259045"/>
    <xdr:sp macro="" textlink="">
      <xdr:nvSpPr>
        <xdr:cNvPr id="701" name="n_4mainValue【庁舎】&#10;有形固定資産減価償却率">
          <a:extLst>
            <a:ext uri="{FF2B5EF4-FFF2-40B4-BE49-F238E27FC236}">
              <a16:creationId xmlns:a16="http://schemas.microsoft.com/office/drawing/2014/main" id="{CEC2F803-ACE5-4412-B69B-3DF0F28EBB99}"/>
            </a:ext>
          </a:extLst>
        </xdr:cNvPr>
        <xdr:cNvSpPr txBox="1"/>
      </xdr:nvSpPr>
      <xdr:spPr>
        <a:xfrm>
          <a:off x="11354444" y="168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A1C913E5-3297-463D-A128-D1CAF2960E1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259861AC-9DDE-4483-B9A2-7EF4ADE825B3}"/>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C47E9BD5-5369-4E6B-A3F6-3EF3C6189859}"/>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1FF71457-41B1-4272-80B7-9FC7BAEE4511}"/>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7EB72169-841C-430B-AD16-6FEA45A6C6AE}"/>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73775453-07B4-40AB-9C33-D1BB7DFD43F1}"/>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AC816876-F86B-4863-B29B-25E8C4086E28}"/>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EBCEC04E-FDB2-4365-BFE0-A7F64DBE3AC5}"/>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27727EDB-7241-4EBD-B4A3-4E35D1DF9681}"/>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958582A5-F42E-4FA7-8277-43B224F63EFB}"/>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EDB4C2BD-ABE9-4846-9C62-D20CDDDFCEC2}"/>
            </a:ext>
          </a:extLst>
        </xdr:cNvPr>
        <xdr:cNvSpPr txBox="1"/>
      </xdr:nvSpPr>
      <xdr:spPr>
        <a:xfrm>
          <a:off x="160491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F9E39FBB-C579-4BA7-B138-737BA2268226}"/>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5987785E-D315-43E8-B144-1EA9E7E3815F}"/>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81DF1D3D-1FFF-46A4-A136-C49E1B356379}"/>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09B6DF30-9A8F-4695-900E-6152B93DDA72}"/>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800AC22E-0D6C-4A56-9213-D6ACAAC0D654}"/>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945BA609-D934-4AA4-8AA0-6F0D1B43832E}"/>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66EE7D78-BC6D-40B4-86AC-99ED9E051D5F}"/>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F28B4A3D-8151-4DE9-8895-8D0D43CEC8C7}"/>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8DB8C961-3EBD-44CA-821D-F3B0FC1E83AC}"/>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7D5432C0-47C2-4FCB-8D13-28A6403D07D3}"/>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1ABF7F89-D5AE-4CFC-9D10-DCBE536AE655}"/>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52D6CBD0-032B-45F1-8E6F-8EBA2408B487}"/>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D98BAA4E-601D-420C-BCC5-79C3A3C74DED}"/>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E3B381F8-9F88-40C9-B226-A242DC4322C0}"/>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BB08927-5024-43E8-A48C-A04DCC800207}"/>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A0997524-2136-4A8A-925B-4DA89BACEC21}"/>
            </a:ext>
          </a:extLst>
        </xdr:cNvPr>
        <xdr:cNvCxnSpPr/>
      </xdr:nvCxnSpPr>
      <xdr:spPr>
        <a:xfrm flipV="1">
          <a:off x="19951064" y="16507642"/>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C8E2B276-1D3F-482B-BB2E-778B1F0C5E3B}"/>
            </a:ext>
          </a:extLst>
        </xdr:cNvPr>
        <xdr:cNvSpPr txBox="1"/>
      </xdr:nvSpPr>
      <xdr:spPr>
        <a:xfrm>
          <a:off x="19989800" y="179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9C99A8A3-E64A-4F8C-89D4-78A453D4E1EC}"/>
            </a:ext>
          </a:extLst>
        </xdr:cNvPr>
        <xdr:cNvCxnSpPr/>
      </xdr:nvCxnSpPr>
      <xdr:spPr>
        <a:xfrm>
          <a:off x="19881850" y="17995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7316C9FA-26AD-4102-9DC8-8A3F85C8B247}"/>
            </a:ext>
          </a:extLst>
        </xdr:cNvPr>
        <xdr:cNvSpPr txBox="1"/>
      </xdr:nvSpPr>
      <xdr:spPr>
        <a:xfrm>
          <a:off x="19989800" y="162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3295B874-38C0-420D-9392-6055183CB160}"/>
            </a:ext>
          </a:extLst>
        </xdr:cNvPr>
        <xdr:cNvCxnSpPr/>
      </xdr:nvCxnSpPr>
      <xdr:spPr>
        <a:xfrm>
          <a:off x="19881850" y="16507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733" name="【庁舎】&#10;一人当たり面積平均値テキスト">
          <a:extLst>
            <a:ext uri="{FF2B5EF4-FFF2-40B4-BE49-F238E27FC236}">
              <a16:creationId xmlns:a16="http://schemas.microsoft.com/office/drawing/2014/main" id="{C963FFEA-ACA1-4A8E-834D-0C89F4F70B92}"/>
            </a:ext>
          </a:extLst>
        </xdr:cNvPr>
        <xdr:cNvSpPr txBox="1"/>
      </xdr:nvSpPr>
      <xdr:spPr>
        <a:xfrm>
          <a:off x="19989800" y="17592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22D1567C-C6B3-4DD4-B1B4-BCDE4A0E71F9}"/>
            </a:ext>
          </a:extLst>
        </xdr:cNvPr>
        <xdr:cNvSpPr/>
      </xdr:nvSpPr>
      <xdr:spPr>
        <a:xfrm>
          <a:off x="19900900" y="17614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7FCFCCE1-2C46-4FD5-BE51-FAA2C514185D}"/>
            </a:ext>
          </a:extLst>
        </xdr:cNvPr>
        <xdr:cNvSpPr/>
      </xdr:nvSpPr>
      <xdr:spPr>
        <a:xfrm>
          <a:off x="19157950" y="176272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73621D08-FD75-4E46-942C-5E35A50ED1DC}"/>
            </a:ext>
          </a:extLst>
        </xdr:cNvPr>
        <xdr:cNvSpPr/>
      </xdr:nvSpPr>
      <xdr:spPr>
        <a:xfrm>
          <a:off x="18345150" y="17620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BD98E151-CC05-4E66-B0B1-D9C9D0BE948E}"/>
            </a:ext>
          </a:extLst>
        </xdr:cNvPr>
        <xdr:cNvSpPr/>
      </xdr:nvSpPr>
      <xdr:spPr>
        <a:xfrm>
          <a:off x="17551400" y="176468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854E17BF-E9BF-4995-86D1-A58F9C0F6999}"/>
            </a:ext>
          </a:extLst>
        </xdr:cNvPr>
        <xdr:cNvSpPr/>
      </xdr:nvSpPr>
      <xdr:spPr>
        <a:xfrm>
          <a:off x="16757650" y="176468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A7DAC5B-6419-4C0F-AD1D-8F104E5DDFC6}"/>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34B9F87-5198-4377-8631-82394E1E3E8C}"/>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276F256-665F-489A-A637-FA1E49C2D6F8}"/>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58C3641-5441-4441-87CC-F2B7BC54F362}"/>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1178B358-497E-4B11-81C1-7983278C1169}"/>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98879</xdr:rowOff>
    </xdr:from>
    <xdr:to>
      <xdr:col>116</xdr:col>
      <xdr:colOff>114300</xdr:colOff>
      <xdr:row>102</xdr:row>
      <xdr:rowOff>29029</xdr:rowOff>
    </xdr:to>
    <xdr:sp macro="" textlink="">
      <xdr:nvSpPr>
        <xdr:cNvPr id="744" name="楕円 743">
          <a:extLst>
            <a:ext uri="{FF2B5EF4-FFF2-40B4-BE49-F238E27FC236}">
              <a16:creationId xmlns:a16="http://schemas.microsoft.com/office/drawing/2014/main" id="{C12A223C-02C6-4B8D-B8E8-C163F77AA00C}"/>
            </a:ext>
          </a:extLst>
        </xdr:cNvPr>
        <xdr:cNvSpPr/>
      </xdr:nvSpPr>
      <xdr:spPr>
        <a:xfrm>
          <a:off x="19900900" y="167739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121756</xdr:rowOff>
    </xdr:from>
    <xdr:ext cx="469744" cy="259045"/>
    <xdr:sp macro="" textlink="">
      <xdr:nvSpPr>
        <xdr:cNvPr id="745" name="【庁舎】&#10;一人当たり面積該当値テキスト">
          <a:extLst>
            <a:ext uri="{FF2B5EF4-FFF2-40B4-BE49-F238E27FC236}">
              <a16:creationId xmlns:a16="http://schemas.microsoft.com/office/drawing/2014/main" id="{DB5CFAFF-37ED-4B49-9264-71272DEEA19C}"/>
            </a:ext>
          </a:extLst>
        </xdr:cNvPr>
        <xdr:cNvSpPr txBox="1"/>
      </xdr:nvSpPr>
      <xdr:spPr>
        <a:xfrm>
          <a:off x="19989800" y="1663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105411</xdr:rowOff>
    </xdr:from>
    <xdr:to>
      <xdr:col>112</xdr:col>
      <xdr:colOff>38100</xdr:colOff>
      <xdr:row>102</xdr:row>
      <xdr:rowOff>35561</xdr:rowOff>
    </xdr:to>
    <xdr:sp macro="" textlink="">
      <xdr:nvSpPr>
        <xdr:cNvPr id="746" name="楕円 745">
          <a:extLst>
            <a:ext uri="{FF2B5EF4-FFF2-40B4-BE49-F238E27FC236}">
              <a16:creationId xmlns:a16="http://schemas.microsoft.com/office/drawing/2014/main" id="{A72C1C2D-1F83-4692-89CD-E6E78CFDC68E}"/>
            </a:ext>
          </a:extLst>
        </xdr:cNvPr>
        <xdr:cNvSpPr/>
      </xdr:nvSpPr>
      <xdr:spPr>
        <a:xfrm>
          <a:off x="19157950" y="167805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149679</xdr:rowOff>
    </xdr:from>
    <xdr:to>
      <xdr:col>116</xdr:col>
      <xdr:colOff>63500</xdr:colOff>
      <xdr:row>101</xdr:row>
      <xdr:rowOff>156211</xdr:rowOff>
    </xdr:to>
    <xdr:cxnSp macro="">
      <xdr:nvCxnSpPr>
        <xdr:cNvPr id="747" name="直線コネクタ 746">
          <a:extLst>
            <a:ext uri="{FF2B5EF4-FFF2-40B4-BE49-F238E27FC236}">
              <a16:creationId xmlns:a16="http://schemas.microsoft.com/office/drawing/2014/main" id="{BA2F4484-95D4-4EEF-9FD5-6F6BA885D5F8}"/>
            </a:ext>
          </a:extLst>
        </xdr:cNvPr>
        <xdr:cNvCxnSpPr/>
      </xdr:nvCxnSpPr>
      <xdr:spPr>
        <a:xfrm flipV="1">
          <a:off x="19202400" y="16824779"/>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115207</xdr:rowOff>
    </xdr:from>
    <xdr:to>
      <xdr:col>107</xdr:col>
      <xdr:colOff>101600</xdr:colOff>
      <xdr:row>102</xdr:row>
      <xdr:rowOff>45357</xdr:rowOff>
    </xdr:to>
    <xdr:sp macro="" textlink="">
      <xdr:nvSpPr>
        <xdr:cNvPr id="748" name="楕円 747">
          <a:extLst>
            <a:ext uri="{FF2B5EF4-FFF2-40B4-BE49-F238E27FC236}">
              <a16:creationId xmlns:a16="http://schemas.microsoft.com/office/drawing/2014/main" id="{B78E0AE4-7CE9-41A0-AC39-54659DE8CE40}"/>
            </a:ext>
          </a:extLst>
        </xdr:cNvPr>
        <xdr:cNvSpPr/>
      </xdr:nvSpPr>
      <xdr:spPr>
        <a:xfrm>
          <a:off x="18345150" y="16790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156211</xdr:rowOff>
    </xdr:from>
    <xdr:to>
      <xdr:col>111</xdr:col>
      <xdr:colOff>177800</xdr:colOff>
      <xdr:row>101</xdr:row>
      <xdr:rowOff>166007</xdr:rowOff>
    </xdr:to>
    <xdr:cxnSp macro="">
      <xdr:nvCxnSpPr>
        <xdr:cNvPr id="749" name="直線コネクタ 748">
          <a:extLst>
            <a:ext uri="{FF2B5EF4-FFF2-40B4-BE49-F238E27FC236}">
              <a16:creationId xmlns:a16="http://schemas.microsoft.com/office/drawing/2014/main" id="{6F5D9452-14FE-43AE-9445-2E53D0FDB627}"/>
            </a:ext>
          </a:extLst>
        </xdr:cNvPr>
        <xdr:cNvCxnSpPr/>
      </xdr:nvCxnSpPr>
      <xdr:spPr>
        <a:xfrm flipV="1">
          <a:off x="18395950" y="16831311"/>
          <a:ext cx="8064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125005</xdr:rowOff>
    </xdr:from>
    <xdr:to>
      <xdr:col>102</xdr:col>
      <xdr:colOff>165100</xdr:colOff>
      <xdr:row>102</xdr:row>
      <xdr:rowOff>55155</xdr:rowOff>
    </xdr:to>
    <xdr:sp macro="" textlink="">
      <xdr:nvSpPr>
        <xdr:cNvPr id="750" name="楕円 749">
          <a:extLst>
            <a:ext uri="{FF2B5EF4-FFF2-40B4-BE49-F238E27FC236}">
              <a16:creationId xmlns:a16="http://schemas.microsoft.com/office/drawing/2014/main" id="{157A621C-F3DE-45F3-8462-2546FA225C7E}"/>
            </a:ext>
          </a:extLst>
        </xdr:cNvPr>
        <xdr:cNvSpPr/>
      </xdr:nvSpPr>
      <xdr:spPr>
        <a:xfrm>
          <a:off x="17551400" y="16800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166007</xdr:rowOff>
    </xdr:from>
    <xdr:to>
      <xdr:col>107</xdr:col>
      <xdr:colOff>50800</xdr:colOff>
      <xdr:row>102</xdr:row>
      <xdr:rowOff>4355</xdr:rowOff>
    </xdr:to>
    <xdr:cxnSp macro="">
      <xdr:nvCxnSpPr>
        <xdr:cNvPr id="751" name="直線コネクタ 750">
          <a:extLst>
            <a:ext uri="{FF2B5EF4-FFF2-40B4-BE49-F238E27FC236}">
              <a16:creationId xmlns:a16="http://schemas.microsoft.com/office/drawing/2014/main" id="{7BCCC184-B038-4C87-82EB-CBADDB87668D}"/>
            </a:ext>
          </a:extLst>
        </xdr:cNvPr>
        <xdr:cNvCxnSpPr/>
      </xdr:nvCxnSpPr>
      <xdr:spPr>
        <a:xfrm flipV="1">
          <a:off x="17602200" y="16841107"/>
          <a:ext cx="79375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131536</xdr:rowOff>
    </xdr:from>
    <xdr:to>
      <xdr:col>98</xdr:col>
      <xdr:colOff>38100</xdr:colOff>
      <xdr:row>102</xdr:row>
      <xdr:rowOff>61686</xdr:rowOff>
    </xdr:to>
    <xdr:sp macro="" textlink="">
      <xdr:nvSpPr>
        <xdr:cNvPr id="752" name="楕円 751">
          <a:extLst>
            <a:ext uri="{FF2B5EF4-FFF2-40B4-BE49-F238E27FC236}">
              <a16:creationId xmlns:a16="http://schemas.microsoft.com/office/drawing/2014/main" id="{D56507D8-C902-4BFE-967B-0D0FAF9C69AD}"/>
            </a:ext>
          </a:extLst>
        </xdr:cNvPr>
        <xdr:cNvSpPr/>
      </xdr:nvSpPr>
      <xdr:spPr>
        <a:xfrm>
          <a:off x="16757650" y="168066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4355</xdr:rowOff>
    </xdr:from>
    <xdr:to>
      <xdr:col>102</xdr:col>
      <xdr:colOff>114300</xdr:colOff>
      <xdr:row>102</xdr:row>
      <xdr:rowOff>10886</xdr:rowOff>
    </xdr:to>
    <xdr:cxnSp macro="">
      <xdr:nvCxnSpPr>
        <xdr:cNvPr id="753" name="直線コネクタ 752">
          <a:extLst>
            <a:ext uri="{FF2B5EF4-FFF2-40B4-BE49-F238E27FC236}">
              <a16:creationId xmlns:a16="http://schemas.microsoft.com/office/drawing/2014/main" id="{E51F4081-2AD0-4E2D-8096-E14B4E9FDF68}"/>
            </a:ext>
          </a:extLst>
        </xdr:cNvPr>
        <xdr:cNvCxnSpPr/>
      </xdr:nvCxnSpPr>
      <xdr:spPr>
        <a:xfrm flipV="1">
          <a:off x="16802100" y="16844555"/>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754" name="n_1aveValue【庁舎】&#10;一人当たり面積">
          <a:extLst>
            <a:ext uri="{FF2B5EF4-FFF2-40B4-BE49-F238E27FC236}">
              <a16:creationId xmlns:a16="http://schemas.microsoft.com/office/drawing/2014/main" id="{A5A6E0BA-5C42-4596-8A28-A8CB3DACA7D8}"/>
            </a:ext>
          </a:extLst>
        </xdr:cNvPr>
        <xdr:cNvSpPr txBox="1"/>
      </xdr:nvSpPr>
      <xdr:spPr>
        <a:xfrm>
          <a:off x="18980227" y="1771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55" name="n_2aveValue【庁舎】&#10;一人当たり面積">
          <a:extLst>
            <a:ext uri="{FF2B5EF4-FFF2-40B4-BE49-F238E27FC236}">
              <a16:creationId xmlns:a16="http://schemas.microsoft.com/office/drawing/2014/main" id="{746A8CEB-78FB-4F97-B80A-A7989645056B}"/>
            </a:ext>
          </a:extLst>
        </xdr:cNvPr>
        <xdr:cNvSpPr txBox="1"/>
      </xdr:nvSpPr>
      <xdr:spPr>
        <a:xfrm>
          <a:off x="18180127" y="177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56" name="n_3aveValue【庁舎】&#10;一人当たり面積">
          <a:extLst>
            <a:ext uri="{FF2B5EF4-FFF2-40B4-BE49-F238E27FC236}">
              <a16:creationId xmlns:a16="http://schemas.microsoft.com/office/drawing/2014/main" id="{775FE473-8C31-46C9-9BD6-E348585743A4}"/>
            </a:ext>
          </a:extLst>
        </xdr:cNvPr>
        <xdr:cNvSpPr txBox="1"/>
      </xdr:nvSpPr>
      <xdr:spPr>
        <a:xfrm>
          <a:off x="17386377"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57" name="n_4aveValue【庁舎】&#10;一人当たり面積">
          <a:extLst>
            <a:ext uri="{FF2B5EF4-FFF2-40B4-BE49-F238E27FC236}">
              <a16:creationId xmlns:a16="http://schemas.microsoft.com/office/drawing/2014/main" id="{5ECF9406-F096-4A97-ACFA-2DECFF376D54}"/>
            </a:ext>
          </a:extLst>
        </xdr:cNvPr>
        <xdr:cNvSpPr txBox="1"/>
      </xdr:nvSpPr>
      <xdr:spPr>
        <a:xfrm>
          <a:off x="16592627" y="17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52088</xdr:rowOff>
    </xdr:from>
    <xdr:ext cx="469744" cy="259045"/>
    <xdr:sp macro="" textlink="">
      <xdr:nvSpPr>
        <xdr:cNvPr id="758" name="n_1mainValue【庁舎】&#10;一人当たり面積">
          <a:extLst>
            <a:ext uri="{FF2B5EF4-FFF2-40B4-BE49-F238E27FC236}">
              <a16:creationId xmlns:a16="http://schemas.microsoft.com/office/drawing/2014/main" id="{E4707E01-70A7-4B5C-A1D7-CD8A86B844C8}"/>
            </a:ext>
          </a:extLst>
        </xdr:cNvPr>
        <xdr:cNvSpPr txBox="1"/>
      </xdr:nvSpPr>
      <xdr:spPr>
        <a:xfrm>
          <a:off x="18980227" y="1656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61884</xdr:rowOff>
    </xdr:from>
    <xdr:ext cx="469744" cy="259045"/>
    <xdr:sp macro="" textlink="">
      <xdr:nvSpPr>
        <xdr:cNvPr id="759" name="n_2mainValue【庁舎】&#10;一人当たり面積">
          <a:extLst>
            <a:ext uri="{FF2B5EF4-FFF2-40B4-BE49-F238E27FC236}">
              <a16:creationId xmlns:a16="http://schemas.microsoft.com/office/drawing/2014/main" id="{E751F084-6B77-47CC-BCB3-62309350B998}"/>
            </a:ext>
          </a:extLst>
        </xdr:cNvPr>
        <xdr:cNvSpPr txBox="1"/>
      </xdr:nvSpPr>
      <xdr:spPr>
        <a:xfrm>
          <a:off x="18180127" y="1657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71682</xdr:rowOff>
    </xdr:from>
    <xdr:ext cx="469744" cy="259045"/>
    <xdr:sp macro="" textlink="">
      <xdr:nvSpPr>
        <xdr:cNvPr id="760" name="n_3mainValue【庁舎】&#10;一人当たり面積">
          <a:extLst>
            <a:ext uri="{FF2B5EF4-FFF2-40B4-BE49-F238E27FC236}">
              <a16:creationId xmlns:a16="http://schemas.microsoft.com/office/drawing/2014/main" id="{1F643276-2ADE-41F6-B44B-460FC5A83344}"/>
            </a:ext>
          </a:extLst>
        </xdr:cNvPr>
        <xdr:cNvSpPr txBox="1"/>
      </xdr:nvSpPr>
      <xdr:spPr>
        <a:xfrm>
          <a:off x="17386377" y="165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78213</xdr:rowOff>
    </xdr:from>
    <xdr:ext cx="469744" cy="259045"/>
    <xdr:sp macro="" textlink="">
      <xdr:nvSpPr>
        <xdr:cNvPr id="761" name="n_4mainValue【庁舎】&#10;一人当たり面積">
          <a:extLst>
            <a:ext uri="{FF2B5EF4-FFF2-40B4-BE49-F238E27FC236}">
              <a16:creationId xmlns:a16="http://schemas.microsoft.com/office/drawing/2014/main" id="{3AA9D228-84F5-4990-8A18-1830AC1DE85A}"/>
            </a:ext>
          </a:extLst>
        </xdr:cNvPr>
        <xdr:cNvSpPr txBox="1"/>
      </xdr:nvSpPr>
      <xdr:spPr>
        <a:xfrm>
          <a:off x="16592627" y="1658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83D3377C-DA03-4E25-B5AC-0AE514D279F1}"/>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A61035EC-93AE-43A3-A116-68048781362D}"/>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A5BD169B-7E67-402B-A88E-4F13F4DD479B}"/>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類似団体と比較して特に有形固定資産減価償却率が高くなっている施設は、保健センター、図書館である。</a:t>
          </a:r>
        </a:p>
        <a:p>
          <a:r>
            <a:rPr kumimoji="1" lang="ja-JP" altLang="en-US" sz="1300">
              <a:latin typeface="ＭＳ Ｐゴシック" panose="020B0600070205080204" pitchFamily="50" charset="-128"/>
              <a:ea typeface="ＭＳ Ｐゴシック" panose="020B0600070205080204" pitchFamily="50" charset="-128"/>
            </a:rPr>
            <a:t>保健センターについては、旧役場庁舎を改修し、継続的に使用しているためと考えられる。</a:t>
          </a:r>
        </a:p>
        <a:p>
          <a:r>
            <a:rPr kumimoji="1" lang="ja-JP" altLang="en-US" sz="1300">
              <a:latin typeface="ＭＳ Ｐゴシック" panose="020B0600070205080204" pitchFamily="50" charset="-128"/>
              <a:ea typeface="ＭＳ Ｐゴシック" panose="020B0600070205080204" pitchFamily="50" charset="-128"/>
            </a:rPr>
            <a:t>図書館については、昭和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年度に整備され、老朽化が進行していることから減価償却率が高くなっている。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また、体育館・プールについては、総合公園屋内多目的広場、屋内温水プール等スポーツ施設の拡充整備を昭和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年より積極的に行ってきたことから、一人あたり面積が類似団体を上回っている特徴がある。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今後、これら施設について、個別施設計画に基づいて計画的な長寿命化改修を行うなど、適切に老朽化対策を行っていきたい。</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年度に前年度比▲</a:t>
          </a:r>
          <a:r>
            <a:rPr kumimoji="1" lang="en-US" altLang="ja-JP" sz="1300">
              <a:latin typeface="ＭＳ Ｐゴシック" panose="020B0600070205080204" pitchFamily="50" charset="-128"/>
              <a:ea typeface="ＭＳ Ｐゴシック" panose="020B0600070205080204" pitchFamily="50" charset="-128"/>
            </a:rPr>
            <a:t>31.3</a:t>
          </a:r>
          <a:r>
            <a:rPr kumimoji="1" lang="ja-JP" altLang="en-US" sz="1300">
              <a:latin typeface="ＭＳ Ｐゴシック" panose="020B0600070205080204" pitchFamily="50" charset="-128"/>
              <a:ea typeface="ＭＳ Ｐゴシック" panose="020B0600070205080204" pitchFamily="50" charset="-128"/>
            </a:rPr>
            <a:t>％となっているが、これは加盟している一部事務組合がクリーンセンターを新築したことによる。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町内に中心となる産業がないことなどから、類似団体平均よりも低い水準で推移している。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歳入では、税収における個人住民税の割合が高い。法人関係税等の影響が少なく、景気に左右されにくい反面、景気上昇の局面でも税収の伸びが抑制される傾向がある。税収については、県央地区滞納整理機構に加入するなど、徴収の強化を図っている。今後も企業誘致や定住促進等で新たな財源の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年度は、歳入面において、町税や普通交付税の増があったものの、歳出面において、公債費をのぞくすべての経常経費が増加したため、経常収支比率は微増した。</a:t>
          </a:r>
        </a:p>
        <a:p>
          <a:r>
            <a:rPr kumimoji="1" lang="ja-JP" altLang="en-US" sz="1300">
              <a:latin typeface="ＭＳ Ｐゴシック" panose="020B0600070205080204" pitchFamily="50" charset="-128"/>
              <a:ea typeface="ＭＳ Ｐゴシック" panose="020B0600070205080204" pitchFamily="50" charset="-128"/>
            </a:rPr>
            <a:t>　特に、歳出面における社会保障経費や公共下水道事業への繰出は依然として増加傾向にあり、また、今回は減少した公債費も、災害復旧事業や大規模事業等に係る償還により、今後増加することが見込まれる。このため、下水道料金や事務事業等の見直しを進めるなど、経常経費の削減に務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98743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62285"/>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103822</xdr:rowOff>
    </xdr:from>
    <xdr:to>
      <xdr:col>19</xdr:col>
      <xdr:colOff>133350</xdr:colOff>
      <xdr:row>62</xdr:row>
      <xdr:rowOff>32385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08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90822"/>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708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47943</xdr:rowOff>
    </xdr:from>
    <xdr:to>
      <xdr:col>23</xdr:col>
      <xdr:colOff>184150</xdr:colOff>
      <xdr:row>62</xdr:row>
      <xdr:rowOff>149543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64470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人件費の削減や行財政改革の推進により、例年は類似団体平均に比べて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％弱低い傾向にあったが、令和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年度は災害対応のための人件費の増加や災害廃棄物処理等の物件費の増加があったことから、類似団体平均と同水準になった。</a:t>
          </a:r>
        </a:p>
        <a:p>
          <a:r>
            <a:rPr kumimoji="1" lang="ja-JP" altLang="en-US" sz="1300">
              <a:latin typeface="ＭＳ Ｐゴシック" panose="020B0600070205080204" pitchFamily="50" charset="-128"/>
              <a:ea typeface="ＭＳ Ｐゴシック" panose="020B0600070205080204" pitchFamily="50" charset="-128"/>
            </a:rPr>
            <a:t>　今後もこの傾向は続く見込みであるが、適正な定員管理や物件費の抑制等により、数値の改善に努める必要がある。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127958</xdr:rowOff>
    </xdr:from>
    <xdr:to>
      <xdr:col>23</xdr:col>
      <xdr:colOff>133350</xdr:colOff>
      <xdr:row>82</xdr:row>
      <xdr:rowOff>13005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5408"/>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104653</xdr:rowOff>
    </xdr:from>
    <xdr:to>
      <xdr:col>19</xdr:col>
      <xdr:colOff>133350</xdr:colOff>
      <xdr:row>81</xdr:row>
      <xdr:rowOff>127958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2103"/>
          <a:ext cx="889000" cy="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80045</xdr:rowOff>
    </xdr:from>
    <xdr:to>
      <xdr:col>15</xdr:col>
      <xdr:colOff>82550</xdr:colOff>
      <xdr:row>81</xdr:row>
      <xdr:rowOff>104653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67495"/>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25676</xdr:rowOff>
    </xdr:from>
    <xdr:to>
      <xdr:col>11</xdr:col>
      <xdr:colOff>31750</xdr:colOff>
      <xdr:row>81</xdr:row>
      <xdr:rowOff>80045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13126"/>
          <a:ext cx="8890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133655</xdr:rowOff>
    </xdr:from>
    <xdr:to>
      <xdr:col>23</xdr:col>
      <xdr:colOff>184150</xdr:colOff>
      <xdr:row>82</xdr:row>
      <xdr:rowOff>63805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150182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77158</xdr:rowOff>
    </xdr:from>
    <xdr:to>
      <xdr:col>19</xdr:col>
      <xdr:colOff>184150</xdr:colOff>
      <xdr:row>82</xdr:row>
      <xdr:rowOff>7308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17485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53853</xdr:rowOff>
    </xdr:from>
    <xdr:to>
      <xdr:col>15</xdr:col>
      <xdr:colOff>133350</xdr:colOff>
      <xdr:row>81</xdr:row>
      <xdr:rowOff>155453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165630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29245</xdr:rowOff>
    </xdr:from>
    <xdr:to>
      <xdr:col>11</xdr:col>
      <xdr:colOff>82550</xdr:colOff>
      <xdr:row>81</xdr:row>
      <xdr:rowOff>130845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141022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146326</xdr:rowOff>
    </xdr:from>
    <xdr:to>
      <xdr:col>7</xdr:col>
      <xdr:colOff>31750</xdr:colOff>
      <xdr:row>81</xdr:row>
      <xdr:rowOff>76476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3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級制であるため、類似団体平均より低い数値で推移している。</a:t>
          </a:r>
        </a:p>
        <a:p>
          <a:r>
            <a:rPr kumimoji="1" lang="ja-JP" altLang="en-US" sz="1300">
              <a:latin typeface="ＭＳ Ｐゴシック" panose="020B0600070205080204" pitchFamily="50" charset="-128"/>
              <a:ea typeface="ＭＳ Ｐゴシック" panose="020B0600070205080204" pitchFamily="50" charset="-128"/>
            </a:rPr>
            <a:t>　また、年齢階層の変化等により、令和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年度以降連続で減少し続けている。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66322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2430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84</xdr:row>
      <xdr:rowOff>2116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28928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039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28928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771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今後しばらくは、定年の延長により、退職者の減少が見込まれているが、勤務体系・配置体系の総合的な見直しを行うなど、職員定数管理計画に基づき適正な人員配置を行う必要がある。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142603</xdr:rowOff>
    </xdr:from>
    <xdr:to>
      <xdr:col>81</xdr:col>
      <xdr:colOff>44450</xdr:colOff>
      <xdr:row>60</xdr:row>
      <xdr:rowOff>161562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9603"/>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130538</xdr:rowOff>
    </xdr:from>
    <xdr:to>
      <xdr:col>77</xdr:col>
      <xdr:colOff>44450</xdr:colOff>
      <xdr:row>60</xdr:row>
      <xdr:rowOff>142603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75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123644</xdr:rowOff>
    </xdr:from>
    <xdr:to>
      <xdr:col>72</xdr:col>
      <xdr:colOff>203200</xdr:colOff>
      <xdr:row>60</xdr:row>
      <xdr:rowOff>130538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06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123644</xdr:rowOff>
    </xdr:from>
    <xdr:to>
      <xdr:col>68</xdr:col>
      <xdr:colOff>152400</xdr:colOff>
      <xdr:row>60</xdr:row>
      <xdr:rowOff>123644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0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110762</xdr:rowOff>
    </xdr:from>
    <xdr:to>
      <xdr:col>81</xdr:col>
      <xdr:colOff>95250</xdr:colOff>
      <xdr:row>61</xdr:row>
      <xdr:rowOff>40912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82839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6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91803</xdr:rowOff>
    </xdr:from>
    <xdr:to>
      <xdr:col>77</xdr:col>
      <xdr:colOff>95250</xdr:colOff>
      <xdr:row>61</xdr:row>
      <xdr:rowOff>21953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6730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6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79738</xdr:rowOff>
    </xdr:from>
    <xdr:to>
      <xdr:col>73</xdr:col>
      <xdr:colOff>44450</xdr:colOff>
      <xdr:row>61</xdr:row>
      <xdr:rowOff>9888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166115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5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72844</xdr:rowOff>
    </xdr:from>
    <xdr:to>
      <xdr:col>68</xdr:col>
      <xdr:colOff>203200</xdr:colOff>
      <xdr:row>61</xdr:row>
      <xdr:rowOff>2994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159221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72844</xdr:rowOff>
    </xdr:from>
    <xdr:to>
      <xdr:col>64</xdr:col>
      <xdr:colOff>152400</xdr:colOff>
      <xdr:row>61</xdr:row>
      <xdr:rowOff>2994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159221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年度は、下水道事業会計に対する繰出金等が減少したことから、単年度においては前年度比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ヶ年平均においては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今後、大型建設事業や災害復旧関連事業の償還開始が控えており、元利償還金がさらに増加することが見込まれるため、令和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年度以降の数値悪化が懸念される。投資的事業の見直し等を行い、地方債の新規発行の抑制を図る必要がある。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60643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8945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12382</xdr:rowOff>
    </xdr:from>
    <xdr:to>
      <xdr:col>77</xdr:col>
      <xdr:colOff>44450</xdr:colOff>
      <xdr:row>40</xdr:row>
      <xdr:rowOff>60643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703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12382</xdr:rowOff>
    </xdr:from>
    <xdr:to>
      <xdr:col>72</xdr:col>
      <xdr:colOff>203200</xdr:colOff>
      <xdr:row>40</xdr:row>
      <xdr:rowOff>18415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703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18415</xdr:rowOff>
    </xdr:from>
    <xdr:to>
      <xdr:col>68</xdr:col>
      <xdr:colOff>152400</xdr:colOff>
      <xdr:row>40</xdr:row>
      <xdr:rowOff>36513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7641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129240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9843</xdr:rowOff>
    </xdr:from>
    <xdr:to>
      <xdr:col>77</xdr:col>
      <xdr:colOff>95250</xdr:colOff>
      <xdr:row>40</xdr:row>
      <xdr:rowOff>111443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96220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5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133032</xdr:rowOff>
    </xdr:from>
    <xdr:to>
      <xdr:col>73</xdr:col>
      <xdr:colOff>44450</xdr:colOff>
      <xdr:row>40</xdr:row>
      <xdr:rowOff>63182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47959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139065</xdr:rowOff>
    </xdr:from>
    <xdr:to>
      <xdr:col>68</xdr:col>
      <xdr:colOff>203200</xdr:colOff>
      <xdr:row>40</xdr:row>
      <xdr:rowOff>69215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53992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157163</xdr:rowOff>
    </xdr:from>
    <xdr:to>
      <xdr:col>64</xdr:col>
      <xdr:colOff>152400</xdr:colOff>
      <xdr:row>40</xdr:row>
      <xdr:rowOff>87313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72090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年度は、能登半島地震の発生に伴う特別交付税の大幅増などにより、基金残高が増加したため、前年度比で</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自主財源が増加したわけではないため、一過性の事象であると考えられる。また、依然として類似団体平均よりも高い水準で推移しているため、今後更なる事業実施の適正化を図り、財政の健全化に努める必要が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135346</xdr:rowOff>
    </xdr:from>
    <xdr:to>
      <xdr:col>81</xdr:col>
      <xdr:colOff>44450</xdr:colOff>
      <xdr:row>19</xdr:row>
      <xdr:rowOff>27758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78546"/>
          <a:ext cx="838200" cy="40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65919</xdr:rowOff>
    </xdr:from>
    <xdr:to>
      <xdr:col>77</xdr:col>
      <xdr:colOff>44450</xdr:colOff>
      <xdr:row>19</xdr:row>
      <xdr:rowOff>27758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152019"/>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65919</xdr:rowOff>
    </xdr:from>
    <xdr:to>
      <xdr:col>72</xdr:col>
      <xdr:colOff>203200</xdr:colOff>
      <xdr:row>19</xdr:row>
      <xdr:rowOff>33504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152019"/>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30057</xdr:rowOff>
    </xdr:from>
    <xdr:to>
      <xdr:col>68</xdr:col>
      <xdr:colOff>152400</xdr:colOff>
      <xdr:row>19</xdr:row>
      <xdr:rowOff>33504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28760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84546</xdr:rowOff>
    </xdr:from>
    <xdr:to>
      <xdr:col>81</xdr:col>
      <xdr:colOff>95250</xdr:colOff>
      <xdr:row>17</xdr:row>
      <xdr:rowOff>14696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8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56623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148409</xdr:rowOff>
    </xdr:from>
    <xdr:to>
      <xdr:col>77</xdr:col>
      <xdr:colOff>95250</xdr:colOff>
      <xdr:row>19</xdr:row>
      <xdr:rowOff>78559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63335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320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15119</xdr:rowOff>
    </xdr:from>
    <xdr:to>
      <xdr:col>73</xdr:col>
      <xdr:colOff>44450</xdr:colOff>
      <xdr:row>18</xdr:row>
      <xdr:rowOff>116719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1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101496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18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154154</xdr:rowOff>
    </xdr:from>
    <xdr:to>
      <xdr:col>68</xdr:col>
      <xdr:colOff>203200</xdr:colOff>
      <xdr:row>19</xdr:row>
      <xdr:rowOff>84304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2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69081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150707</xdr:rowOff>
    </xdr:from>
    <xdr:to>
      <xdr:col>64</xdr:col>
      <xdr:colOff>152400</xdr:colOff>
      <xdr:row>19</xdr:row>
      <xdr:rowOff>80857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65634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32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年続けて、人事院勧告に基づく基本給・賞与の増額により人件費が増加した。当町では、消防業務の単独実施や町立保育所の運営等を行っていることもあり、令和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今後も定年延長による人件費の増等が想定されるため、適正な定員管理や人員配置等により、人件費の抑制に努める。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年度は、光熱水費の高騰などにより、前年度比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ポイント微増している。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20320</xdr:rowOff>
    </xdr:from>
    <xdr:to>
      <xdr:col>82</xdr:col>
      <xdr:colOff>107950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20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54610</xdr:rowOff>
    </xdr:from>
    <xdr:to>
      <xdr:col>78</xdr:col>
      <xdr:colOff>69850</xdr:colOff>
      <xdr:row>14</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83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54610</xdr:rowOff>
    </xdr:from>
    <xdr:to>
      <xdr:col>73</xdr:col>
      <xdr:colOff>180975</xdr:colOff>
      <xdr:row>13</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8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15</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98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140970</xdr:rowOff>
    </xdr:from>
    <xdr:to>
      <xdr:col>78</xdr:col>
      <xdr:colOff>120650</xdr:colOff>
      <xdr:row>14</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3810</xdr:rowOff>
    </xdr:from>
    <xdr:to>
      <xdr:col>74</xdr:col>
      <xdr:colOff>31750</xdr:colOff>
      <xdr:row>13</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例年、類似団体平均よりやや高い数値で推移していたが、令和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年連続で類似団体平均を下回った。</a:t>
          </a:r>
        </a:p>
        <a:p>
          <a:r>
            <a:rPr kumimoji="1" lang="ja-JP" altLang="en-US" sz="1300">
              <a:latin typeface="ＭＳ Ｐゴシック" panose="020B0600070205080204" pitchFamily="50" charset="-128"/>
              <a:ea typeface="ＭＳ Ｐゴシック" panose="020B0600070205080204" pitchFamily="50" charset="-128"/>
            </a:rPr>
            <a:t>　少子高齢化や障害者給付の充実等に伴い社会保障に関する経費は年々増加傾向にあるため、今後は制度の見直しを行うなど、抑制を図りたい。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154215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4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119942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年度は、その他の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％のうち、特別会計等への繰出金に係る比率が</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％弱を占めている。</a:t>
          </a:r>
        </a:p>
        <a:p>
          <a:r>
            <a:rPr kumimoji="1" lang="ja-JP" altLang="en-US" sz="1300">
              <a:latin typeface="ＭＳ Ｐゴシック" panose="020B0600070205080204" pitchFamily="50" charset="-128"/>
              <a:ea typeface="ＭＳ Ｐゴシック" panose="020B0600070205080204" pitchFamily="50" charset="-128"/>
            </a:rPr>
            <a:t>　後期高齢者医療、介護保険の各会計への繰出額は医療費等の増加に伴い上昇傾向が続いており、下水道事業でも老朽設備更新に係る繰出金が増加している。今後、各事業について料金等の改定や業務の効率化を図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1872"/>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0215"/>
          <a:ext cx="889000" cy="37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私立保育園の施設建設に係る準公債費が、償還完了に伴い減少していることから、近年は改善傾向にある。令和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年度は一部事務組合への負担金が減少したため、前年度比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ポイント微減した。</a:t>
          </a:r>
        </a:p>
        <a:p>
          <a:r>
            <a:rPr kumimoji="1" lang="ja-JP" altLang="en-US" sz="1300">
              <a:latin typeface="ＭＳ Ｐゴシック" panose="020B0600070205080204" pitchFamily="50" charset="-128"/>
              <a:ea typeface="ＭＳ Ｐゴシック" panose="020B0600070205080204" pitchFamily="50" charset="-128"/>
            </a:rPr>
            <a:t>　しかしながら、今後は一部事務組合の新クリーンセンター建設事業の償還開始などにより、補助費等は増加していく見込みである。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30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34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071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過去に実施してきた普通建設事業に伴う借入により、類似団体平均より高い数値で推移している。近年は大型事業に係る町債の償還が順次開始となり、微増し続けている。</a:t>
          </a:r>
        </a:p>
        <a:p>
          <a:r>
            <a:rPr kumimoji="1" lang="ja-JP" altLang="en-US" sz="1300">
              <a:latin typeface="ＭＳ Ｐゴシック" panose="020B0600070205080204" pitchFamily="50" charset="-128"/>
              <a:ea typeface="ＭＳ Ｐゴシック" panose="020B0600070205080204" pitchFamily="50" charset="-128"/>
            </a:rPr>
            <a:t>　今後更に災害復旧債の償還開始も控えており、経常収支に占める公債費の割合の増加が見込まれるため、行財政改革等により経常的な支出の抑制に努める。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44704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812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44704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90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675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77</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355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以前はほぼ類似団体平均と近似していたが、令和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年度以降は減少傾向にある。</a:t>
          </a:r>
        </a:p>
        <a:p>
          <a:r>
            <a:rPr kumimoji="1" lang="ja-JP" altLang="en-US" sz="1300">
              <a:latin typeface="ＭＳ Ｐゴシック" panose="020B0600070205080204" pitchFamily="50" charset="-128"/>
              <a:ea typeface="ＭＳ Ｐゴシック" panose="020B0600070205080204" pitchFamily="50" charset="-128"/>
            </a:rPr>
            <a:t>　しかしながら繰出金の割合は継続して高いため、今後も下水道事業については事務事業の見直しや料金改正を行い、国民健康保険事業についても各種健康施策の推進により健康寿命の延伸及び医療費の抑制を図り、繰出金増加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46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165863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46304"/>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4630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44952</xdr:rowOff>
    </xdr:from>
    <xdr:to>
      <xdr:col>29</xdr:col>
      <xdr:colOff>127000</xdr:colOff>
      <xdr:row>18</xdr:row>
      <xdr:rowOff>147507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78677"/>
          <a:ext cx="647700" cy="10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147507</xdr:rowOff>
    </xdr:from>
    <xdr:to>
      <xdr:col>26</xdr:col>
      <xdr:colOff>50800</xdr:colOff>
      <xdr:row>19</xdr:row>
      <xdr:rowOff>4932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81232"/>
          <a:ext cx="698500" cy="28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153137</xdr:rowOff>
    </xdr:from>
    <xdr:to>
      <xdr:col>22</xdr:col>
      <xdr:colOff>114300</xdr:colOff>
      <xdr:row>19</xdr:row>
      <xdr:rowOff>4932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86862"/>
          <a:ext cx="698500" cy="23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153137</xdr:rowOff>
    </xdr:from>
    <xdr:to>
      <xdr:col>18</xdr:col>
      <xdr:colOff>177800</xdr:colOff>
      <xdr:row>19</xdr:row>
      <xdr:rowOff>30593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86862"/>
          <a:ext cx="698500" cy="48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165602</xdr:rowOff>
    </xdr:from>
    <xdr:to>
      <xdr:col>29</xdr:col>
      <xdr:colOff>177800</xdr:colOff>
      <xdr:row>18</xdr:row>
      <xdr:rowOff>95752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27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137679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96707</xdr:rowOff>
    </xdr:from>
    <xdr:to>
      <xdr:col>26</xdr:col>
      <xdr:colOff>101600</xdr:colOff>
      <xdr:row>19</xdr:row>
      <xdr:rowOff>26857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0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11634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16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125582</xdr:rowOff>
    </xdr:from>
    <xdr:to>
      <xdr:col>22</xdr:col>
      <xdr:colOff>165100</xdr:colOff>
      <xdr:row>19</xdr:row>
      <xdr:rowOff>55732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59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40509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4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102337</xdr:rowOff>
    </xdr:from>
    <xdr:to>
      <xdr:col>19</xdr:col>
      <xdr:colOff>38100</xdr:colOff>
      <xdr:row>19</xdr:row>
      <xdr:rowOff>32486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3606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17264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2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151243</xdr:rowOff>
    </xdr:from>
    <xdr:to>
      <xdr:col>15</xdr:col>
      <xdr:colOff>101600</xdr:colOff>
      <xdr:row>19</xdr:row>
      <xdr:rowOff>81393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8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66170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7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185655</xdr:rowOff>
    </xdr:from>
    <xdr:to>
      <xdr:col>29</xdr:col>
      <xdr:colOff>127000</xdr:colOff>
      <xdr:row>35</xdr:row>
      <xdr:rowOff>296773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96005"/>
          <a:ext cx="647700" cy="11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185655</xdr:rowOff>
    </xdr:from>
    <xdr:to>
      <xdr:col>26</xdr:col>
      <xdr:colOff>50800</xdr:colOff>
      <xdr:row>35</xdr:row>
      <xdr:rowOff>251454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96005"/>
          <a:ext cx="698500" cy="6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251454</xdr:rowOff>
    </xdr:from>
    <xdr:to>
      <xdr:col>22</xdr:col>
      <xdr:colOff>114300</xdr:colOff>
      <xdr:row>35</xdr:row>
      <xdr:rowOff>271761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61804"/>
          <a:ext cx="698500" cy="2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271761</xdr:rowOff>
    </xdr:from>
    <xdr:to>
      <xdr:col>18</xdr:col>
      <xdr:colOff>177800</xdr:colOff>
      <xdr:row>35</xdr:row>
      <xdr:rowOff>305003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82111"/>
          <a:ext cx="698500" cy="3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245973</xdr:rowOff>
    </xdr:from>
    <xdr:to>
      <xdr:col>29</xdr:col>
      <xdr:colOff>177800</xdr:colOff>
      <xdr:row>36</xdr:row>
      <xdr:rowOff>4673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5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218050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2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134855</xdr:rowOff>
    </xdr:from>
    <xdr:to>
      <xdr:col>26</xdr:col>
      <xdr:colOff>101600</xdr:colOff>
      <xdr:row>35</xdr:row>
      <xdr:rowOff>236455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4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246632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1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200654</xdr:rowOff>
    </xdr:from>
    <xdr:to>
      <xdr:col>22</xdr:col>
      <xdr:colOff>165100</xdr:colOff>
      <xdr:row>35</xdr:row>
      <xdr:rowOff>302254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312431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220961</xdr:rowOff>
    </xdr:from>
    <xdr:to>
      <xdr:col>19</xdr:col>
      <xdr:colOff>38100</xdr:colOff>
      <xdr:row>35</xdr:row>
      <xdr:rowOff>322561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3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332738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0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254203</xdr:rowOff>
    </xdr:from>
    <xdr:to>
      <xdr:col>15</xdr:col>
      <xdr:colOff>101600</xdr:colOff>
      <xdr:row>36</xdr:row>
      <xdr:rowOff>12903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64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23080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3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81538</xdr:rowOff>
    </xdr:from>
    <xdr:to>
      <xdr:col>24</xdr:col>
      <xdr:colOff>63500</xdr:colOff>
      <xdr:row>37</xdr:row>
      <xdr:rowOff>597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3738"/>
          <a:ext cx="838200" cy="9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597</xdr:rowOff>
    </xdr:from>
    <xdr:to>
      <xdr:col>19</xdr:col>
      <xdr:colOff>177800</xdr:colOff>
      <xdr:row>37</xdr:row>
      <xdr:rowOff>37369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4247"/>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37369</xdr:rowOff>
    </xdr:from>
    <xdr:to>
      <xdr:col>15</xdr:col>
      <xdr:colOff>50800</xdr:colOff>
      <xdr:row>37</xdr:row>
      <xdr:rowOff>40096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1019"/>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40096</xdr:rowOff>
    </xdr:from>
    <xdr:to>
      <xdr:col>10</xdr:col>
      <xdr:colOff>114300</xdr:colOff>
      <xdr:row>38</xdr:row>
      <xdr:rowOff>108104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3746"/>
          <a:ext cx="889000" cy="2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30738</xdr:rowOff>
    </xdr:from>
    <xdr:to>
      <xdr:col>24</xdr:col>
      <xdr:colOff>114300</xdr:colOff>
      <xdr:row>36</xdr:row>
      <xdr:rowOff>132338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53615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121247</xdr:rowOff>
    </xdr:from>
    <xdr:to>
      <xdr:col>20</xdr:col>
      <xdr:colOff>38100</xdr:colOff>
      <xdr:row>37</xdr:row>
      <xdr:rowOff>51397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67924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158019</xdr:rowOff>
    </xdr:from>
    <xdr:to>
      <xdr:col>15</xdr:col>
      <xdr:colOff>101600</xdr:colOff>
      <xdr:row>37</xdr:row>
      <xdr:rowOff>88169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160746</xdr:rowOff>
    </xdr:from>
    <xdr:to>
      <xdr:col>10</xdr:col>
      <xdr:colOff>165100</xdr:colOff>
      <xdr:row>37</xdr:row>
      <xdr:rowOff>90896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107423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57304</xdr:rowOff>
    </xdr:from>
    <xdr:to>
      <xdr:col>6</xdr:col>
      <xdr:colOff>38100</xdr:colOff>
      <xdr:row>38</xdr:row>
      <xdr:rowOff>158904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150031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2627</xdr:rowOff>
    </xdr:from>
    <xdr:to>
      <xdr:col>24</xdr:col>
      <xdr:colOff>63500</xdr:colOff>
      <xdr:row>57</xdr:row>
      <xdr:rowOff>38801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75277"/>
          <a:ext cx="838200" cy="3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38801</xdr:rowOff>
    </xdr:from>
    <xdr:to>
      <xdr:col>19</xdr:col>
      <xdr:colOff>177800</xdr:colOff>
      <xdr:row>57</xdr:row>
      <xdr:rowOff>45613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145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45613</xdr:rowOff>
    </xdr:from>
    <xdr:to>
      <xdr:col>15</xdr:col>
      <xdr:colOff>50800</xdr:colOff>
      <xdr:row>57</xdr:row>
      <xdr:rowOff>72263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8263"/>
          <a:ext cx="8890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51529</xdr:rowOff>
    </xdr:from>
    <xdr:to>
      <xdr:col>10</xdr:col>
      <xdr:colOff>114300</xdr:colOff>
      <xdr:row>57</xdr:row>
      <xdr:rowOff>72263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24179"/>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123277</xdr:rowOff>
    </xdr:from>
    <xdr:to>
      <xdr:col>24</xdr:col>
      <xdr:colOff>114300</xdr:colOff>
      <xdr:row>57</xdr:row>
      <xdr:rowOff>53427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159451</xdr:rowOff>
    </xdr:from>
    <xdr:to>
      <xdr:col>20</xdr:col>
      <xdr:colOff>38100</xdr:colOff>
      <xdr:row>57</xdr:row>
      <xdr:rowOff>89601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80728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166263</xdr:rowOff>
    </xdr:from>
    <xdr:to>
      <xdr:col>15</xdr:col>
      <xdr:colOff>101600</xdr:colOff>
      <xdr:row>57</xdr:row>
      <xdr:rowOff>96413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87540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21463</xdr:rowOff>
    </xdr:from>
    <xdr:to>
      <xdr:col>10</xdr:col>
      <xdr:colOff>165100</xdr:colOff>
      <xdr:row>57</xdr:row>
      <xdr:rowOff>123063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114190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xdr:rowOff>
    </xdr:from>
    <xdr:to>
      <xdr:col>6</xdr:col>
      <xdr:colOff>38100</xdr:colOff>
      <xdr:row>57</xdr:row>
      <xdr:rowOff>102329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93456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50409</xdr:rowOff>
    </xdr:from>
    <xdr:to>
      <xdr:col>24</xdr:col>
      <xdr:colOff>63500</xdr:colOff>
      <xdr:row>77</xdr:row>
      <xdr:rowOff>118577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52059"/>
          <a:ext cx="838200" cy="6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50409</xdr:rowOff>
    </xdr:from>
    <xdr:to>
      <xdr:col>19</xdr:col>
      <xdr:colOff>177800</xdr:colOff>
      <xdr:row>77</xdr:row>
      <xdr:rowOff>104907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52059"/>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81316</xdr:rowOff>
    </xdr:from>
    <xdr:to>
      <xdr:col>15</xdr:col>
      <xdr:colOff>50800</xdr:colOff>
      <xdr:row>77</xdr:row>
      <xdr:rowOff>104907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8296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81316</xdr:rowOff>
    </xdr:from>
    <xdr:to>
      <xdr:col>10</xdr:col>
      <xdr:colOff>114300</xdr:colOff>
      <xdr:row>77</xdr:row>
      <xdr:rowOff>153645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82966"/>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67777</xdr:rowOff>
    </xdr:from>
    <xdr:to>
      <xdr:col>24</xdr:col>
      <xdr:colOff>114300</xdr:colOff>
      <xdr:row>77</xdr:row>
      <xdr:rowOff>169377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46204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171059</xdr:rowOff>
    </xdr:from>
    <xdr:to>
      <xdr:col>20</xdr:col>
      <xdr:colOff>38100</xdr:colOff>
      <xdr:row>77</xdr:row>
      <xdr:rowOff>101209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117736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97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54107</xdr:rowOff>
    </xdr:from>
    <xdr:to>
      <xdr:col>15</xdr:col>
      <xdr:colOff>101600</xdr:colOff>
      <xdr:row>77</xdr:row>
      <xdr:rowOff>155707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30516</xdr:rowOff>
    </xdr:from>
    <xdr:to>
      <xdr:col>10</xdr:col>
      <xdr:colOff>165100</xdr:colOff>
      <xdr:row>77</xdr:row>
      <xdr:rowOff>132116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148643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0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102845</xdr:rowOff>
    </xdr:from>
    <xdr:to>
      <xdr:col>6</xdr:col>
      <xdr:colOff>38100</xdr:colOff>
      <xdr:row>78</xdr:row>
      <xdr:rowOff>32995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24122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9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100152</xdr:rowOff>
    </xdr:from>
    <xdr:to>
      <xdr:col>24</xdr:col>
      <xdr:colOff>63500</xdr:colOff>
      <xdr:row>96</xdr:row>
      <xdr:rowOff>63157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7902"/>
          <a:ext cx="838200" cy="1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14833</xdr:rowOff>
    </xdr:from>
    <xdr:to>
      <xdr:col>19</xdr:col>
      <xdr:colOff>177800</xdr:colOff>
      <xdr:row>96</xdr:row>
      <xdr:rowOff>63157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02583"/>
          <a:ext cx="889000" cy="2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14833</xdr:rowOff>
    </xdr:from>
    <xdr:to>
      <xdr:col>15</xdr:col>
      <xdr:colOff>50800</xdr:colOff>
      <xdr:row>97</xdr:row>
      <xdr:rowOff>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02583"/>
          <a:ext cx="889000" cy="3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xdr:rowOff>
    </xdr:from>
    <xdr:to>
      <xdr:col>10</xdr:col>
      <xdr:colOff>114300</xdr:colOff>
      <xdr:row>97</xdr:row>
      <xdr:rowOff>38836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0714"/>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49352</xdr:rowOff>
    </xdr:from>
    <xdr:to>
      <xdr:col>24</xdr:col>
      <xdr:colOff>114300</xdr:colOff>
      <xdr:row>95</xdr:row>
      <xdr:rowOff>150952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72229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8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12357</xdr:rowOff>
    </xdr:from>
    <xdr:to>
      <xdr:col>20</xdr:col>
      <xdr:colOff>38100</xdr:colOff>
      <xdr:row>96</xdr:row>
      <xdr:rowOff>113957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130484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4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135483</xdr:rowOff>
    </xdr:from>
    <xdr:to>
      <xdr:col>15</xdr:col>
      <xdr:colOff>101600</xdr:colOff>
      <xdr:row>95</xdr:row>
      <xdr:rowOff>65633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82160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120714</xdr:rowOff>
    </xdr:from>
    <xdr:to>
      <xdr:col>10</xdr:col>
      <xdr:colOff>165100</xdr:colOff>
      <xdr:row>97</xdr:row>
      <xdr:rowOff>50864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67391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159486</xdr:rowOff>
    </xdr:from>
    <xdr:to>
      <xdr:col>6</xdr:col>
      <xdr:colOff>38100</xdr:colOff>
      <xdr:row>97</xdr:row>
      <xdr:rowOff>89636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106163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90823</xdr:rowOff>
    </xdr:from>
    <xdr:to>
      <xdr:col>55</xdr:col>
      <xdr:colOff>0</xdr:colOff>
      <xdr:row>38</xdr:row>
      <xdr:rowOff>135379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05923"/>
          <a:ext cx="838200" cy="4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96451</xdr:rowOff>
    </xdr:from>
    <xdr:to>
      <xdr:col>50</xdr:col>
      <xdr:colOff>114300</xdr:colOff>
      <xdr:row>38</xdr:row>
      <xdr:rowOff>135379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611551"/>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161983</xdr:rowOff>
    </xdr:from>
    <xdr:to>
      <xdr:col>45</xdr:col>
      <xdr:colOff>177800</xdr:colOff>
      <xdr:row>38</xdr:row>
      <xdr:rowOff>96451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76933"/>
          <a:ext cx="889000" cy="11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161983</xdr:rowOff>
    </xdr:from>
    <xdr:to>
      <xdr:col>41</xdr:col>
      <xdr:colOff>50800</xdr:colOff>
      <xdr:row>39</xdr:row>
      <xdr:rowOff>80678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76933"/>
          <a:ext cx="889000" cy="129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40023</xdr:rowOff>
    </xdr:from>
    <xdr:to>
      <xdr:col>55</xdr:col>
      <xdr:colOff>50800</xdr:colOff>
      <xdr:row>38</xdr:row>
      <xdr:rowOff>141623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18450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84579</xdr:rowOff>
    </xdr:from>
    <xdr:to>
      <xdr:col>50</xdr:col>
      <xdr:colOff>165100</xdr:colOff>
      <xdr:row>39</xdr:row>
      <xdr:rowOff>14729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5856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9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45651</xdr:rowOff>
    </xdr:from>
    <xdr:to>
      <xdr:col>46</xdr:col>
      <xdr:colOff>38100</xdr:colOff>
      <xdr:row>38</xdr:row>
      <xdr:rowOff>147251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138378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111183</xdr:rowOff>
    </xdr:from>
    <xdr:to>
      <xdr:col>41</xdr:col>
      <xdr:colOff>101600</xdr:colOff>
      <xdr:row>32</xdr:row>
      <xdr:rowOff>41333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2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32460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1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29878</xdr:rowOff>
    </xdr:from>
    <xdr:to>
      <xdr:col>36</xdr:col>
      <xdr:colOff>165100</xdr:colOff>
      <xdr:row>39</xdr:row>
      <xdr:rowOff>131478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122605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0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99421</xdr:rowOff>
    </xdr:from>
    <xdr:to>
      <xdr:col>55</xdr:col>
      <xdr:colOff>0</xdr:colOff>
      <xdr:row>57</xdr:row>
      <xdr:rowOff>109982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72071"/>
          <a:ext cx="8382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109982</xdr:rowOff>
    </xdr:from>
    <xdr:to>
      <xdr:col>50</xdr:col>
      <xdr:colOff>114300</xdr:colOff>
      <xdr:row>58</xdr:row>
      <xdr:rowOff>10510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82632"/>
          <a:ext cx="889000" cy="7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87054</xdr:rowOff>
    </xdr:from>
    <xdr:to>
      <xdr:col>45</xdr:col>
      <xdr:colOff>177800</xdr:colOff>
      <xdr:row>58</xdr:row>
      <xdr:rowOff>10510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88254"/>
          <a:ext cx="889000" cy="2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81186</xdr:rowOff>
    </xdr:from>
    <xdr:to>
      <xdr:col>41</xdr:col>
      <xdr:colOff>50800</xdr:colOff>
      <xdr:row>56</xdr:row>
      <xdr:rowOff>87054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8238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48621</xdr:rowOff>
    </xdr:from>
    <xdr:to>
      <xdr:col>55</xdr:col>
      <xdr:colOff>50800</xdr:colOff>
      <xdr:row>57</xdr:row>
      <xdr:rowOff>150221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27048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9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59182</xdr:rowOff>
    </xdr:from>
    <xdr:to>
      <xdr:col>50</xdr:col>
      <xdr:colOff>165100</xdr:colOff>
      <xdr:row>57</xdr:row>
      <xdr:rowOff>160782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151909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131160</xdr:rowOff>
    </xdr:from>
    <xdr:to>
      <xdr:col>46</xdr:col>
      <xdr:colOff>38100</xdr:colOff>
      <xdr:row>58</xdr:row>
      <xdr:rowOff>61310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52437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36254</xdr:rowOff>
    </xdr:from>
    <xdr:to>
      <xdr:col>41</xdr:col>
      <xdr:colOff>101600</xdr:colOff>
      <xdr:row>56</xdr:row>
      <xdr:rowOff>137854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154381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30386</xdr:rowOff>
    </xdr:from>
    <xdr:to>
      <xdr:col>36</xdr:col>
      <xdr:colOff>165100</xdr:colOff>
      <xdr:row>56</xdr:row>
      <xdr:rowOff>131986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148513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48165</xdr:rowOff>
    </xdr:from>
    <xdr:to>
      <xdr:col>55</xdr:col>
      <xdr:colOff>0</xdr:colOff>
      <xdr:row>78</xdr:row>
      <xdr:rowOff>146977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21265"/>
          <a:ext cx="838200" cy="9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48165</xdr:rowOff>
    </xdr:from>
    <xdr:to>
      <xdr:col>50</xdr:col>
      <xdr:colOff>114300</xdr:colOff>
      <xdr:row>79</xdr:row>
      <xdr:rowOff>39802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21265"/>
          <a:ext cx="889000" cy="16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47326</xdr:rowOff>
    </xdr:from>
    <xdr:to>
      <xdr:col>45</xdr:col>
      <xdr:colOff>177800</xdr:colOff>
      <xdr:row>79</xdr:row>
      <xdr:rowOff>39802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77526"/>
          <a:ext cx="889000" cy="5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47326</xdr:rowOff>
    </xdr:from>
    <xdr:to>
      <xdr:col>41</xdr:col>
      <xdr:colOff>50800</xdr:colOff>
      <xdr:row>76</xdr:row>
      <xdr:rowOff>96571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77526"/>
          <a:ext cx="8890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96177</xdr:rowOff>
    </xdr:from>
    <xdr:to>
      <xdr:col>55</xdr:col>
      <xdr:colOff>50800</xdr:colOff>
      <xdr:row>79</xdr:row>
      <xdr:rowOff>26327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11104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168815</xdr:rowOff>
    </xdr:from>
    <xdr:to>
      <xdr:col>50</xdr:col>
      <xdr:colOff>165100</xdr:colOff>
      <xdr:row>78</xdr:row>
      <xdr:rowOff>98965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90092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160452</xdr:rowOff>
    </xdr:from>
    <xdr:to>
      <xdr:col>46</xdr:col>
      <xdr:colOff>38100</xdr:colOff>
      <xdr:row>79</xdr:row>
      <xdr:rowOff>90602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81729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167976</xdr:rowOff>
    </xdr:from>
    <xdr:to>
      <xdr:col>41</xdr:col>
      <xdr:colOff>101600</xdr:colOff>
      <xdr:row>76</xdr:row>
      <xdr:rowOff>98126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114654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45771</xdr:rowOff>
    </xdr:from>
    <xdr:to>
      <xdr:col>36</xdr:col>
      <xdr:colOff>165100</xdr:colOff>
      <xdr:row>76</xdr:row>
      <xdr:rowOff>147371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163898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78163</xdr:rowOff>
    </xdr:from>
    <xdr:to>
      <xdr:col>55</xdr:col>
      <xdr:colOff>0</xdr:colOff>
      <xdr:row>97</xdr:row>
      <xdr:rowOff>143270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08813"/>
          <a:ext cx="8382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143270</xdr:rowOff>
    </xdr:from>
    <xdr:to>
      <xdr:col>50</xdr:col>
      <xdr:colOff>114300</xdr:colOff>
      <xdr:row>97</xdr:row>
      <xdr:rowOff>152088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73920"/>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152088</xdr:rowOff>
    </xdr:from>
    <xdr:to>
      <xdr:col>45</xdr:col>
      <xdr:colOff>177800</xdr:colOff>
      <xdr:row>97</xdr:row>
      <xdr:rowOff>170462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82738"/>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101895</xdr:rowOff>
    </xdr:from>
    <xdr:to>
      <xdr:col>41</xdr:col>
      <xdr:colOff>50800</xdr:colOff>
      <xdr:row>97</xdr:row>
      <xdr:rowOff>170462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32545"/>
          <a:ext cx="889000" cy="6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27363</xdr:rowOff>
    </xdr:from>
    <xdr:to>
      <xdr:col>55</xdr:col>
      <xdr:colOff>50800</xdr:colOff>
      <xdr:row>97</xdr:row>
      <xdr:rowOff>128963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50240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92470</xdr:rowOff>
    </xdr:from>
    <xdr:to>
      <xdr:col>50</xdr:col>
      <xdr:colOff>165100</xdr:colOff>
      <xdr:row>98</xdr:row>
      <xdr:rowOff>22620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39147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101288</xdr:rowOff>
    </xdr:from>
    <xdr:to>
      <xdr:col>46</xdr:col>
      <xdr:colOff>38100</xdr:colOff>
      <xdr:row>98</xdr:row>
      <xdr:rowOff>31438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47965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0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119662</xdr:rowOff>
    </xdr:from>
    <xdr:to>
      <xdr:col>41</xdr:col>
      <xdr:colOff>101600</xdr:colOff>
      <xdr:row>98</xdr:row>
      <xdr:rowOff>49812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40939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4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51095</xdr:rowOff>
    </xdr:from>
    <xdr:to>
      <xdr:col>36</xdr:col>
      <xdr:colOff>165100</xdr:colOff>
      <xdr:row>97</xdr:row>
      <xdr:rowOff>152695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169222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49305</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35855"/>
          <a:ext cx="8382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169955</xdr:rowOff>
    </xdr:from>
    <xdr:to>
      <xdr:col>85</xdr:col>
      <xdr:colOff>177800</xdr:colOff>
      <xdr:row>39</xdr:row>
      <xdr:rowOff>100105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129332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7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95613</xdr:rowOff>
    </xdr:from>
    <xdr:to>
      <xdr:col>85</xdr:col>
      <xdr:colOff>127000</xdr:colOff>
      <xdr:row>75</xdr:row>
      <xdr:rowOff>103614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5436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51346</xdr:rowOff>
    </xdr:from>
    <xdr:to>
      <xdr:col>81</xdr:col>
      <xdr:colOff>50800</xdr:colOff>
      <xdr:row>75</xdr:row>
      <xdr:rowOff>95613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91009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51346</xdr:rowOff>
    </xdr:from>
    <xdr:to>
      <xdr:col>76</xdr:col>
      <xdr:colOff>114300</xdr:colOff>
      <xdr:row>75</xdr:row>
      <xdr:rowOff>161956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10096"/>
          <a:ext cx="889000" cy="1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161956</xdr:rowOff>
    </xdr:from>
    <xdr:to>
      <xdr:col>71</xdr:col>
      <xdr:colOff>177800</xdr:colOff>
      <xdr:row>76</xdr:row>
      <xdr:rowOff>45614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20706"/>
          <a:ext cx="889000" cy="5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52814</xdr:rowOff>
    </xdr:from>
    <xdr:to>
      <xdr:col>85</xdr:col>
      <xdr:colOff>177800</xdr:colOff>
      <xdr:row>75</xdr:row>
      <xdr:rowOff>154414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75691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6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44813</xdr:rowOff>
    </xdr:from>
    <xdr:to>
      <xdr:col>81</xdr:col>
      <xdr:colOff>101600</xdr:colOff>
      <xdr:row>75</xdr:row>
      <xdr:rowOff>146413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162940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546</xdr:rowOff>
    </xdr:from>
    <xdr:to>
      <xdr:col>76</xdr:col>
      <xdr:colOff>165100</xdr:colOff>
      <xdr:row>75</xdr:row>
      <xdr:rowOff>102146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118673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111156</xdr:rowOff>
    </xdr:from>
    <xdr:to>
      <xdr:col>72</xdr:col>
      <xdr:colOff>38100</xdr:colOff>
      <xdr:row>76</xdr:row>
      <xdr:rowOff>41306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57833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74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166264</xdr:rowOff>
    </xdr:from>
    <xdr:to>
      <xdr:col>67</xdr:col>
      <xdr:colOff>101600</xdr:colOff>
      <xdr:row>76</xdr:row>
      <xdr:rowOff>96414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112942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0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152767</xdr:rowOff>
    </xdr:from>
    <xdr:to>
      <xdr:col>85</xdr:col>
      <xdr:colOff>127000</xdr:colOff>
      <xdr:row>98</xdr:row>
      <xdr:rowOff>126698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83417"/>
          <a:ext cx="838200" cy="14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68070</xdr:rowOff>
    </xdr:from>
    <xdr:to>
      <xdr:col>81</xdr:col>
      <xdr:colOff>50800</xdr:colOff>
      <xdr:row>98</xdr:row>
      <xdr:rowOff>126698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70170"/>
          <a:ext cx="889000" cy="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68070</xdr:rowOff>
    </xdr:from>
    <xdr:to>
      <xdr:col>76</xdr:col>
      <xdr:colOff>114300</xdr:colOff>
      <xdr:row>98</xdr:row>
      <xdr:rowOff>103722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0170"/>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103722</xdr:rowOff>
    </xdr:from>
    <xdr:to>
      <xdr:col>71</xdr:col>
      <xdr:colOff>177800</xdr:colOff>
      <xdr:row>98</xdr:row>
      <xdr:rowOff>124599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05822"/>
          <a:ext cx="889000" cy="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101967</xdr:rowOff>
    </xdr:from>
    <xdr:to>
      <xdr:col>85</xdr:col>
      <xdr:colOff>177800</xdr:colOff>
      <xdr:row>98</xdr:row>
      <xdr:rowOff>32117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124844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75898</xdr:rowOff>
    </xdr:from>
    <xdr:to>
      <xdr:col>81</xdr:col>
      <xdr:colOff>101600</xdr:colOff>
      <xdr:row>99</xdr:row>
      <xdr:rowOff>6048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168625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7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17270</xdr:rowOff>
    </xdr:from>
    <xdr:to>
      <xdr:col>76</xdr:col>
      <xdr:colOff>165100</xdr:colOff>
      <xdr:row>98</xdr:row>
      <xdr:rowOff>118870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109997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52922</xdr:rowOff>
    </xdr:from>
    <xdr:to>
      <xdr:col>72</xdr:col>
      <xdr:colOff>38100</xdr:colOff>
      <xdr:row>98</xdr:row>
      <xdr:rowOff>154522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145649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4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73799</xdr:rowOff>
    </xdr:from>
    <xdr:to>
      <xdr:col>67</xdr:col>
      <xdr:colOff>101600</xdr:colOff>
      <xdr:row>99</xdr:row>
      <xdr:rowOff>3949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166526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128453</xdr:rowOff>
    </xdr:from>
    <xdr:to>
      <xdr:col>116</xdr:col>
      <xdr:colOff>63500</xdr:colOff>
      <xdr:row>32</xdr:row>
      <xdr:rowOff>122967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443403"/>
          <a:ext cx="8382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128453</xdr:rowOff>
    </xdr:from>
    <xdr:to>
      <xdr:col>111</xdr:col>
      <xdr:colOff>177800</xdr:colOff>
      <xdr:row>34</xdr:row>
      <xdr:rowOff>84653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443403"/>
          <a:ext cx="889000" cy="47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84653</xdr:rowOff>
    </xdr:from>
    <xdr:to>
      <xdr:col>107</xdr:col>
      <xdr:colOff>50800</xdr:colOff>
      <xdr:row>34</xdr:row>
      <xdr:rowOff>161463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13953"/>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161463</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990763"/>
          <a:ext cx="889000" cy="66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72167</xdr:rowOff>
    </xdr:from>
    <xdr:to>
      <xdr:col>116</xdr:col>
      <xdr:colOff>114300</xdr:colOff>
      <xdr:row>33</xdr:row>
      <xdr:rowOff>2317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5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95044</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4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77653</xdr:rowOff>
    </xdr:from>
    <xdr:to>
      <xdr:col>112</xdr:col>
      <xdr:colOff>38100</xdr:colOff>
      <xdr:row>32</xdr:row>
      <xdr:rowOff>7803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3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24330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1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33853</xdr:rowOff>
    </xdr:from>
    <xdr:to>
      <xdr:col>107</xdr:col>
      <xdr:colOff>101600</xdr:colOff>
      <xdr:row>34</xdr:row>
      <xdr:rowOff>135453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151980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63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110663</xdr:rowOff>
    </xdr:from>
    <xdr:to>
      <xdr:col>102</xdr:col>
      <xdr:colOff>165100</xdr:colOff>
      <xdr:row>35</xdr:row>
      <xdr:rowOff>40813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57340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71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50180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50180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170830</xdr:rowOff>
    </xdr:from>
    <xdr:to>
      <xdr:col>107</xdr:col>
      <xdr:colOff>101600</xdr:colOff>
      <xdr:row>57</xdr:row>
      <xdr:rowOff>100980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117507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5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63900</xdr:rowOff>
    </xdr:from>
    <xdr:to>
      <xdr:col>116</xdr:col>
      <xdr:colOff>63500</xdr:colOff>
      <xdr:row>77</xdr:row>
      <xdr:rowOff>78417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65550"/>
          <a:ext cx="8382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78417</xdr:rowOff>
    </xdr:from>
    <xdr:to>
      <xdr:col>111</xdr:col>
      <xdr:colOff>177800</xdr:colOff>
      <xdr:row>77</xdr:row>
      <xdr:rowOff>108916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80067"/>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108916</xdr:rowOff>
    </xdr:from>
    <xdr:to>
      <xdr:col>107</xdr:col>
      <xdr:colOff>50800</xdr:colOff>
      <xdr:row>77</xdr:row>
      <xdr:rowOff>142081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10566"/>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34316</xdr:rowOff>
    </xdr:from>
    <xdr:to>
      <xdr:col>102</xdr:col>
      <xdr:colOff>114300</xdr:colOff>
      <xdr:row>77</xdr:row>
      <xdr:rowOff>142081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64516"/>
          <a:ext cx="889000" cy="27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13100</xdr:rowOff>
    </xdr:from>
    <xdr:to>
      <xdr:col>116</xdr:col>
      <xdr:colOff>114300</xdr:colOff>
      <xdr:row>77</xdr:row>
      <xdr:rowOff>114700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162977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27617</xdr:rowOff>
    </xdr:from>
    <xdr:to>
      <xdr:col>112</xdr:col>
      <xdr:colOff>38100</xdr:colOff>
      <xdr:row>77</xdr:row>
      <xdr:rowOff>129217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120344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58116</xdr:rowOff>
    </xdr:from>
    <xdr:to>
      <xdr:col>107</xdr:col>
      <xdr:colOff>101600</xdr:colOff>
      <xdr:row>77</xdr:row>
      <xdr:rowOff>159716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150843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91281</xdr:rowOff>
    </xdr:from>
    <xdr:to>
      <xdr:col>102</xdr:col>
      <xdr:colOff>165100</xdr:colOff>
      <xdr:row>78</xdr:row>
      <xdr:rowOff>21431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12558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154966</xdr:rowOff>
    </xdr:from>
    <xdr:to>
      <xdr:col>98</xdr:col>
      <xdr:colOff>38100</xdr:colOff>
      <xdr:row>76</xdr:row>
      <xdr:rowOff>85116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101643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464,429</a:t>
          </a:r>
          <a:r>
            <a:rPr kumimoji="1" lang="ja-JP" altLang="en-US" sz="1300">
              <a:latin typeface="ＭＳ Ｐゴシック" panose="020B0600070205080204" pitchFamily="50" charset="-128"/>
              <a:ea typeface="ＭＳ Ｐゴシック" panose="020B0600070205080204" pitchFamily="50" charset="-128"/>
            </a:rPr>
            <a:t>円となっている。近年の傾向として、物件費や補助費等は類似団体を下回っているが、扶助費（</a:t>
          </a:r>
          <a:r>
            <a:rPr kumimoji="1" lang="en-US" altLang="ja-JP" sz="1300">
              <a:latin typeface="ＭＳ Ｐゴシック" panose="020B0600070205080204" pitchFamily="50" charset="-128"/>
              <a:ea typeface="ＭＳ Ｐゴシック" panose="020B0600070205080204" pitchFamily="50" charset="-128"/>
            </a:rPr>
            <a:t>109,614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人）、投資及び出資金（</a:t>
          </a:r>
          <a:r>
            <a:rPr kumimoji="1" lang="en-US" altLang="ja-JP" sz="1300">
              <a:latin typeface="ＭＳ Ｐゴシック" panose="020B0600070205080204" pitchFamily="50" charset="-128"/>
              <a:ea typeface="ＭＳ Ｐゴシック" panose="020B0600070205080204" pitchFamily="50" charset="-128"/>
            </a:rPr>
            <a:t>11,433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人）は、類似団体を大きく上回っている。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扶助費については、夜間保育や病児保育などの特別保育事業にかかる経費が多大であることや、子ども医療費助成を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歳以下まで拡充していること、ひとり親家庭への医療費や奨学金の支給を行っていることなど、子育て環境の充実に重点的に取り組んできたためである。</a:t>
          </a:r>
        </a:p>
        <a:p>
          <a:r>
            <a:rPr kumimoji="1" lang="ja-JP" altLang="en-US" sz="1300">
              <a:latin typeface="ＭＳ Ｐゴシック" panose="020B0600070205080204" pitchFamily="50" charset="-128"/>
              <a:ea typeface="ＭＳ Ｐゴシック" panose="020B0600070205080204" pitchFamily="50" charset="-128"/>
            </a:rPr>
            <a:t>投資及び出資金については、令和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年度以降、下水道事業への繰出金の一部を、補助金ではなく出資金として支出しているためである。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99314</xdr:rowOff>
    </xdr:from>
    <xdr:to>
      <xdr:col>24</xdr:col>
      <xdr:colOff>63500</xdr:colOff>
      <xdr:row>34</xdr:row>
      <xdr:rowOff>28448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71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28448</xdr:rowOff>
    </xdr:from>
    <xdr:to>
      <xdr:col>19</xdr:col>
      <xdr:colOff>177800</xdr:colOff>
      <xdr:row>34</xdr:row>
      <xdr:rowOff>47879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774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41783</xdr:rowOff>
    </xdr:from>
    <xdr:to>
      <xdr:col>15</xdr:col>
      <xdr:colOff>50800</xdr:colOff>
      <xdr:row>34</xdr:row>
      <xdr:rowOff>47879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7108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34163</xdr:rowOff>
    </xdr:from>
    <xdr:to>
      <xdr:col>10</xdr:col>
      <xdr:colOff>114300</xdr:colOff>
      <xdr:row>34</xdr:row>
      <xdr:rowOff>41783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346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48514</xdr:rowOff>
    </xdr:from>
    <xdr:to>
      <xdr:col>24</xdr:col>
      <xdr:colOff>114300</xdr:colOff>
      <xdr:row>33</xdr:row>
      <xdr:rowOff>150114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71391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149098</xdr:rowOff>
    </xdr:from>
    <xdr:to>
      <xdr:col>20</xdr:col>
      <xdr:colOff>38100</xdr:colOff>
      <xdr:row>34</xdr:row>
      <xdr:rowOff>79248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95775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168529</xdr:rowOff>
    </xdr:from>
    <xdr:to>
      <xdr:col>15</xdr:col>
      <xdr:colOff>101600</xdr:colOff>
      <xdr:row>34</xdr:row>
      <xdr:rowOff>98679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115206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162433</xdr:rowOff>
    </xdr:from>
    <xdr:to>
      <xdr:col>10</xdr:col>
      <xdr:colOff>165100</xdr:colOff>
      <xdr:row>34</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109110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154813</xdr:rowOff>
    </xdr:from>
    <xdr:to>
      <xdr:col>6</xdr:col>
      <xdr:colOff>38100</xdr:colOff>
      <xdr:row>34</xdr:row>
      <xdr:rowOff>84963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101490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19496</xdr:rowOff>
    </xdr:from>
    <xdr:to>
      <xdr:col>24</xdr:col>
      <xdr:colOff>63500</xdr:colOff>
      <xdr:row>58</xdr:row>
      <xdr:rowOff>133430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3596"/>
          <a:ext cx="838200" cy="1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84020</xdr:rowOff>
    </xdr:from>
    <xdr:to>
      <xdr:col>19</xdr:col>
      <xdr:colOff>177800</xdr:colOff>
      <xdr:row>58</xdr:row>
      <xdr:rowOff>133430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8120"/>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143084</xdr:rowOff>
    </xdr:from>
    <xdr:to>
      <xdr:col>15</xdr:col>
      <xdr:colOff>50800</xdr:colOff>
      <xdr:row>58</xdr:row>
      <xdr:rowOff>84020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4284"/>
          <a:ext cx="889000" cy="28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143084</xdr:rowOff>
    </xdr:from>
    <xdr:to>
      <xdr:col>10</xdr:col>
      <xdr:colOff>114300</xdr:colOff>
      <xdr:row>58</xdr:row>
      <xdr:rowOff>150437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4284"/>
          <a:ext cx="889000" cy="35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140146</xdr:rowOff>
    </xdr:from>
    <xdr:to>
      <xdr:col>24</xdr:col>
      <xdr:colOff>114300</xdr:colOff>
      <xdr:row>58</xdr:row>
      <xdr:rowOff>70296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163023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82630</xdr:rowOff>
    </xdr:from>
    <xdr:to>
      <xdr:col>20</xdr:col>
      <xdr:colOff>38100</xdr:colOff>
      <xdr:row>59</xdr:row>
      <xdr:rowOff>12780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33220</xdr:rowOff>
    </xdr:from>
    <xdr:to>
      <xdr:col>15</xdr:col>
      <xdr:colOff>101600</xdr:colOff>
      <xdr:row>58</xdr:row>
      <xdr:rowOff>134820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125947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92284</xdr:rowOff>
    </xdr:from>
    <xdr:to>
      <xdr:col>10</xdr:col>
      <xdr:colOff>165100</xdr:colOff>
      <xdr:row>57</xdr:row>
      <xdr:rowOff>22434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99637</xdr:rowOff>
    </xdr:from>
    <xdr:to>
      <xdr:col>6</xdr:col>
      <xdr:colOff>38100</xdr:colOff>
      <xdr:row>59</xdr:row>
      <xdr:rowOff>29787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20914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34345</xdr:rowOff>
    </xdr:from>
    <xdr:to>
      <xdr:col>24</xdr:col>
      <xdr:colOff>63500</xdr:colOff>
      <xdr:row>76</xdr:row>
      <xdr:rowOff>135562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4545"/>
          <a:ext cx="838200" cy="10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36046</xdr:rowOff>
    </xdr:from>
    <xdr:to>
      <xdr:col>19</xdr:col>
      <xdr:colOff>177800</xdr:colOff>
      <xdr:row>76</xdr:row>
      <xdr:rowOff>135562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66246"/>
          <a:ext cx="889000" cy="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36046</xdr:rowOff>
    </xdr:from>
    <xdr:to>
      <xdr:col>15</xdr:col>
      <xdr:colOff>50800</xdr:colOff>
      <xdr:row>77</xdr:row>
      <xdr:rowOff>53570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6246"/>
          <a:ext cx="889000" cy="18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53570</xdr:rowOff>
    </xdr:from>
    <xdr:to>
      <xdr:col>10</xdr:col>
      <xdr:colOff>114300</xdr:colOff>
      <xdr:row>77</xdr:row>
      <xdr:rowOff>107406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5220"/>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154995</xdr:rowOff>
    </xdr:from>
    <xdr:to>
      <xdr:col>24</xdr:col>
      <xdr:colOff>114300</xdr:colOff>
      <xdr:row>76</xdr:row>
      <xdr:rowOff>85145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84762</xdr:rowOff>
    </xdr:from>
    <xdr:to>
      <xdr:col>20</xdr:col>
      <xdr:colOff>38100</xdr:colOff>
      <xdr:row>77</xdr:row>
      <xdr:rowOff>14912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156696</xdr:rowOff>
    </xdr:from>
    <xdr:to>
      <xdr:col>15</xdr:col>
      <xdr:colOff>101600</xdr:colOff>
      <xdr:row>76</xdr:row>
      <xdr:rowOff>86846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103372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9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2770</xdr:rowOff>
    </xdr:from>
    <xdr:to>
      <xdr:col>10</xdr:col>
      <xdr:colOff>165100</xdr:colOff>
      <xdr:row>77</xdr:row>
      <xdr:rowOff>104370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56606</xdr:rowOff>
    </xdr:from>
    <xdr:to>
      <xdr:col>6</xdr:col>
      <xdr:colOff>38100</xdr:colOff>
      <xdr:row>77</xdr:row>
      <xdr:rowOff>158206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3283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73471</xdr:rowOff>
    </xdr:from>
    <xdr:to>
      <xdr:col>24</xdr:col>
      <xdr:colOff>63500</xdr:colOff>
      <xdr:row>98</xdr:row>
      <xdr:rowOff>96445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75571"/>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70417</xdr:rowOff>
    </xdr:from>
    <xdr:to>
      <xdr:col>19</xdr:col>
      <xdr:colOff>177800</xdr:colOff>
      <xdr:row>98</xdr:row>
      <xdr:rowOff>96445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72517"/>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70417</xdr:rowOff>
    </xdr:from>
    <xdr:to>
      <xdr:col>15</xdr:col>
      <xdr:colOff>50800</xdr:colOff>
      <xdr:row>98</xdr:row>
      <xdr:rowOff>114277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72517"/>
          <a:ext cx="889000" cy="4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114277</xdr:rowOff>
    </xdr:from>
    <xdr:to>
      <xdr:col>10</xdr:col>
      <xdr:colOff>114300</xdr:colOff>
      <xdr:row>98</xdr:row>
      <xdr:rowOff>155572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16377"/>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22671</xdr:rowOff>
    </xdr:from>
    <xdr:to>
      <xdr:col>24</xdr:col>
      <xdr:colOff>114300</xdr:colOff>
      <xdr:row>98</xdr:row>
      <xdr:rowOff>124271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109048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45645</xdr:rowOff>
    </xdr:from>
    <xdr:to>
      <xdr:col>20</xdr:col>
      <xdr:colOff>38100</xdr:colOff>
      <xdr:row>98</xdr:row>
      <xdr:rowOff>147245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138372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19617</xdr:rowOff>
    </xdr:from>
    <xdr:to>
      <xdr:col>15</xdr:col>
      <xdr:colOff>101600</xdr:colOff>
      <xdr:row>98</xdr:row>
      <xdr:rowOff>121217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112344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63477</xdr:rowOff>
    </xdr:from>
    <xdr:to>
      <xdr:col>10</xdr:col>
      <xdr:colOff>165100</xdr:colOff>
      <xdr:row>98</xdr:row>
      <xdr:rowOff>165077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156204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104772</xdr:rowOff>
    </xdr:from>
    <xdr:to>
      <xdr:col>6</xdr:col>
      <xdr:colOff>38100</xdr:colOff>
      <xdr:row>99</xdr:row>
      <xdr:rowOff>34922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26049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136081</xdr:rowOff>
    </xdr:from>
    <xdr:to>
      <xdr:col>55</xdr:col>
      <xdr:colOff>0</xdr:colOff>
      <xdr:row>38</xdr:row>
      <xdr:rowOff>137985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51181"/>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136081</xdr:rowOff>
    </xdr:from>
    <xdr:to>
      <xdr:col>50</xdr:col>
      <xdr:colOff>114300</xdr:colOff>
      <xdr:row>38</xdr:row>
      <xdr:rowOff>137795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5118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137795</xdr:rowOff>
    </xdr:from>
    <xdr:to>
      <xdr:col>45</xdr:col>
      <xdr:colOff>177800</xdr:colOff>
      <xdr:row>38</xdr:row>
      <xdr:rowOff>139129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5289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125794</xdr:rowOff>
    </xdr:from>
    <xdr:to>
      <xdr:col>41</xdr:col>
      <xdr:colOff>50800</xdr:colOff>
      <xdr:row>38</xdr:row>
      <xdr:rowOff>139129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4089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87185</xdr:rowOff>
    </xdr:from>
    <xdr:to>
      <xdr:col>55</xdr:col>
      <xdr:colOff>50800</xdr:colOff>
      <xdr:row>39</xdr:row>
      <xdr:rowOff>17335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85281</xdr:rowOff>
    </xdr:from>
    <xdr:to>
      <xdr:col>50</xdr:col>
      <xdr:colOff>165100</xdr:colOff>
      <xdr:row>39</xdr:row>
      <xdr:rowOff>15431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31957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7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86995</xdr:rowOff>
    </xdr:from>
    <xdr:to>
      <xdr:col>46</xdr:col>
      <xdr:colOff>38100</xdr:colOff>
      <xdr:row>39</xdr:row>
      <xdr:rowOff>17145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33672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7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88329</xdr:rowOff>
    </xdr:from>
    <xdr:to>
      <xdr:col>41</xdr:col>
      <xdr:colOff>101600</xdr:colOff>
      <xdr:row>39</xdr:row>
      <xdr:rowOff>18479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35005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7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74994</xdr:rowOff>
    </xdr:from>
    <xdr:to>
      <xdr:col>36</xdr:col>
      <xdr:colOff>165100</xdr:colOff>
      <xdr:row>39</xdr:row>
      <xdr:rowOff>5144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21670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5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166535</xdr:rowOff>
    </xdr:from>
    <xdr:to>
      <xdr:col>55</xdr:col>
      <xdr:colOff>0</xdr:colOff>
      <xdr:row>59</xdr:row>
      <xdr:rowOff>127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0635"/>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160807</xdr:rowOff>
    </xdr:from>
    <xdr:to>
      <xdr:col>50</xdr:col>
      <xdr:colOff>114300</xdr:colOff>
      <xdr:row>59</xdr:row>
      <xdr:rowOff>127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04907"/>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65634</xdr:rowOff>
    </xdr:from>
    <xdr:to>
      <xdr:col>45</xdr:col>
      <xdr:colOff>177800</xdr:colOff>
      <xdr:row>58</xdr:row>
      <xdr:rowOff>160807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09734"/>
          <a:ext cx="889000" cy="9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65634</xdr:rowOff>
    </xdr:from>
    <xdr:to>
      <xdr:col>41</xdr:col>
      <xdr:colOff>50800</xdr:colOff>
      <xdr:row>58</xdr:row>
      <xdr:rowOff>90894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0973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115735</xdr:rowOff>
    </xdr:from>
    <xdr:to>
      <xdr:col>55</xdr:col>
      <xdr:colOff>50800</xdr:colOff>
      <xdr:row>59</xdr:row>
      <xdr:rowOff>45885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120777</xdr:rowOff>
    </xdr:from>
    <xdr:to>
      <xdr:col>50</xdr:col>
      <xdr:colOff>165100</xdr:colOff>
      <xdr:row>59</xdr:row>
      <xdr:rowOff>50927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42054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110007</xdr:rowOff>
    </xdr:from>
    <xdr:to>
      <xdr:col>46</xdr:col>
      <xdr:colOff>38100</xdr:colOff>
      <xdr:row>59</xdr:row>
      <xdr:rowOff>40157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31284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14834</xdr:rowOff>
    </xdr:from>
    <xdr:to>
      <xdr:col>41</xdr:col>
      <xdr:colOff>101600</xdr:colOff>
      <xdr:row>58</xdr:row>
      <xdr:rowOff>116434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132961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3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40094</xdr:rowOff>
    </xdr:from>
    <xdr:to>
      <xdr:col>36</xdr:col>
      <xdr:colOff>165100</xdr:colOff>
      <xdr:row>58</xdr:row>
      <xdr:rowOff>141694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132821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7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163437</xdr:rowOff>
    </xdr:from>
    <xdr:to>
      <xdr:col>55</xdr:col>
      <xdr:colOff>0</xdr:colOff>
      <xdr:row>77</xdr:row>
      <xdr:rowOff>37858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93637"/>
          <a:ext cx="838200" cy="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163437</xdr:rowOff>
    </xdr:from>
    <xdr:to>
      <xdr:col>50</xdr:col>
      <xdr:colOff>114300</xdr:colOff>
      <xdr:row>77</xdr:row>
      <xdr:rowOff>41439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93637"/>
          <a:ext cx="889000" cy="4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41439</xdr:rowOff>
    </xdr:from>
    <xdr:to>
      <xdr:col>45</xdr:col>
      <xdr:colOff>177800</xdr:colOff>
      <xdr:row>77</xdr:row>
      <xdr:rowOff>130594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43089"/>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166142</xdr:rowOff>
    </xdr:from>
    <xdr:to>
      <xdr:col>41</xdr:col>
      <xdr:colOff>50800</xdr:colOff>
      <xdr:row>77</xdr:row>
      <xdr:rowOff>130594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24892"/>
          <a:ext cx="889000" cy="30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158508</xdr:rowOff>
    </xdr:from>
    <xdr:to>
      <xdr:col>55</xdr:col>
      <xdr:colOff>50800</xdr:colOff>
      <xdr:row>77</xdr:row>
      <xdr:rowOff>88658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9935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112637</xdr:rowOff>
    </xdr:from>
    <xdr:to>
      <xdr:col>50</xdr:col>
      <xdr:colOff>165100</xdr:colOff>
      <xdr:row>77</xdr:row>
      <xdr:rowOff>42787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59314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162089</xdr:rowOff>
    </xdr:from>
    <xdr:to>
      <xdr:col>46</xdr:col>
      <xdr:colOff>38100</xdr:colOff>
      <xdr:row>77</xdr:row>
      <xdr:rowOff>92239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108767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79794</xdr:rowOff>
    </xdr:from>
    <xdr:to>
      <xdr:col>41</xdr:col>
      <xdr:colOff>101600</xdr:colOff>
      <xdr:row>78</xdr:row>
      <xdr:rowOff>9944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7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115341</xdr:rowOff>
    </xdr:from>
    <xdr:to>
      <xdr:col>36</xdr:col>
      <xdr:colOff>165100</xdr:colOff>
      <xdr:row>76</xdr:row>
      <xdr:rowOff>45492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74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62018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xdr:rowOff>
    </xdr:from>
    <xdr:to>
      <xdr:col>55</xdr:col>
      <xdr:colOff>0</xdr:colOff>
      <xdr:row>95</xdr:row>
      <xdr:rowOff>44399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87852"/>
          <a:ext cx="838200" cy="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xdr:rowOff>
    </xdr:from>
    <xdr:to>
      <xdr:col>50</xdr:col>
      <xdr:colOff>114300</xdr:colOff>
      <xdr:row>96</xdr:row>
      <xdr:rowOff>35280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287852"/>
          <a:ext cx="889000" cy="20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96405</xdr:rowOff>
    </xdr:from>
    <xdr:to>
      <xdr:col>45</xdr:col>
      <xdr:colOff>177800</xdr:colOff>
      <xdr:row>96</xdr:row>
      <xdr:rowOff>35280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212705"/>
          <a:ext cx="889000" cy="2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96405</xdr:rowOff>
    </xdr:from>
    <xdr:to>
      <xdr:col>41</xdr:col>
      <xdr:colOff>50800</xdr:colOff>
      <xdr:row>95</xdr:row>
      <xdr:rowOff>112192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12705"/>
          <a:ext cx="889000" cy="18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165049</xdr:rowOff>
    </xdr:from>
    <xdr:to>
      <xdr:col>55</xdr:col>
      <xdr:colOff>50800</xdr:colOff>
      <xdr:row>95</xdr:row>
      <xdr:rowOff>95199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16476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120752</xdr:rowOff>
    </xdr:from>
    <xdr:to>
      <xdr:col>50</xdr:col>
      <xdr:colOff>165100</xdr:colOff>
      <xdr:row>95</xdr:row>
      <xdr:rowOff>50902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67429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155930</xdr:rowOff>
    </xdr:from>
    <xdr:to>
      <xdr:col>46</xdr:col>
      <xdr:colOff>38100</xdr:colOff>
      <xdr:row>96</xdr:row>
      <xdr:rowOff>86080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102607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45605</xdr:rowOff>
    </xdr:from>
    <xdr:to>
      <xdr:col>41</xdr:col>
      <xdr:colOff>101600</xdr:colOff>
      <xdr:row>94</xdr:row>
      <xdr:rowOff>147205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163732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61392</xdr:rowOff>
    </xdr:from>
    <xdr:to>
      <xdr:col>36</xdr:col>
      <xdr:colOff>165100</xdr:colOff>
      <xdr:row>95</xdr:row>
      <xdr:rowOff>162992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8069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157111</xdr:rowOff>
    </xdr:from>
    <xdr:to>
      <xdr:col>85</xdr:col>
      <xdr:colOff>127000</xdr:colOff>
      <xdr:row>39</xdr:row>
      <xdr:rowOff>17361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72211"/>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11912</xdr:rowOff>
    </xdr:from>
    <xdr:to>
      <xdr:col>81</xdr:col>
      <xdr:colOff>50800</xdr:colOff>
      <xdr:row>39</xdr:row>
      <xdr:rowOff>17361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98462"/>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11912</xdr:rowOff>
    </xdr:from>
    <xdr:to>
      <xdr:col>76</xdr:col>
      <xdr:colOff>114300</xdr:colOff>
      <xdr:row>39</xdr:row>
      <xdr:rowOff>48031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9846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15456</xdr:rowOff>
    </xdr:from>
    <xdr:to>
      <xdr:col>71</xdr:col>
      <xdr:colOff>177800</xdr:colOff>
      <xdr:row>39</xdr:row>
      <xdr:rowOff>48031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02006"/>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106311</xdr:rowOff>
    </xdr:from>
    <xdr:to>
      <xdr:col>85</xdr:col>
      <xdr:colOff>177800</xdr:colOff>
      <xdr:row>39</xdr:row>
      <xdr:rowOff>36461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138011</xdr:rowOff>
    </xdr:from>
    <xdr:to>
      <xdr:col>81</xdr:col>
      <xdr:colOff>101600</xdr:colOff>
      <xdr:row>39</xdr:row>
      <xdr:rowOff>68161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59288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132562</xdr:rowOff>
    </xdr:from>
    <xdr:to>
      <xdr:col>76</xdr:col>
      <xdr:colOff>165100</xdr:colOff>
      <xdr:row>39</xdr:row>
      <xdr:rowOff>62712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53839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168681</xdr:rowOff>
    </xdr:from>
    <xdr:to>
      <xdr:col>72</xdr:col>
      <xdr:colOff>38100</xdr:colOff>
      <xdr:row>39</xdr:row>
      <xdr:rowOff>98831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89958</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136106</xdr:rowOff>
    </xdr:from>
    <xdr:to>
      <xdr:col>67</xdr:col>
      <xdr:colOff>101600</xdr:colOff>
      <xdr:row>39</xdr:row>
      <xdr:rowOff>66256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57383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4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106965</xdr:rowOff>
    </xdr:from>
    <xdr:to>
      <xdr:col>85</xdr:col>
      <xdr:colOff>127000</xdr:colOff>
      <xdr:row>57</xdr:row>
      <xdr:rowOff>30886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08165"/>
          <a:ext cx="8382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12423</xdr:rowOff>
    </xdr:from>
    <xdr:to>
      <xdr:col>81</xdr:col>
      <xdr:colOff>50800</xdr:colOff>
      <xdr:row>57</xdr:row>
      <xdr:rowOff>30886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85073"/>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116939</xdr:rowOff>
    </xdr:from>
    <xdr:to>
      <xdr:col>76</xdr:col>
      <xdr:colOff>114300</xdr:colOff>
      <xdr:row>57</xdr:row>
      <xdr:rowOff>12423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18139"/>
          <a:ext cx="8890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116939</xdr:rowOff>
    </xdr:from>
    <xdr:to>
      <xdr:col>71</xdr:col>
      <xdr:colOff>177800</xdr:colOff>
      <xdr:row>56</xdr:row>
      <xdr:rowOff>154909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18139"/>
          <a:ext cx="889000" cy="3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56165</xdr:rowOff>
    </xdr:from>
    <xdr:to>
      <xdr:col>85</xdr:col>
      <xdr:colOff>177800</xdr:colOff>
      <xdr:row>56</xdr:row>
      <xdr:rowOff>157765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79042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151536</xdr:rowOff>
    </xdr:from>
    <xdr:to>
      <xdr:col>81</xdr:col>
      <xdr:colOff>101600</xdr:colOff>
      <xdr:row>57</xdr:row>
      <xdr:rowOff>81686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72813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133073</xdr:rowOff>
    </xdr:from>
    <xdr:to>
      <xdr:col>76</xdr:col>
      <xdr:colOff>165100</xdr:colOff>
      <xdr:row>57</xdr:row>
      <xdr:rowOff>63223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54350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66139</xdr:rowOff>
    </xdr:from>
    <xdr:to>
      <xdr:col>72</xdr:col>
      <xdr:colOff>38100</xdr:colOff>
      <xdr:row>56</xdr:row>
      <xdr:rowOff>167739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104109</xdr:rowOff>
    </xdr:from>
    <xdr:to>
      <xdr:col>67</xdr:col>
      <xdr:colOff>101600</xdr:colOff>
      <xdr:row>57</xdr:row>
      <xdr:rowOff>34259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50786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8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49306</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93856"/>
          <a:ext cx="8382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169956</xdr:rowOff>
    </xdr:from>
    <xdr:to>
      <xdr:col>85</xdr:col>
      <xdr:colOff>177800</xdr:colOff>
      <xdr:row>79</xdr:row>
      <xdr:rowOff>100106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4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129333</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3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95613</xdr:rowOff>
    </xdr:from>
    <xdr:to>
      <xdr:col>85</xdr:col>
      <xdr:colOff>127000</xdr:colOff>
      <xdr:row>95</xdr:row>
      <xdr:rowOff>103614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8336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51346</xdr:rowOff>
    </xdr:from>
    <xdr:to>
      <xdr:col>81</xdr:col>
      <xdr:colOff>50800</xdr:colOff>
      <xdr:row>95</xdr:row>
      <xdr:rowOff>95613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3909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51346</xdr:rowOff>
    </xdr:from>
    <xdr:to>
      <xdr:col>76</xdr:col>
      <xdr:colOff>114300</xdr:colOff>
      <xdr:row>95</xdr:row>
      <xdr:rowOff>161956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39096"/>
          <a:ext cx="889000" cy="1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161956</xdr:rowOff>
    </xdr:from>
    <xdr:to>
      <xdr:col>71</xdr:col>
      <xdr:colOff>177800</xdr:colOff>
      <xdr:row>96</xdr:row>
      <xdr:rowOff>45614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49706"/>
          <a:ext cx="889000" cy="5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52814</xdr:rowOff>
    </xdr:from>
    <xdr:to>
      <xdr:col>85</xdr:col>
      <xdr:colOff>177800</xdr:colOff>
      <xdr:row>95</xdr:row>
      <xdr:rowOff>154414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75691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44813</xdr:rowOff>
    </xdr:from>
    <xdr:to>
      <xdr:col>81</xdr:col>
      <xdr:colOff>101600</xdr:colOff>
      <xdr:row>95</xdr:row>
      <xdr:rowOff>146413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162940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546</xdr:rowOff>
    </xdr:from>
    <xdr:to>
      <xdr:col>76</xdr:col>
      <xdr:colOff>165100</xdr:colOff>
      <xdr:row>95</xdr:row>
      <xdr:rowOff>102146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118673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111156</xdr:rowOff>
    </xdr:from>
    <xdr:to>
      <xdr:col>72</xdr:col>
      <xdr:colOff>38100</xdr:colOff>
      <xdr:row>96</xdr:row>
      <xdr:rowOff>41306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57833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166264</xdr:rowOff>
    </xdr:from>
    <xdr:to>
      <xdr:col>67</xdr:col>
      <xdr:colOff>101600</xdr:colOff>
      <xdr:row>96</xdr:row>
      <xdr:rowOff>96414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112941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72753</xdr:rowOff>
    </xdr:from>
    <xdr:to>
      <xdr:col>116</xdr:col>
      <xdr:colOff>63500</xdr:colOff>
      <xdr:row>33</xdr:row>
      <xdr:rowOff>79284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5559153"/>
          <a:ext cx="8382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77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72753</xdr:rowOff>
    </xdr:from>
    <xdr:to>
      <xdr:col>111</xdr:col>
      <xdr:colOff>177800</xdr:colOff>
      <xdr:row>33</xdr:row>
      <xdr:rowOff>129903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55915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132642</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90714</xdr:rowOff>
    </xdr:from>
    <xdr:to>
      <xdr:col>107</xdr:col>
      <xdr:colOff>50800</xdr:colOff>
      <xdr:row>33</xdr:row>
      <xdr:rowOff>129903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74856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46100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73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90714</xdr:rowOff>
    </xdr:from>
    <xdr:to>
      <xdr:col>102</xdr:col>
      <xdr:colOff>114300</xdr:colOff>
      <xdr:row>34</xdr:row>
      <xdr:rowOff>167458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8656300" y="5748564"/>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80390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766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69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28484</xdr:rowOff>
    </xdr:from>
    <xdr:to>
      <xdr:col>116</xdr:col>
      <xdr:colOff>114300</xdr:colOff>
      <xdr:row>33</xdr:row>
      <xdr:rowOff>130084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56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51361</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53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21953</xdr:rowOff>
    </xdr:from>
    <xdr:to>
      <xdr:col>112</xdr:col>
      <xdr:colOff>38100</xdr:colOff>
      <xdr:row>32</xdr:row>
      <xdr:rowOff>123553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55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30</xdr:row>
      <xdr:rowOff>140080</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528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79103</xdr:rowOff>
    </xdr:from>
    <xdr:to>
      <xdr:col>107</xdr:col>
      <xdr:colOff>101600</xdr:colOff>
      <xdr:row>34</xdr:row>
      <xdr:rowOff>9253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57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25780</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551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39914</xdr:rowOff>
    </xdr:from>
    <xdr:to>
      <xdr:col>102</xdr:col>
      <xdr:colOff>165100</xdr:colOff>
      <xdr:row>33</xdr:row>
      <xdr:rowOff>141514</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158041</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547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116658</xdr:rowOff>
    </xdr:from>
    <xdr:to>
      <xdr:col>98</xdr:col>
      <xdr:colOff>38100</xdr:colOff>
      <xdr:row>35</xdr:row>
      <xdr:rowOff>46808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9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63335</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7017" y="572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議会費は、類似団体より高い数値ではあるが、平成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年度に議員定数を削減する等議会改革を行っており、以降は減少傾向にある。令和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年度は、友好都市の開村</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周年記念式典があり、出席のため臨時の支出が増えたことから、高くなっている。</a:t>
          </a:r>
        </a:p>
        <a:p>
          <a:r>
            <a:rPr kumimoji="1" lang="ja-JP" altLang="en-US" sz="1300">
              <a:latin typeface="ＭＳ Ｐゴシック" panose="020B0600070205080204" pitchFamily="50" charset="-128"/>
              <a:ea typeface="ＭＳ Ｐゴシック" panose="020B0600070205080204" pitchFamily="50" charset="-128"/>
            </a:rPr>
            <a:t>民生費は、保育事業や医療費助成等、子育て環境の充実に重点的に取り組んでいることから類似団体を上回っていると考えられる。</a:t>
          </a:r>
        </a:p>
        <a:p>
          <a:r>
            <a:rPr kumimoji="1" lang="ja-JP" altLang="en-US" sz="1300">
              <a:latin typeface="ＭＳ Ｐゴシック" panose="020B0600070205080204" pitchFamily="50" charset="-128"/>
              <a:ea typeface="ＭＳ Ｐゴシック" panose="020B0600070205080204" pitchFamily="50" charset="-128"/>
            </a:rPr>
            <a:t>土木費は、町営住宅の整備事業があった令和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年度で突出して高くなっている。</a:t>
          </a:r>
        </a:p>
        <a:p>
          <a:r>
            <a:rPr kumimoji="1" lang="ja-JP" altLang="en-US" sz="1300">
              <a:latin typeface="ＭＳ Ｐゴシック" panose="020B0600070205080204" pitchFamily="50" charset="-128"/>
              <a:ea typeface="ＭＳ Ｐゴシック" panose="020B0600070205080204" pitchFamily="50" charset="-128"/>
            </a:rPr>
            <a:t>公債費は、これまで実施してきたハード事業の償還開始により、類似団体より高い数値となっており、今後も増加していく見込みである。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諸支出金は、令和元年度以降、新エネルギー事業特別会計へ繰出しを行っているため高くなっている。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年能登半島地震の発生に伴い、特別交付税、災害救助費負担金等の県支出金、災害支援のため寄附金が増加したことから、財政調整基金の積立額が大幅に増加し、実質単年度収支は黒字に転じた。</a:t>
          </a:r>
        </a:p>
        <a:p>
          <a:r>
            <a:rPr kumimoji="1" lang="ja-JP" altLang="en-US" sz="1400">
              <a:latin typeface="ＭＳ ゴシック" pitchFamily="49" charset="-128"/>
              <a:ea typeface="ＭＳ ゴシック" pitchFamily="49" charset="-128"/>
            </a:rPr>
            <a:t>　しかしながらこれは一過性の事象であり、復旧・復興のためには多額の経費が掛かることが見込まれるため、今後、基金の取り崩しは避けられないものと考えている。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国民健康保険特別会計において、長年の累積赤字があったが、令和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年度以降は実質収支が黒字となり、令和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年度には累積赤字が解消された。</a:t>
          </a:r>
        </a:p>
        <a:p>
          <a:r>
            <a:rPr kumimoji="1" lang="ja-JP" altLang="en-US" sz="1400">
              <a:latin typeface="ＭＳ ゴシック" pitchFamily="49" charset="-128"/>
              <a:ea typeface="ＭＳ ゴシック" pitchFamily="49" charset="-128"/>
            </a:rPr>
            <a:t>　しかしながら、被保険者数が減少し、反面、低所得者数は増加傾向にあることから、今後の安定した財政運営のため、引き続き徴収率の向上及び保険税率改正の検討を行っていく。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12284414</v>
      </c>
      <c r="BO4" s="485"/>
      <c r="BP4" s="485"/>
      <c r="BQ4" s="485"/>
      <c r="BR4" s="485"/>
      <c r="BS4" s="485"/>
      <c r="BT4" s="485"/>
      <c r="BU4" s="486"/>
      <c r="BV4" s="484">
        <v>10757337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2.1</v>
      </c>
      <c r="CU4" s="625"/>
      <c r="CV4" s="625"/>
      <c r="CW4" s="625"/>
      <c r="CX4" s="625"/>
      <c r="CY4" s="625"/>
      <c r="CZ4" s="625"/>
      <c r="DA4" s="626"/>
      <c r="DB4" s="624">
        <v>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12089076</v>
      </c>
      <c r="BO5" s="456"/>
      <c r="BP5" s="456"/>
      <c r="BQ5" s="456"/>
      <c r="BR5" s="456"/>
      <c r="BS5" s="456"/>
      <c r="BT5" s="456"/>
      <c r="BU5" s="457"/>
      <c r="BV5" s="455">
        <v>10582500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88.9</v>
      </c>
      <c r="CU5" s="453"/>
      <c r="CV5" s="453"/>
      <c r="CW5" s="453"/>
      <c r="CX5" s="453"/>
      <c r="CY5" s="453"/>
      <c r="CZ5" s="453"/>
      <c r="DA5" s="454"/>
      <c r="DB5" s="452">
        <v>87.8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195338</v>
      </c>
      <c r="BO6" s="456"/>
      <c r="BP6" s="456"/>
      <c r="BQ6" s="456"/>
      <c r="BR6" s="456"/>
      <c r="BS6" s="456"/>
      <c r="BT6" s="456"/>
      <c r="BU6" s="457"/>
      <c r="BV6" s="455">
        <v>174837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89.5</v>
      </c>
      <c r="CU6" s="599"/>
      <c r="CV6" s="599"/>
      <c r="CW6" s="599"/>
      <c r="CX6" s="599"/>
      <c r="CY6" s="599"/>
      <c r="CZ6" s="599"/>
      <c r="DA6" s="600"/>
      <c r="DB6" s="598">
        <v>89.2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67242</v>
      </c>
      <c r="BO7" s="456"/>
      <c r="BP7" s="456"/>
      <c r="BQ7" s="456"/>
      <c r="BR7" s="456"/>
      <c r="BS7" s="456"/>
      <c r="BT7" s="456"/>
      <c r="BU7" s="457"/>
      <c r="BV7" s="455">
        <v>53299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6144209</v>
      </c>
      <c r="CU7" s="456"/>
      <c r="CV7" s="456"/>
      <c r="CW7" s="456"/>
      <c r="CX7" s="456"/>
      <c r="CY7" s="456"/>
      <c r="CZ7" s="456"/>
      <c r="DA7" s="457"/>
      <c r="DB7" s="455">
        <v>5968228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128096</v>
      </c>
      <c r="BO8" s="456"/>
      <c r="BP8" s="456"/>
      <c r="BQ8" s="456"/>
      <c r="BR8" s="456"/>
      <c r="BS8" s="456"/>
      <c r="BT8" s="456"/>
      <c r="BU8" s="457"/>
      <c r="BV8" s="455">
        <v>121538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v>
      </c>
      <c r="CU8" s="559"/>
      <c r="CV8" s="559"/>
      <c r="CW8" s="559"/>
      <c r="CX8" s="559"/>
      <c r="CY8" s="559"/>
      <c r="CZ8" s="559"/>
      <c r="DA8" s="560"/>
      <c r="DB8" s="558">
        <v>0.51</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26574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6558</v>
      </c>
      <c r="BO9" s="456"/>
      <c r="BP9" s="456"/>
      <c r="BQ9" s="456"/>
      <c r="BR9" s="456"/>
      <c r="BS9" s="456"/>
      <c r="BT9" s="456"/>
      <c r="BU9" s="457"/>
      <c r="BV9" s="455">
        <v>-19027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12.6</v>
      </c>
      <c r="CU9" s="453"/>
      <c r="CV9" s="453"/>
      <c r="CW9" s="453"/>
      <c r="CX9" s="453"/>
      <c r="CY9" s="453"/>
      <c r="CZ9" s="453"/>
      <c r="DA9" s="454"/>
      <c r="DB9" s="452">
        <v>15.5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26987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753296</v>
      </c>
      <c r="BO10" s="456"/>
      <c r="BP10" s="456"/>
      <c r="BQ10" s="456"/>
      <c r="BR10" s="456"/>
      <c r="BS10" s="456"/>
      <c r="BT10" s="456"/>
      <c r="BU10" s="457"/>
      <c r="BV10" s="455">
        <v>146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26030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70993</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25646</v>
      </c>
      <c r="S13" s="543"/>
      <c r="T13" s="543"/>
      <c r="U13" s="543"/>
      <c r="V13" s="544"/>
      <c r="W13" s="545" t="s">
        <v>131</v>
      </c>
      <c r="X13" s="441"/>
      <c r="Y13" s="441"/>
      <c r="Z13" s="441"/>
      <c r="AA13" s="441"/>
      <c r="AB13" s="442"/>
      <c r="AC13" s="408">
        <v>149</v>
      </c>
      <c r="AD13" s="409"/>
      <c r="AE13" s="409"/>
      <c r="AF13" s="409"/>
      <c r="AG13" s="410"/>
      <c r="AH13" s="408">
        <v>167</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759854</v>
      </c>
      <c r="BO13" s="456"/>
      <c r="BP13" s="456"/>
      <c r="BQ13" s="456"/>
      <c r="BR13" s="456"/>
      <c r="BS13" s="456"/>
      <c r="BT13" s="456"/>
      <c r="BU13" s="457"/>
      <c r="BV13" s="455">
        <v>-89874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8.5</v>
      </c>
      <c r="CU13" s="453"/>
      <c r="CV13" s="453"/>
      <c r="CW13" s="453"/>
      <c r="CX13" s="453"/>
      <c r="CY13" s="453"/>
      <c r="CZ13" s="453"/>
      <c r="DA13" s="454"/>
      <c r="DB13" s="452">
        <v>8.9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26154</v>
      </c>
      <c r="S14" s="543"/>
      <c r="T14" s="543"/>
      <c r="U14" s="543"/>
      <c r="V14" s="544"/>
      <c r="W14" s="546"/>
      <c r="X14" s="444"/>
      <c r="Y14" s="444"/>
      <c r="Z14" s="444"/>
      <c r="AA14" s="444"/>
      <c r="AB14" s="445"/>
      <c r="AC14" s="535">
        <v>1.2</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49.2</v>
      </c>
      <c r="CU14" s="553"/>
      <c r="CV14" s="553"/>
      <c r="CW14" s="553"/>
      <c r="CX14" s="553"/>
      <c r="CY14" s="553"/>
      <c r="CZ14" s="553"/>
      <c r="DA14" s="554"/>
      <c r="DB14" s="552">
        <v>84.6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25831</v>
      </c>
      <c r="S15" s="543"/>
      <c r="T15" s="543"/>
      <c r="U15" s="543"/>
      <c r="V15" s="544"/>
      <c r="W15" s="545" t="s">
        <v>137</v>
      </c>
      <c r="X15" s="441"/>
      <c r="Y15" s="441"/>
      <c r="Z15" s="441"/>
      <c r="AA15" s="441"/>
      <c r="AB15" s="442"/>
      <c r="AC15" s="408">
        <v>3409</v>
      </c>
      <c r="AD15" s="409"/>
      <c r="AE15" s="409"/>
      <c r="AF15" s="409"/>
      <c r="AG15" s="410"/>
      <c r="AH15" s="408">
        <v>3584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2721057</v>
      </c>
      <c r="BO15" s="485"/>
      <c r="BP15" s="485"/>
      <c r="BQ15" s="485"/>
      <c r="BR15" s="485"/>
      <c r="BS15" s="485"/>
      <c r="BT15" s="485"/>
      <c r="BU15" s="486"/>
      <c r="BV15" s="484">
        <v>2680659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26.6</v>
      </c>
      <c r="AD16" s="536"/>
      <c r="AE16" s="536"/>
      <c r="AF16" s="536"/>
      <c r="AG16" s="537"/>
      <c r="AH16" s="535">
        <v>26.9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5436528</v>
      </c>
      <c r="BO16" s="456"/>
      <c r="BP16" s="456"/>
      <c r="BQ16" s="456"/>
      <c r="BR16" s="456"/>
      <c r="BS16" s="456"/>
      <c r="BT16" s="456"/>
      <c r="BU16" s="457"/>
      <c r="BV16" s="455">
        <v>5268555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9239</v>
      </c>
      <c r="AD17" s="409"/>
      <c r="AE17" s="409"/>
      <c r="AF17" s="409"/>
      <c r="AG17" s="410"/>
      <c r="AH17" s="408">
        <v>9584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3377191</v>
      </c>
      <c r="BO17" s="456"/>
      <c r="BP17" s="456"/>
      <c r="BQ17" s="456"/>
      <c r="BR17" s="456"/>
      <c r="BS17" s="456"/>
      <c r="BT17" s="456"/>
      <c r="BU17" s="457"/>
      <c r="BV17" s="455">
        <v>3334325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20.329999999999998</v>
      </c>
      <c r="M18" s="508"/>
      <c r="N18" s="508"/>
      <c r="O18" s="508"/>
      <c r="P18" s="508"/>
      <c r="Q18" s="508"/>
      <c r="R18" s="509"/>
      <c r="S18" s="509"/>
      <c r="T18" s="509"/>
      <c r="U18" s="509"/>
      <c r="V18" s="510"/>
      <c r="W18" s="526"/>
      <c r="X18" s="527"/>
      <c r="Y18" s="527"/>
      <c r="Z18" s="527"/>
      <c r="AA18" s="527"/>
      <c r="AB18" s="551"/>
      <c r="AC18" s="425">
        <v>72.2</v>
      </c>
      <c r="AD18" s="426"/>
      <c r="AE18" s="426"/>
      <c r="AF18" s="426"/>
      <c r="AG18" s="511"/>
      <c r="AH18" s="425">
        <v>71.900000000000006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5504000</v>
      </c>
      <c r="BO18" s="456"/>
      <c r="BP18" s="456"/>
      <c r="BQ18" s="456"/>
      <c r="BR18" s="456"/>
      <c r="BS18" s="456"/>
      <c r="BT18" s="456"/>
      <c r="BU18" s="457"/>
      <c r="BV18" s="455">
        <v>5283985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1307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8548533</v>
      </c>
      <c r="BO19" s="456"/>
      <c r="BP19" s="456"/>
      <c r="BQ19" s="456"/>
      <c r="BR19" s="456"/>
      <c r="BS19" s="456"/>
      <c r="BT19" s="456"/>
      <c r="BU19" s="457"/>
      <c r="BV19" s="455">
        <v>7069997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10802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12202040</v>
      </c>
      <c r="BO22" s="485"/>
      <c r="BP22" s="485"/>
      <c r="BQ22" s="485"/>
      <c r="BR22" s="485"/>
      <c r="BS22" s="485"/>
      <c r="BT22" s="485"/>
      <c r="BU22" s="486"/>
      <c r="BV22" s="484">
        <v>12540366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7902321</v>
      </c>
      <c r="BO23" s="456"/>
      <c r="BP23" s="456"/>
      <c r="BQ23" s="456"/>
      <c r="BR23" s="456"/>
      <c r="BS23" s="456"/>
      <c r="BT23" s="456"/>
      <c r="BU23" s="457"/>
      <c r="BV23" s="455">
        <v>8165648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8130</v>
      </c>
      <c r="R24" s="409"/>
      <c r="S24" s="409"/>
      <c r="T24" s="409"/>
      <c r="U24" s="409"/>
      <c r="V24" s="410"/>
      <c r="W24" s="498"/>
      <c r="X24" s="435"/>
      <c r="Y24" s="436"/>
      <c r="Z24" s="411" t="s">
        <v>162</v>
      </c>
      <c r="AA24" s="412"/>
      <c r="AB24" s="412"/>
      <c r="AC24" s="412"/>
      <c r="AD24" s="412"/>
      <c r="AE24" s="412"/>
      <c r="AF24" s="412"/>
      <c r="AG24" s="413"/>
      <c r="AH24" s="408">
        <v>182</v>
      </c>
      <c r="AI24" s="409"/>
      <c r="AJ24" s="409"/>
      <c r="AK24" s="409"/>
      <c r="AL24" s="410"/>
      <c r="AM24" s="408">
        <v>506870</v>
      </c>
      <c r="AN24" s="409"/>
      <c r="AO24" s="409"/>
      <c r="AP24" s="409"/>
      <c r="AQ24" s="409"/>
      <c r="AR24" s="410"/>
      <c r="AS24" s="408">
        <v>2785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8502770</v>
      </c>
      <c r="BO24" s="456"/>
      <c r="BP24" s="456"/>
      <c r="BQ24" s="456"/>
      <c r="BR24" s="456"/>
      <c r="BS24" s="456"/>
      <c r="BT24" s="456"/>
      <c r="BU24" s="457"/>
      <c r="BV24" s="455">
        <v>8520742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6620</v>
      </c>
      <c r="R25" s="409"/>
      <c r="S25" s="409"/>
      <c r="T25" s="409"/>
      <c r="U25" s="409"/>
      <c r="V25" s="410"/>
      <c r="W25" s="498"/>
      <c r="X25" s="435"/>
      <c r="Y25" s="436"/>
      <c r="Z25" s="411" t="s">
        <v>165</v>
      </c>
      <c r="AA25" s="412"/>
      <c r="AB25" s="412"/>
      <c r="AC25" s="412"/>
      <c r="AD25" s="412"/>
      <c r="AE25" s="412"/>
      <c r="AF25" s="412"/>
      <c r="AG25" s="413"/>
      <c r="AH25" s="408">
        <v>35</v>
      </c>
      <c r="AI25" s="409"/>
      <c r="AJ25" s="409"/>
      <c r="AK25" s="409"/>
      <c r="AL25" s="410"/>
      <c r="AM25" s="408">
        <v>90195</v>
      </c>
      <c r="AN25" s="409"/>
      <c r="AO25" s="409"/>
      <c r="AP25" s="409"/>
      <c r="AQ25" s="409"/>
      <c r="AR25" s="410"/>
      <c r="AS25" s="408">
        <v>2577</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332659</v>
      </c>
      <c r="BO25" s="485"/>
      <c r="BP25" s="485"/>
      <c r="BQ25" s="485"/>
      <c r="BR25" s="485"/>
      <c r="BS25" s="485"/>
      <c r="BT25" s="485"/>
      <c r="BU25" s="486"/>
      <c r="BV25" s="484">
        <v>3972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6070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4200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102704</v>
      </c>
      <c r="BO27" s="490"/>
      <c r="BP27" s="490"/>
      <c r="BQ27" s="490"/>
      <c r="BR27" s="490"/>
      <c r="BS27" s="490"/>
      <c r="BT27" s="490"/>
      <c r="BU27" s="491"/>
      <c r="BV27" s="489">
        <v>102689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3680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1865191</v>
      </c>
      <c r="BO28" s="485"/>
      <c r="BP28" s="485"/>
      <c r="BQ28" s="485"/>
      <c r="BR28" s="485"/>
      <c r="BS28" s="485"/>
      <c r="BT28" s="485"/>
      <c r="BU28" s="486"/>
      <c r="BV28" s="484">
        <v>1051057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11</v>
      </c>
      <c r="M29" s="409"/>
      <c r="N29" s="409"/>
      <c r="O29" s="409"/>
      <c r="P29" s="410"/>
      <c r="Q29" s="408">
        <v>3500</v>
      </c>
      <c r="R29" s="409"/>
      <c r="S29" s="409"/>
      <c r="T29" s="409"/>
      <c r="U29" s="409"/>
      <c r="V29" s="410"/>
      <c r="W29" s="499"/>
      <c r="X29" s="500"/>
      <c r="Y29" s="501"/>
      <c r="Z29" s="411" t="s">
        <v>177</v>
      </c>
      <c r="AA29" s="412"/>
      <c r="AB29" s="412"/>
      <c r="AC29" s="412"/>
      <c r="AD29" s="412"/>
      <c r="AE29" s="412"/>
      <c r="AF29" s="412"/>
      <c r="AG29" s="413"/>
      <c r="AH29" s="408">
        <v>182</v>
      </c>
      <c r="AI29" s="409"/>
      <c r="AJ29" s="409"/>
      <c r="AK29" s="409"/>
      <c r="AL29" s="410"/>
      <c r="AM29" s="408">
        <v>506870</v>
      </c>
      <c r="AN29" s="409"/>
      <c r="AO29" s="409"/>
      <c r="AP29" s="409"/>
      <c r="AQ29" s="409"/>
      <c r="AR29" s="410"/>
      <c r="AS29" s="408">
        <v>2785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158241</v>
      </c>
      <c r="BO29" s="456"/>
      <c r="BP29" s="456"/>
      <c r="BQ29" s="456"/>
      <c r="BR29" s="456"/>
      <c r="BS29" s="456"/>
      <c r="BT29" s="456"/>
      <c r="BU29" s="457"/>
      <c r="BV29" s="455">
        <v>106748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479504</v>
      </c>
      <c r="BO30" s="490"/>
      <c r="BP30" s="490"/>
      <c r="BQ30" s="490"/>
      <c r="BR30" s="490"/>
      <c r="BS30" s="490"/>
      <c r="BT30" s="490"/>
      <c r="BU30" s="491"/>
      <c r="BV30" s="489">
        <v>464270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内灘町国民健康保険特別会計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内灘町水道事業会計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内灘町新エネルギー事業特別会計</v>
      </c>
      <c r="BH34" s="404"/>
      <c r="BI34" s="404"/>
      <c r="BJ34" s="404"/>
      <c r="BK34" s="404"/>
      <c r="BL34" s="404"/>
      <c r="BM34" s="404"/>
      <c r="BN34" s="404"/>
      <c r="BO34" s="404"/>
      <c r="BP34" s="404"/>
      <c r="BQ34" s="404"/>
      <c r="BR34" s="404"/>
      <c r="BS34" s="404"/>
      <c r="BT34" s="404"/>
      <c r="BU34" s="404"/>
      <c r="BV34" s="181"/>
      <c r="BW34" s="403" t="str">
        <f>IF(BY34="","",MAX(C34:D43,U34:V43,AM34:AN43,BE34:BF43)+1)</f>
        <v/>
      </c>
      <c r="BX34" s="403"/>
      <c r="BY34" s="404" t="str">
        <f>IF('各会計、関係団体の財政状況及び健全化判断比率'!B68="","",'各会計、関係団体の財政状況及び健全化判断比率'!B68)</f>
        <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内灘町後期高齢者医療特別会計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内灘町下水道事業会計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t="str">
        <f t="shared" ref="BW35:BW43" si="2">IF(BY35="","",BW34+1)</f>
        <v/>
      </c>
      <c r="BX35" s="403"/>
      <c r="BY35" s="404" t="str">
        <f>IF('各会計、関係団体の財政状況及び健全化判断比率'!B69="","",'各会計、関係団体の財政状況及び健全化判断比率'!B69)</f>
        <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内灘町介護保険特別会計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CBAdTOxO0/rAyxHEqUfxM4O6jD7XWdU0ASAGn6G4u+tDhzssfh4QZbKBrF+4bbHXIfjNF5qRUIoXnnyXZHT59g==" saltValue="HoUkPrQJCyMfSuQLGNoO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532</v>
      </c>
      <c r="D34" s="1187"/>
      <c r="E34" s="1188"/>
      <c r="F34" s="32">
        <v>9.1199999999999992</v>
      </c>
      <c r="G34" s="33">
        <v>6.98</v>
      </c>
      <c r="H34" s="33">
        <v>7.66</v>
      </c>
      <c r="I34" s="33">
        <v>8.14</v>
      </c>
      <c r="J34" s="34">
        <v>8.23</v>
      </c>
      <c r="K34" s="22"/>
      <c r="L34" s="22"/>
      <c r="M34" s="22"/>
      <c r="N34" s="22"/>
      <c r="O34" s="22"/>
      <c r="P34" s="22"/>
    </row>
    <row r="35" spans="1:16" ht="39" customHeight="1" x14ac:dyDescent="0.2">
      <c r="A35" s="22"/>
      <c r="B35" s="35"/>
      <c r="C35" s="1181" t="s">
        <v>533</v>
      </c>
      <c r="D35" s="1182"/>
      <c r="E35" s="1183"/>
      <c r="F35" s="36" t="s">
        <v>486</v>
      </c>
      <c r="G35" s="37">
        <v>2.48</v>
      </c>
      <c r="H35" s="37">
        <v>2.97</v>
      </c>
      <c r="I35" s="37">
        <v>4.6900000000000004</v>
      </c>
      <c r="J35" s="38">
        <v>3.79</v>
      </c>
      <c r="K35" s="22"/>
      <c r="L35" s="22"/>
      <c r="M35" s="22"/>
      <c r="N35" s="22"/>
      <c r="O35" s="22"/>
      <c r="P35" s="22"/>
    </row>
    <row r="36" spans="1:16" ht="39" customHeight="1" x14ac:dyDescent="0.2">
      <c r="A36" s="22"/>
      <c r="B36" s="35"/>
      <c r="C36" s="1181" t="s">
        <v>534</v>
      </c>
      <c r="D36" s="1182"/>
      <c r="E36" s="1183"/>
      <c r="F36" s="36">
        <v>1.06</v>
      </c>
      <c r="G36" s="37">
        <v>1.28</v>
      </c>
      <c r="H36" s="37">
        <v>2.29</v>
      </c>
      <c r="I36" s="37">
        <v>2.0299999999999998</v>
      </c>
      <c r="J36" s="38">
        <v>2.08</v>
      </c>
      <c r="K36" s="22"/>
      <c r="L36" s="22"/>
      <c r="M36" s="22"/>
      <c r="N36" s="22"/>
      <c r="O36" s="22"/>
      <c r="P36" s="22"/>
    </row>
    <row r="37" spans="1:16" ht="39" customHeight="1" x14ac:dyDescent="0.2">
      <c r="A37" s="22"/>
      <c r="B37" s="35"/>
      <c r="C37" s="1181" t="s">
        <v>535</v>
      </c>
      <c r="D37" s="1182"/>
      <c r="E37" s="1183"/>
      <c r="F37" s="36">
        <v>0.32</v>
      </c>
      <c r="G37" s="37">
        <v>0.24</v>
      </c>
      <c r="H37" s="37">
        <v>0.47</v>
      </c>
      <c r="I37" s="37">
        <v>1.37</v>
      </c>
      <c r="J37" s="38">
        <v>0.62</v>
      </c>
      <c r="K37" s="22"/>
      <c r="L37" s="22"/>
      <c r="M37" s="22"/>
      <c r="N37" s="22"/>
      <c r="O37" s="22"/>
      <c r="P37" s="22"/>
    </row>
    <row r="38" spans="1:16" ht="39" customHeight="1" x14ac:dyDescent="0.2">
      <c r="A38" s="22"/>
      <c r="B38" s="35"/>
      <c r="C38" s="1181" t="s">
        <v>536</v>
      </c>
      <c r="D38" s="1182"/>
      <c r="E38" s="1183"/>
      <c r="F38" s="36" t="s">
        <v>537</v>
      </c>
      <c r="G38" s="37" t="s">
        <v>538</v>
      </c>
      <c r="H38" s="37" t="s">
        <v>539</v>
      </c>
      <c r="I38" s="37">
        <v>0.25</v>
      </c>
      <c r="J38" s="38">
        <v>0.26</v>
      </c>
      <c r="K38" s="22"/>
      <c r="L38" s="22"/>
      <c r="M38" s="22"/>
      <c r="N38" s="22"/>
      <c r="O38" s="22"/>
      <c r="P38" s="22"/>
    </row>
    <row r="39" spans="1:16" ht="39" customHeight="1" x14ac:dyDescent="0.2">
      <c r="A39" s="22"/>
      <c r="B39" s="35"/>
      <c r="C39" s="1181" t="s">
        <v>540</v>
      </c>
      <c r="D39" s="1182"/>
      <c r="E39" s="1183"/>
      <c r="F39" s="36">
        <v>0</v>
      </c>
      <c r="G39" s="37">
        <v>0</v>
      </c>
      <c r="H39" s="37">
        <v>0</v>
      </c>
      <c r="I39" s="37">
        <v>0</v>
      </c>
      <c r="J39" s="38">
        <v>0</v>
      </c>
      <c r="K39" s="22"/>
      <c r="L39" s="22"/>
      <c r="M39" s="22"/>
      <c r="N39" s="22"/>
      <c r="O39" s="22"/>
      <c r="P39" s="22"/>
    </row>
    <row r="40" spans="1:16" ht="39" customHeight="1" x14ac:dyDescent="0.2">
      <c r="A40" s="22"/>
      <c r="B40" s="35"/>
      <c r="C40" s="1181" t="s">
        <v>541</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542</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543</v>
      </c>
      <c r="D43" s="1185"/>
      <c r="E43" s="1186"/>
      <c r="F43" s="41">
        <v>0.28000000000000003</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ksBrJ9yrzYtnW4JeRVI/OFjO8Vf6wsEX5KGKilxmPxLOUlsrz4/jPAqe2OEFMVWxXlUVOPYd9uesNElD9Sxw==" saltValue="dX59C77QHvH5+jYf5Njr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924</v>
      </c>
      <c r="L45" s="60">
        <v>1008</v>
      </c>
      <c r="M45" s="60">
        <v>1180</v>
      </c>
      <c r="N45" s="60">
        <v>1104</v>
      </c>
      <c r="O45" s="61">
        <v>1086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397</v>
      </c>
      <c r="L48" s="64">
        <v>430</v>
      </c>
      <c r="M48" s="64">
        <v>320</v>
      </c>
      <c r="N48" s="64">
        <v>428</v>
      </c>
      <c r="O48" s="65">
        <v>260</v>
      </c>
      <c r="P48" s="48"/>
      <c r="Q48" s="48"/>
      <c r="R48" s="48"/>
      <c r="S48" s="48"/>
      <c r="T48" s="48"/>
      <c r="U48" s="48"/>
    </row>
    <row r="49" spans="1:21" ht="30.75" customHeight="1" x14ac:dyDescent="0.2">
      <c r="A49" s="48"/>
      <c r="B49" s="1214"/>
      <c r="C49" s="1215"/>
      <c r="D49" s="62"/>
      <c r="E49" s="1191" t="s">
        <v>14</v>
      </c>
      <c r="F49" s="1191"/>
      <c r="G49" s="1191"/>
      <c r="H49" s="1191"/>
      <c r="I49" s="1191"/>
      <c r="J49" s="1192"/>
      <c r="K49" s="63">
        <v>51</v>
      </c>
      <c r="L49" s="64">
        <v>42</v>
      </c>
      <c r="M49" s="64">
        <v>20</v>
      </c>
      <c r="N49" s="64">
        <v>20</v>
      </c>
      <c r="O49" s="65">
        <v>10</v>
      </c>
      <c r="P49" s="48"/>
      <c r="Q49" s="48"/>
      <c r="R49" s="48"/>
      <c r="S49" s="48"/>
      <c r="T49" s="48"/>
      <c r="U49" s="48"/>
    </row>
    <row r="50" spans="1:21" ht="30.75" customHeight="1" x14ac:dyDescent="0.2">
      <c r="A50" s="48"/>
      <c r="B50" s="1214"/>
      <c r="C50" s="1215"/>
      <c r="D50" s="62"/>
      <c r="E50" s="1191" t="s">
        <v>15</v>
      </c>
      <c r="F50" s="1191"/>
      <c r="G50" s="1191"/>
      <c r="H50" s="1191"/>
      <c r="I50" s="1191"/>
      <c r="J50" s="1192"/>
      <c r="K50" s="63">
        <v>21</v>
      </c>
      <c r="L50" s="64">
        <v>20</v>
      </c>
      <c r="M50" s="64">
        <v>5</v>
      </c>
      <c r="N50" s="64">
        <v>5</v>
      </c>
      <c r="O50" s="65" t="s">
        <v>486</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1029</v>
      </c>
      <c r="L52" s="64">
        <v>1092</v>
      </c>
      <c r="M52" s="64">
        <v>1092</v>
      </c>
      <c r="N52" s="64">
        <v>1037</v>
      </c>
      <c r="O52" s="65">
        <v>989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364</v>
      </c>
      <c r="L53" s="69">
        <v>408</v>
      </c>
      <c r="M53" s="69">
        <v>433</v>
      </c>
      <c r="N53" s="69">
        <v>520</v>
      </c>
      <c r="O53" s="70">
        <v>367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uCdPCv5il2vgETWw17wY3So35vIqjIdjiKO/CsngXM25A0fCF2yi7zCHLncmyi1y6uYxtrh8PVicQVhCcvl6A==" saltValue="bW5Z3RIbvEcvMHaeMhJs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12799</v>
      </c>
      <c r="J41" s="356">
        <v>13040</v>
      </c>
      <c r="K41" s="356">
        <v>12808</v>
      </c>
      <c r="L41" s="356">
        <v>12540</v>
      </c>
      <c r="M41" s="357">
        <v>12202</v>
      </c>
    </row>
    <row r="42" spans="2:13" ht="27.75" customHeight="1" x14ac:dyDescent="0.2">
      <c r="B42" s="1222"/>
      <c r="C42" s="1223"/>
      <c r="D42" s="106"/>
      <c r="E42" s="1226" t="s">
        <v>32</v>
      </c>
      <c r="F42" s="1226"/>
      <c r="G42" s="1226"/>
      <c r="H42" s="1227"/>
      <c r="I42" s="358">
        <v>317</v>
      </c>
      <c r="J42" s="359">
        <v>299</v>
      </c>
      <c r="K42" s="359">
        <v>294</v>
      </c>
      <c r="L42" s="359">
        <v>288</v>
      </c>
      <c r="M42" s="360">
        <v>313</v>
      </c>
    </row>
    <row r="43" spans="2:13" ht="27.75" customHeight="1" x14ac:dyDescent="0.2">
      <c r="B43" s="1222"/>
      <c r="C43" s="1223"/>
      <c r="D43" s="106"/>
      <c r="E43" s="1226" t="s">
        <v>33</v>
      </c>
      <c r="F43" s="1226"/>
      <c r="G43" s="1226"/>
      <c r="H43" s="1227"/>
      <c r="I43" s="358">
        <v>5003</v>
      </c>
      <c r="J43" s="359">
        <v>5062</v>
      </c>
      <c r="K43" s="359">
        <v>4621</v>
      </c>
      <c r="L43" s="359">
        <v>4535</v>
      </c>
      <c r="M43" s="360">
        <v>3548</v>
      </c>
    </row>
    <row r="44" spans="2:13" ht="27.75" customHeight="1" x14ac:dyDescent="0.2">
      <c r="B44" s="1222"/>
      <c r="C44" s="1223"/>
      <c r="D44" s="106"/>
      <c r="E44" s="1226" t="s">
        <v>34</v>
      </c>
      <c r="F44" s="1226"/>
      <c r="G44" s="1226"/>
      <c r="H44" s="1227"/>
      <c r="I44" s="358">
        <v>107</v>
      </c>
      <c r="J44" s="359">
        <v>110</v>
      </c>
      <c r="K44" s="359">
        <v>565</v>
      </c>
      <c r="L44" s="359">
        <v>1426</v>
      </c>
      <c r="M44" s="360">
        <v>1345</v>
      </c>
    </row>
    <row r="45" spans="2:13" ht="27.75" customHeight="1" x14ac:dyDescent="0.2">
      <c r="B45" s="1222"/>
      <c r="C45" s="1223"/>
      <c r="D45" s="106"/>
      <c r="E45" s="1226" t="s">
        <v>35</v>
      </c>
      <c r="F45" s="1226"/>
      <c r="G45" s="1226"/>
      <c r="H45" s="1227"/>
      <c r="I45" s="358">
        <v>741</v>
      </c>
      <c r="J45" s="359">
        <v>714</v>
      </c>
      <c r="K45" s="359">
        <v>652</v>
      </c>
      <c r="L45" s="359">
        <v>584</v>
      </c>
      <c r="M45" s="360">
        <v>513</v>
      </c>
    </row>
    <row r="46" spans="2:13" ht="27.75" customHeight="1" x14ac:dyDescent="0.2">
      <c r="B46" s="1222"/>
      <c r="C46" s="1223"/>
      <c r="D46" s="107"/>
      <c r="E46" s="1226" t="s">
        <v>36</v>
      </c>
      <c r="F46" s="1226"/>
      <c r="G46" s="1226"/>
      <c r="H46" s="1227"/>
      <c r="I46" s="358" t="s">
        <v>486</v>
      </c>
      <c r="J46" s="359" t="s">
        <v>486</v>
      </c>
      <c r="K46" s="359" t="s">
        <v>486</v>
      </c>
      <c r="L46" s="359" t="s">
        <v>486</v>
      </c>
      <c r="M46" s="360" t="s">
        <v>486</v>
      </c>
    </row>
    <row r="47" spans="2:13" ht="27.75" customHeight="1" x14ac:dyDescent="0.2">
      <c r="B47" s="1222"/>
      <c r="C47" s="1223"/>
      <c r="D47" s="108"/>
      <c r="E47" s="1236" t="s">
        <v>37</v>
      </c>
      <c r="F47" s="1237"/>
      <c r="G47" s="1237"/>
      <c r="H47" s="1238"/>
      <c r="I47" s="358" t="s">
        <v>486</v>
      </c>
      <c r="J47" s="359" t="s">
        <v>486</v>
      </c>
      <c r="K47" s="359" t="s">
        <v>486</v>
      </c>
      <c r="L47" s="359" t="s">
        <v>486</v>
      </c>
      <c r="M47" s="360" t="s">
        <v>486</v>
      </c>
    </row>
    <row r="48" spans="2:13" ht="27.75" customHeight="1" x14ac:dyDescent="0.2">
      <c r="B48" s="1222"/>
      <c r="C48" s="1223"/>
      <c r="D48" s="106"/>
      <c r="E48" s="1226" t="s">
        <v>38</v>
      </c>
      <c r="F48" s="1226"/>
      <c r="G48" s="1226"/>
      <c r="H48" s="1227"/>
      <c r="I48" s="358" t="s">
        <v>486</v>
      </c>
      <c r="J48" s="359" t="s">
        <v>486</v>
      </c>
      <c r="K48" s="359" t="s">
        <v>486</v>
      </c>
      <c r="L48" s="359" t="s">
        <v>486</v>
      </c>
      <c r="M48" s="360" t="s">
        <v>486</v>
      </c>
    </row>
    <row r="49" spans="2:13" ht="27.75" customHeight="1" x14ac:dyDescent="0.2">
      <c r="B49" s="1224"/>
      <c r="C49" s="1225"/>
      <c r="D49" s="106"/>
      <c r="E49" s="1226" t="s">
        <v>39</v>
      </c>
      <c r="F49" s="1226"/>
      <c r="G49" s="1226"/>
      <c r="H49" s="1227"/>
      <c r="I49" s="358" t="s">
        <v>486</v>
      </c>
      <c r="J49" s="359" t="s">
        <v>486</v>
      </c>
      <c r="K49" s="359" t="s">
        <v>486</v>
      </c>
      <c r="L49" s="359" t="s">
        <v>486</v>
      </c>
      <c r="M49" s="360" t="s">
        <v>486</v>
      </c>
    </row>
    <row r="50" spans="2:13" ht="27.75" customHeight="1" x14ac:dyDescent="0.2">
      <c r="B50" s="1220" t="s">
        <v>40</v>
      </c>
      <c r="C50" s="1221"/>
      <c r="D50" s="109"/>
      <c r="E50" s="1226" t="s">
        <v>41</v>
      </c>
      <c r="F50" s="1226"/>
      <c r="G50" s="1226"/>
      <c r="H50" s="1227"/>
      <c r="I50" s="358">
        <v>1387</v>
      </c>
      <c r="J50" s="359">
        <v>1605</v>
      </c>
      <c r="K50" s="359">
        <v>2048</v>
      </c>
      <c r="L50" s="359">
        <v>2081</v>
      </c>
      <c r="M50" s="360">
        <v>2971</v>
      </c>
    </row>
    <row r="51" spans="2:13" ht="27.75" customHeight="1" x14ac:dyDescent="0.2">
      <c r="B51" s="1222"/>
      <c r="C51" s="1223"/>
      <c r="D51" s="106"/>
      <c r="E51" s="1226" t="s">
        <v>42</v>
      </c>
      <c r="F51" s="1226"/>
      <c r="G51" s="1226"/>
      <c r="H51" s="1227"/>
      <c r="I51" s="358">
        <v>1530</v>
      </c>
      <c r="J51" s="359">
        <v>1601</v>
      </c>
      <c r="K51" s="359">
        <v>1450</v>
      </c>
      <c r="L51" s="359">
        <v>1413</v>
      </c>
      <c r="M51" s="360">
        <v>1326</v>
      </c>
    </row>
    <row r="52" spans="2:13" ht="27.75" customHeight="1" x14ac:dyDescent="0.2">
      <c r="B52" s="1224"/>
      <c r="C52" s="1225"/>
      <c r="D52" s="106"/>
      <c r="E52" s="1226" t="s">
        <v>43</v>
      </c>
      <c r="F52" s="1226"/>
      <c r="G52" s="1226"/>
      <c r="H52" s="1227"/>
      <c r="I52" s="358">
        <v>12083</v>
      </c>
      <c r="J52" s="359">
        <v>11853</v>
      </c>
      <c r="K52" s="359">
        <v>11649</v>
      </c>
      <c r="L52" s="359">
        <v>11600</v>
      </c>
      <c r="M52" s="360">
        <v>11055</v>
      </c>
    </row>
    <row r="53" spans="2:13" ht="27.75" customHeight="1" thickBot="1" x14ac:dyDescent="0.25">
      <c r="B53" s="1228" t="s">
        <v>19</v>
      </c>
      <c r="C53" s="1229"/>
      <c r="D53" s="110"/>
      <c r="E53" s="1230" t="s">
        <v>44</v>
      </c>
      <c r="F53" s="1230"/>
      <c r="G53" s="1230"/>
      <c r="H53" s="1231"/>
      <c r="I53" s="361">
        <v>3968</v>
      </c>
      <c r="J53" s="362">
        <v>4165</v>
      </c>
      <c r="K53" s="362">
        <v>3792</v>
      </c>
      <c r="L53" s="362">
        <v>4280</v>
      </c>
      <c r="M53" s="363">
        <v>2570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djhzS3ktkfJXqFurr1/OmOhSy15krCU0S0pHt5qTMsA+lVq9bL1sZicxkwTXHFNdtiiAYezUQ3SLUhhHj6VUQ==" saltValue="LVmx8wJUhVW+STywSs1T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1052</v>
      </c>
      <c r="G55" s="122">
        <v>1051</v>
      </c>
      <c r="H55" s="123">
        <v>1865</v>
      </c>
    </row>
    <row r="56" spans="2:8" ht="52.5" customHeight="1" x14ac:dyDescent="0.2">
      <c r="B56" s="124"/>
      <c r="C56" s="1249" t="s">
        <v>47</v>
      </c>
      <c r="D56" s="1249"/>
      <c r="E56" s="1250"/>
      <c r="F56" s="125">
        <v>100</v>
      </c>
      <c r="G56" s="125">
        <v>107</v>
      </c>
      <c r="H56" s="126">
        <v>158</v>
      </c>
    </row>
    <row r="57" spans="2:8" ht="53.25" customHeight="1" x14ac:dyDescent="0.2">
      <c r="B57" s="124"/>
      <c r="C57" s="1251" t="s">
        <v>48</v>
      </c>
      <c r="D57" s="1251"/>
      <c r="E57" s="1252"/>
      <c r="F57" s="127">
        <v>466</v>
      </c>
      <c r="G57" s="127">
        <v>464</v>
      </c>
      <c r="H57" s="128">
        <v>480</v>
      </c>
    </row>
    <row r="58" spans="2:8" ht="45.75" customHeight="1" x14ac:dyDescent="0.2">
      <c r="B58" s="129"/>
      <c r="C58" s="1239" t="s">
        <v>549</v>
      </c>
      <c r="D58" s="1240"/>
      <c r="E58" s="1241"/>
      <c r="F58" s="130">
        <v>161</v>
      </c>
      <c r="G58" s="130">
        <v>131</v>
      </c>
      <c r="H58" s="131">
        <v>143</v>
      </c>
    </row>
    <row r="59" spans="2:8" ht="45.75" customHeight="1" x14ac:dyDescent="0.2">
      <c r="B59" s="129"/>
      <c r="C59" s="1239" t="s">
        <v>550</v>
      </c>
      <c r="D59" s="1240"/>
      <c r="E59" s="1241"/>
      <c r="F59" s="130">
        <v>89</v>
      </c>
      <c r="G59" s="130">
        <v>104</v>
      </c>
      <c r="H59" s="131">
        <v>121</v>
      </c>
    </row>
    <row r="60" spans="2:8" ht="45.75" customHeight="1" x14ac:dyDescent="0.2">
      <c r="B60" s="129"/>
      <c r="C60" s="1239" t="s">
        <v>551</v>
      </c>
      <c r="D60" s="1240"/>
      <c r="E60" s="1241"/>
      <c r="F60" s="130">
        <v>101</v>
      </c>
      <c r="G60" s="130">
        <v>101</v>
      </c>
      <c r="H60" s="131">
        <v>101</v>
      </c>
    </row>
    <row r="61" spans="2:8" ht="45.75" customHeight="1" x14ac:dyDescent="0.2">
      <c r="B61" s="129"/>
      <c r="C61" s="1239" t="s">
        <v>552</v>
      </c>
      <c r="D61" s="1240"/>
      <c r="E61" s="1241"/>
      <c r="F61" s="130">
        <v>79</v>
      </c>
      <c r="G61" s="130">
        <v>89</v>
      </c>
      <c r="H61" s="131">
        <v>73</v>
      </c>
    </row>
    <row r="62" spans="2:8" ht="45.75" customHeight="1" thickBot="1" x14ac:dyDescent="0.25">
      <c r="B62" s="132"/>
      <c r="C62" s="1242" t="s">
        <v>553</v>
      </c>
      <c r="D62" s="1243"/>
      <c r="E62" s="1244"/>
      <c r="F62" s="133">
        <v>19</v>
      </c>
      <c r="G62" s="133">
        <v>19</v>
      </c>
      <c r="H62" s="134">
        <v>19</v>
      </c>
    </row>
    <row r="63" spans="2:8" ht="52.5" customHeight="1" thickBot="1" x14ac:dyDescent="0.25">
      <c r="B63" s="135"/>
      <c r="C63" s="1245" t="s">
        <v>49</v>
      </c>
      <c r="D63" s="1245"/>
      <c r="E63" s="1246"/>
      <c r="F63" s="136">
        <v>1618</v>
      </c>
      <c r="G63" s="136">
        <v>1622</v>
      </c>
      <c r="H63" s="137">
        <v>2503</v>
      </c>
    </row>
    <row r="64" spans="2:8" ht="13" x14ac:dyDescent="0.2"/>
  </sheetData>
  <sheetProtection algorithmName="SHA-512" hashValue="okAhEZUiSMUVL0eHPJrHDdc05EIMQszp4PP0opEqsFrsGJexC+yjV2ULxQ5TTeo+uGT45+DqbBwPv++3fFexDw==" saltValue="kMIyOMcxbmgQUTpYpCyg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56B1F-CC03-4D36-900D-009FDBE988A9}">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564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560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563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558</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557</v>
      </c>
      <c r="AO51" s="1256"/>
      <c r="AP51" s="1256"/>
      <c r="AQ51" s="1256"/>
      <c r="AR51" s="1256"/>
      <c r="AS51" s="1256"/>
      <c r="AT51" s="1256"/>
      <c r="AU51" s="1256"/>
      <c r="AV51" s="1256"/>
      <c r="AW51" s="1256"/>
      <c r="AX51" s="1256"/>
      <c r="AY51" s="1256"/>
      <c r="AZ51" s="1256"/>
      <c r="BA51" s="1256"/>
      <c r="BB51" s="1256" t="s">
        <v>555</v>
      </c>
      <c r="BC51" s="1256"/>
      <c r="BD51" s="1256"/>
      <c r="BE51" s="1256"/>
      <c r="BF51" s="1256"/>
      <c r="BG51" s="1256"/>
      <c r="BH51" s="1256"/>
      <c r="BI51" s="1256"/>
      <c r="BJ51" s="1256"/>
      <c r="BK51" s="1256"/>
      <c r="BL51" s="1256"/>
      <c r="BM51" s="1256"/>
      <c r="BN51" s="1256"/>
      <c r="BO51" s="1256"/>
      <c r="BP51" s="1253">
        <v>84.8</v>
      </c>
      <c r="BQ51" s="1253"/>
      <c r="BR51" s="1253"/>
      <c r="BS51" s="1253"/>
      <c r="BT51" s="1253"/>
      <c r="BU51" s="1253"/>
      <c r="BV51" s="1253"/>
      <c r="BW51" s="1253"/>
      <c r="BX51" s="1253">
        <v>85.1</v>
      </c>
      <c r="BY51" s="1253"/>
      <c r="BZ51" s="1253"/>
      <c r="CA51" s="1253"/>
      <c r="CB51" s="1253"/>
      <c r="CC51" s="1253"/>
      <c r="CD51" s="1253"/>
      <c r="CE51" s="1253"/>
      <c r="CF51" s="1253">
        <v>73</v>
      </c>
      <c r="CG51" s="1253"/>
      <c r="CH51" s="1253"/>
      <c r="CI51" s="1253"/>
      <c r="CJ51" s="1253"/>
      <c r="CK51" s="1253"/>
      <c r="CL51" s="1253"/>
      <c r="CM51" s="1253"/>
      <c r="CN51" s="1253">
        <v>84.6</v>
      </c>
      <c r="CO51" s="1253"/>
      <c r="CP51" s="1253"/>
      <c r="CQ51" s="1253"/>
      <c r="CR51" s="1253"/>
      <c r="CS51" s="1253"/>
      <c r="CT51" s="1253"/>
      <c r="CU51" s="1253"/>
      <c r="CV51" s="1253">
        <v>49.2</v>
      </c>
      <c r="CW51" s="1253"/>
      <c r="CX51" s="1253"/>
      <c r="CY51" s="1253"/>
      <c r="CZ51" s="1253"/>
      <c r="DA51" s="1253"/>
      <c r="DB51" s="1253"/>
      <c r="DC51" s="1253"/>
    </row>
    <row r="52" spans="1:109" ht="13"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562</v>
      </c>
      <c r="BC53" s="1256"/>
      <c r="BD53" s="1256"/>
      <c r="BE53" s="1256"/>
      <c r="BF53" s="1256"/>
      <c r="BG53" s="1256"/>
      <c r="BH53" s="1256"/>
      <c r="BI53" s="1256"/>
      <c r="BJ53" s="1256"/>
      <c r="BK53" s="1256"/>
      <c r="BL53" s="1256"/>
      <c r="BM53" s="1256"/>
      <c r="BN53" s="1256"/>
      <c r="BO53" s="1256"/>
      <c r="BP53" s="1253">
        <v>62.1</v>
      </c>
      <c r="BQ53" s="1253"/>
      <c r="BR53" s="1253"/>
      <c r="BS53" s="1253"/>
      <c r="BT53" s="1253"/>
      <c r="BU53" s="1253"/>
      <c r="BV53" s="1253"/>
      <c r="BW53" s="1253"/>
      <c r="BX53" s="1253">
        <v>63.1</v>
      </c>
      <c r="BY53" s="1253"/>
      <c r="BZ53" s="1253"/>
      <c r="CA53" s="1253"/>
      <c r="CB53" s="1253"/>
      <c r="CC53" s="1253"/>
      <c r="CD53" s="1253"/>
      <c r="CE53" s="1253"/>
      <c r="CF53" s="1253">
        <v>64.8</v>
      </c>
      <c r="CG53" s="1253"/>
      <c r="CH53" s="1253"/>
      <c r="CI53" s="1253"/>
      <c r="CJ53" s="1253"/>
      <c r="CK53" s="1253"/>
      <c r="CL53" s="1253"/>
      <c r="CM53" s="1253"/>
      <c r="CN53" s="1253">
        <v>66.400000000000006</v>
      </c>
      <c r="CO53" s="1253"/>
      <c r="CP53" s="1253"/>
      <c r="CQ53" s="1253"/>
      <c r="CR53" s="1253"/>
      <c r="CS53" s="1253"/>
      <c r="CT53" s="1253"/>
      <c r="CU53" s="1253"/>
      <c r="CV53" s="1253">
        <v>67.7</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556</v>
      </c>
      <c r="AO55" s="1255"/>
      <c r="AP55" s="1255"/>
      <c r="AQ55" s="1255"/>
      <c r="AR55" s="1255"/>
      <c r="AS55" s="1255"/>
      <c r="AT55" s="1255"/>
      <c r="AU55" s="1255"/>
      <c r="AV55" s="1255"/>
      <c r="AW55" s="1255"/>
      <c r="AX55" s="1255"/>
      <c r="AY55" s="1255"/>
      <c r="AZ55" s="1255"/>
      <c r="BA55" s="1255"/>
      <c r="BB55" s="1256" t="s">
        <v>555</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562</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561</v>
      </c>
    </row>
    <row r="64" spans="1:109" ht="13" x14ac:dyDescent="0.2">
      <c r="B64" s="365"/>
      <c r="G64" s="380"/>
      <c r="I64" s="382"/>
      <c r="J64" s="382"/>
      <c r="K64" s="382"/>
      <c r="L64" s="382"/>
      <c r="M64" s="382"/>
      <c r="N64" s="381"/>
      <c r="AM64" s="380"/>
      <c r="AN64" s="380" t="s">
        <v>560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559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558</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557</v>
      </c>
      <c r="AO73" s="1256"/>
      <c r="AP73" s="1256"/>
      <c r="AQ73" s="1256"/>
      <c r="AR73" s="1256"/>
      <c r="AS73" s="1256"/>
      <c r="AT73" s="1256"/>
      <c r="AU73" s="1256"/>
      <c r="AV73" s="1256"/>
      <c r="AW73" s="1256"/>
      <c r="AX73" s="1256"/>
      <c r="AY73" s="1256"/>
      <c r="AZ73" s="1256"/>
      <c r="BA73" s="1256"/>
      <c r="BB73" s="1256" t="s">
        <v>555</v>
      </c>
      <c r="BC73" s="1256"/>
      <c r="BD73" s="1256"/>
      <c r="BE73" s="1256"/>
      <c r="BF73" s="1256"/>
      <c r="BG73" s="1256"/>
      <c r="BH73" s="1256"/>
      <c r="BI73" s="1256"/>
      <c r="BJ73" s="1256"/>
      <c r="BK73" s="1256"/>
      <c r="BL73" s="1256"/>
      <c r="BM73" s="1256"/>
      <c r="BN73" s="1256"/>
      <c r="BO73" s="1256"/>
      <c r="BP73" s="1253">
        <v>84.8</v>
      </c>
      <c r="BQ73" s="1253"/>
      <c r="BR73" s="1253"/>
      <c r="BS73" s="1253"/>
      <c r="BT73" s="1253"/>
      <c r="BU73" s="1253"/>
      <c r="BV73" s="1253"/>
      <c r="BW73" s="1253"/>
      <c r="BX73" s="1253">
        <v>85.1</v>
      </c>
      <c r="BY73" s="1253"/>
      <c r="BZ73" s="1253"/>
      <c r="CA73" s="1253"/>
      <c r="CB73" s="1253"/>
      <c r="CC73" s="1253"/>
      <c r="CD73" s="1253"/>
      <c r="CE73" s="1253"/>
      <c r="CF73" s="1253">
        <v>73</v>
      </c>
      <c r="CG73" s="1253"/>
      <c r="CH73" s="1253"/>
      <c r="CI73" s="1253"/>
      <c r="CJ73" s="1253"/>
      <c r="CK73" s="1253"/>
      <c r="CL73" s="1253"/>
      <c r="CM73" s="1253"/>
      <c r="CN73" s="1253">
        <v>84.6</v>
      </c>
      <c r="CO73" s="1253"/>
      <c r="CP73" s="1253"/>
      <c r="CQ73" s="1253"/>
      <c r="CR73" s="1253"/>
      <c r="CS73" s="1253"/>
      <c r="CT73" s="1253"/>
      <c r="CU73" s="1253"/>
      <c r="CV73" s="1253">
        <v>49.2</v>
      </c>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554</v>
      </c>
      <c r="BC75" s="1256"/>
      <c r="BD75" s="1256"/>
      <c r="BE75" s="1256"/>
      <c r="BF75" s="1256"/>
      <c r="BG75" s="1256"/>
      <c r="BH75" s="1256"/>
      <c r="BI75" s="1256"/>
      <c r="BJ75" s="1256"/>
      <c r="BK75" s="1256"/>
      <c r="BL75" s="1256"/>
      <c r="BM75" s="1256"/>
      <c r="BN75" s="1256"/>
      <c r="BO75" s="1256"/>
      <c r="BP75" s="1253">
        <v>8.5</v>
      </c>
      <c r="BQ75" s="1253"/>
      <c r="BR75" s="1253"/>
      <c r="BS75" s="1253"/>
      <c r="BT75" s="1253"/>
      <c r="BU75" s="1253"/>
      <c r="BV75" s="1253"/>
      <c r="BW75" s="1253"/>
      <c r="BX75" s="1253">
        <v>8.1999999999999993</v>
      </c>
      <c r="BY75" s="1253"/>
      <c r="BZ75" s="1253"/>
      <c r="CA75" s="1253"/>
      <c r="CB75" s="1253"/>
      <c r="CC75" s="1253"/>
      <c r="CD75" s="1253"/>
      <c r="CE75" s="1253"/>
      <c r="CF75" s="1253">
        <v>8.1</v>
      </c>
      <c r="CG75" s="1253"/>
      <c r="CH75" s="1253"/>
      <c r="CI75" s="1253"/>
      <c r="CJ75" s="1253"/>
      <c r="CK75" s="1253"/>
      <c r="CL75" s="1253"/>
      <c r="CM75" s="1253"/>
      <c r="CN75" s="1253">
        <v>8.9</v>
      </c>
      <c r="CO75" s="1253"/>
      <c r="CP75" s="1253"/>
      <c r="CQ75" s="1253"/>
      <c r="CR75" s="1253"/>
      <c r="CS75" s="1253"/>
      <c r="CT75" s="1253"/>
      <c r="CU75" s="1253"/>
      <c r="CV75" s="1253">
        <v>8.5</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556</v>
      </c>
      <c r="AO77" s="1255"/>
      <c r="AP77" s="1255"/>
      <c r="AQ77" s="1255"/>
      <c r="AR77" s="1255"/>
      <c r="AS77" s="1255"/>
      <c r="AT77" s="1255"/>
      <c r="AU77" s="1255"/>
      <c r="AV77" s="1255"/>
      <c r="AW77" s="1255"/>
      <c r="AX77" s="1255"/>
      <c r="AY77" s="1255"/>
      <c r="AZ77" s="1255"/>
      <c r="BA77" s="1255"/>
      <c r="BB77" s="1256" t="s">
        <v>555</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554</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r740efqY7Ys0Qpx8VCgCWIPrVo1nexGbWE7oJ5vGQLum6U2rVHNhmucIQkePJBf1lblAr8+pHBdaDp0sbYxR4Q==" saltValue="o0IXsQkytHrZWYMkN2oP+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661B3-CED5-49B8-A422-A7BEDD5AF51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dLOErHaogUBVwkGSQ/NO6Rj/FNTnkcRaf9MR9Tn8LtaPuOC+Ixag9rN0Gki+sqEFLMlLR2TpgVQcPdLY84/+bg==" saltValue="C3PIK55cBCXOmQeH17zIG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9A8D3-3060-4F20-AA69-D930FA997E2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PzpCj0mK0bwIE8bPSWzPZKkzTIipAUXwWMHmlZVW9TJ15xG1e2LZ6XSArxUCfazyiDywztAkM6gC3+QaqviYoA==" saltValue="FtwIqp1PPKhexJkbqc1wK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62679</v>
      </c>
      <c r="E3" s="156"/>
      <c r="F3" s="157">
        <v>51264</v>
      </c>
      <c r="G3" s="158"/>
      <c r="H3" s="159"/>
    </row>
    <row r="4" spans="1:8" x14ac:dyDescent="0.2">
      <c r="A4" s="160"/>
      <c r="B4" s="161"/>
      <c r="C4" s="162"/>
      <c r="D4" s="163">
        <v>24486</v>
      </c>
      <c r="E4" s="164"/>
      <c r="F4" s="165">
        <v>26040</v>
      </c>
      <c r="G4" s="166"/>
      <c r="H4" s="167"/>
    </row>
    <row r="5" spans="1:8" x14ac:dyDescent="0.2">
      <c r="A5" s="148" t="s">
        <v>519</v>
      </c>
      <c r="B5" s="153"/>
      <c r="C5" s="154"/>
      <c r="D5" s="155">
        <v>61909</v>
      </c>
      <c r="E5" s="156"/>
      <c r="F5" s="157">
        <v>52068</v>
      </c>
      <c r="G5" s="158"/>
      <c r="H5" s="159"/>
    </row>
    <row r="6" spans="1:8" x14ac:dyDescent="0.2">
      <c r="A6" s="160"/>
      <c r="B6" s="161"/>
      <c r="C6" s="162"/>
      <c r="D6" s="163">
        <v>25682</v>
      </c>
      <c r="E6" s="164"/>
      <c r="F6" s="165">
        <v>26936</v>
      </c>
      <c r="G6" s="166"/>
      <c r="H6" s="167"/>
    </row>
    <row r="7" spans="1:8" x14ac:dyDescent="0.2">
      <c r="A7" s="148" t="s">
        <v>520</v>
      </c>
      <c r="B7" s="153"/>
      <c r="C7" s="154"/>
      <c r="D7" s="155">
        <v>26954</v>
      </c>
      <c r="E7" s="156"/>
      <c r="F7" s="157">
        <v>47161</v>
      </c>
      <c r="G7" s="158"/>
      <c r="H7" s="159"/>
    </row>
    <row r="8" spans="1:8" x14ac:dyDescent="0.2">
      <c r="A8" s="160"/>
      <c r="B8" s="161"/>
      <c r="C8" s="162"/>
      <c r="D8" s="163">
        <v>15618</v>
      </c>
      <c r="E8" s="164"/>
      <c r="F8" s="165">
        <v>24595</v>
      </c>
      <c r="G8" s="166"/>
      <c r="H8" s="167"/>
    </row>
    <row r="9" spans="1:8" x14ac:dyDescent="0.2">
      <c r="A9" s="148" t="s">
        <v>521</v>
      </c>
      <c r="B9" s="153"/>
      <c r="C9" s="154"/>
      <c r="D9" s="155">
        <v>36400</v>
      </c>
      <c r="E9" s="156"/>
      <c r="F9" s="157">
        <v>43423</v>
      </c>
      <c r="G9" s="158"/>
      <c r="H9" s="159"/>
    </row>
    <row r="10" spans="1:8" x14ac:dyDescent="0.2">
      <c r="A10" s="160"/>
      <c r="B10" s="161"/>
      <c r="C10" s="162"/>
      <c r="D10" s="163">
        <v>15572</v>
      </c>
      <c r="E10" s="164"/>
      <c r="F10" s="165">
        <v>22207</v>
      </c>
      <c r="G10" s="166"/>
      <c r="H10" s="167"/>
    </row>
    <row r="11" spans="1:8" x14ac:dyDescent="0.2">
      <c r="A11" s="148" t="s">
        <v>522</v>
      </c>
      <c r="B11" s="153"/>
      <c r="C11" s="154"/>
      <c r="D11" s="155">
        <v>37786</v>
      </c>
      <c r="E11" s="156"/>
      <c r="F11" s="157">
        <v>45265</v>
      </c>
      <c r="G11" s="158"/>
      <c r="H11" s="159"/>
    </row>
    <row r="12" spans="1:8" x14ac:dyDescent="0.2">
      <c r="A12" s="160"/>
      <c r="B12" s="161"/>
      <c r="C12" s="168"/>
      <c r="D12" s="163">
        <v>19685</v>
      </c>
      <c r="E12" s="164"/>
      <c r="F12" s="165">
        <v>22600</v>
      </c>
      <c r="G12" s="166"/>
      <c r="H12" s="167"/>
    </row>
    <row r="13" spans="1:8" x14ac:dyDescent="0.2">
      <c r="A13" s="148"/>
      <c r="B13" s="153"/>
      <c r="C13" s="169"/>
      <c r="D13" s="170">
        <v>45146</v>
      </c>
      <c r="E13" s="171"/>
      <c r="F13" s="172">
        <v>47836</v>
      </c>
      <c r="G13" s="173"/>
      <c r="H13" s="159"/>
    </row>
    <row r="14" spans="1:8" x14ac:dyDescent="0.2">
      <c r="A14" s="160"/>
      <c r="B14" s="161"/>
      <c r="C14" s="162"/>
      <c r="D14" s="163">
        <v>20209</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1.07</v>
      </c>
      <c r="C19" s="174">
        <f>ROUND(VALUE(SUBSTITUTE(実質収支比率等に係る経年分析!G$48,"▲","-")),2)</f>
        <v>1.29</v>
      </c>
      <c r="D19" s="174">
        <f>ROUND(VALUE(SUBSTITUTE(実質収支比率等に係る経年分析!H$48,"▲","-")),2)</f>
        <v>2.29</v>
      </c>
      <c r="E19" s="174">
        <f>ROUND(VALUE(SUBSTITUTE(実質収支比率等に係る経年分析!I$48,"▲","-")),2)</f>
        <v>2.04</v>
      </c>
      <c r="F19" s="174">
        <f>ROUND(VALUE(SUBSTITUTE(実質収支比率等に係る経年分析!J$48,"▲","-")),2)</f>
        <v>2.08</v>
      </c>
    </row>
    <row r="20" spans="1:11" x14ac:dyDescent="0.2">
      <c r="A20" s="174" t="s">
        <v>53</v>
      </c>
      <c r="B20" s="174">
        <f>ROUND(VALUE(SUBSTITUTE(実質収支比率等に係る経年分析!F$47,"▲","-")),2)</f>
        <v>11.31</v>
      </c>
      <c r="C20" s="174">
        <f>ROUND(VALUE(SUBSTITUTE(実質収支比率等に係る経年分析!G$47,"▲","-")),2)</f>
        <v>13.54</v>
      </c>
      <c r="D20" s="174">
        <f>ROUND(VALUE(SUBSTITUTE(実質収支比率等に係る経年分析!H$47,"▲","-")),2)</f>
        <v>17.16</v>
      </c>
      <c r="E20" s="174">
        <f>ROUND(VALUE(SUBSTITUTE(実質収支比率等に係る経年分析!I$47,"▲","-")),2)</f>
        <v>17.61</v>
      </c>
      <c r="F20" s="174">
        <f>ROUND(VALUE(SUBSTITUTE(実質収支比率等に係る経年分析!J$47,"▲","-")),2)</f>
        <v>30.36</v>
      </c>
    </row>
    <row r="21" spans="1:11" x14ac:dyDescent="0.2">
      <c r="A21" s="174" t="s">
        <v>54</v>
      </c>
      <c r="B21" s="174">
        <f>IF(ISNUMBER(VALUE(SUBSTITUTE(実質収支比率等に係る経年分析!F$49,"▲","-"))),ROUND(VALUE(SUBSTITUTE(実質収支比率等に係る経年分析!F$49,"▲","-")),2),NA())</f>
        <v>-0.92</v>
      </c>
      <c r="C21" s="174">
        <f>IF(ISNUMBER(VALUE(SUBSTITUTE(実質収支比率等に係る経年分析!G$49,"▲","-"))),ROUND(VALUE(SUBSTITUTE(実質収支比率等に係る経年分析!G$49,"▲","-")),2),NA())</f>
        <v>2.54</v>
      </c>
      <c r="D21" s="174">
        <f>IF(ISNUMBER(VALUE(SUBSTITUTE(実質収支比率等に係る経年分析!H$49,"▲","-"))),ROUND(VALUE(SUBSTITUTE(実質収支比率等に係る経年分析!H$49,"▲","-")),2),NA())</f>
        <v>4.62</v>
      </c>
      <c r="E21" s="174">
        <f>IF(ISNUMBER(VALUE(SUBSTITUTE(実質収支比率等に係る経年分析!I$49,"▲","-"))),ROUND(VALUE(SUBSTITUTE(実質収支比率等に係る経年分析!I$49,"▲","-")),2),NA())</f>
        <v>-1.51</v>
      </c>
      <c r="F21" s="174">
        <f>IF(ISNUMBER(VALUE(SUBSTITUTE(実質収支比率等に係る経年分析!J$49,"▲","-"))),ROUND(VALUE(SUBSTITUTE(実質収支比率等に係る経年分析!J$49,"▲","-")),2),NA())</f>
        <v>12.37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0.28000000000000003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内灘町新エネルギー事業特別会計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内灘町後期高齢者医療特別会計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内灘町国民健康保険特別会計</v>
      </c>
      <c r="B32" s="175">
        <f>IF(ROUND(VALUE(SUBSTITUTE(連結実質赤字比率に係る赤字・黒字の構成分析!F$38,"▲", "-")), 2) &lt; 0, ABS(ROUND(VALUE(SUBSTITUTE(連結実質赤字比率に係る赤字・黒字の構成分析!F$38,"▲", "-")), 2)), NA())</f>
        <v>1.87</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1.18</v>
      </c>
      <c r="E32" s="175" t="e">
        <f>IF(ROUND(VALUE(SUBSTITUTE(連結実質赤字比率に係る赤字・黒字の構成分析!G$38,"▲", "-")), 2) &gt;= 0, ABS(ROUND(VALUE(SUBSTITUTE(連結実質赤字比率に係る赤字・黒字の構成分析!G$38,"▲", "-")), 2)), NA())</f>
        <v>#N/A</v>
      </c>
      <c r="F32" s="175">
        <f>IF(ROUND(VALUE(SUBSTITUTE(連結実質赤字比率に係る赤字・黒字の構成分析!H$38,"▲", "-")), 2) &lt; 0, ABS(ROUND(VALUE(SUBSTITUTE(連結実質赤字比率に係る赤字・黒字の構成分析!H$38,"▲", "-")), 2)), NA())</f>
        <v>0.18</v>
      </c>
      <c r="G32" s="175" t="e">
        <f>IF(ROUND(VALUE(SUBSTITUTE(連結実質赤字比率に係る赤字・黒字の構成分析!H$38,"▲", "-")), 2) &gt;= 0, ABS(ROUND(VALUE(SUBSTITUTE(連結実質赤字比率に係る赤字・黒字の構成分析!H$38,"▲", "-")), 2)), NA())</f>
        <v>#N/A</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2">
      <c r="A33" s="175" t="str">
        <f>IF(連結実質赤字比率に係る赤字・黒字の構成分析!C$37="",NA(),連結実質赤字比率に係る赤字・黒字の構成分析!C$37)</f>
        <v>内灘町介護保険特別会計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2.0299999999999998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2.08</v>
      </c>
    </row>
    <row r="35" spans="1:16" x14ac:dyDescent="0.2">
      <c r="A35" s="175" t="str">
        <f>IF(連結実質赤字比率に係る赤字・黒字の構成分析!C$35="",NA(),連結実質赤字比率に係る赤字・黒字の構成分析!C$35)</f>
        <v>内灘町下水道事業会計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4.6900000000000004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3.79</v>
      </c>
    </row>
    <row r="36" spans="1:16" x14ac:dyDescent="0.2">
      <c r="A36" s="175" t="str">
        <f>IF(連結実質赤字比率に係る赤字・黒字の構成分析!C$34="",NA(),連結実質赤字比率に係る赤字・黒字の構成分析!C$34)</f>
        <v>内灘町水道事業会計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9.1199999999999992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1029</v>
      </c>
      <c r="E42" s="176"/>
      <c r="F42" s="176"/>
      <c r="G42" s="176">
        <f>'実質公債費比率（分子）の構造'!L$52</f>
        <v>1092</v>
      </c>
      <c r="H42" s="176"/>
      <c r="I42" s="176"/>
      <c r="J42" s="176">
        <f>'実質公債費比率（分子）の構造'!M$52</f>
        <v>1092</v>
      </c>
      <c r="K42" s="176"/>
      <c r="L42" s="176"/>
      <c r="M42" s="176">
        <f>'実質公債費比率（分子）の構造'!N$52</f>
        <v>1037</v>
      </c>
      <c r="N42" s="176"/>
      <c r="O42" s="176"/>
      <c r="P42" s="176">
        <f>'実質公債費比率（分子）の構造'!O$52</f>
        <v>989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21</v>
      </c>
      <c r="C44" s="176"/>
      <c r="D44" s="176"/>
      <c r="E44" s="176">
        <f>'実質公債費比率（分子）の構造'!L$50</f>
        <v>20</v>
      </c>
      <c r="F44" s="176"/>
      <c r="G44" s="176"/>
      <c r="H44" s="176">
        <f>'実質公債費比率（分子）の構造'!M$50</f>
        <v>5</v>
      </c>
      <c r="I44" s="176"/>
      <c r="J44" s="176"/>
      <c r="K44" s="176">
        <f>'実質公債費比率（分子）の構造'!N$50</f>
        <v>5</v>
      </c>
      <c r="L44" s="176"/>
      <c r="M44" s="176"/>
      <c r="N44" s="176" t="str">
        <f>'実質公債費比率（分子）の構造'!O$50</f>
        <v>-</v>
      </c>
      <c r="O44" s="176"/>
      <c r="P44" s="176"/>
    </row>
    <row r="45" spans="1:16" x14ac:dyDescent="0.2">
      <c r="A45" s="176" t="s">
        <v>63</v>
      </c>
      <c r="B45" s="176">
        <f>'実質公債費比率（分子）の構造'!K$49</f>
        <v>51</v>
      </c>
      <c r="C45" s="176"/>
      <c r="D45" s="176"/>
      <c r="E45" s="176">
        <f>'実質公債費比率（分子）の構造'!L$49</f>
        <v>42</v>
      </c>
      <c r="F45" s="176"/>
      <c r="G45" s="176"/>
      <c r="H45" s="176">
        <f>'実質公債費比率（分子）の構造'!M$49</f>
        <v>20</v>
      </c>
      <c r="I45" s="176"/>
      <c r="J45" s="176"/>
      <c r="K45" s="176">
        <f>'実質公債費比率（分子）の構造'!N$49</f>
        <v>20</v>
      </c>
      <c r="L45" s="176"/>
      <c r="M45" s="176"/>
      <c r="N45" s="176">
        <f>'実質公債費比率（分子）の構造'!O$49</f>
        <v>10</v>
      </c>
      <c r="O45" s="176"/>
      <c r="P45" s="176"/>
    </row>
    <row r="46" spans="1:16" x14ac:dyDescent="0.2">
      <c r="A46" s="176" t="s">
        <v>64</v>
      </c>
      <c r="B46" s="176">
        <f>'実質公債費比率（分子）の構造'!K$48</f>
        <v>397</v>
      </c>
      <c r="C46" s="176"/>
      <c r="D46" s="176"/>
      <c r="E46" s="176">
        <f>'実質公債費比率（分子）の構造'!L$48</f>
        <v>430</v>
      </c>
      <c r="F46" s="176"/>
      <c r="G46" s="176"/>
      <c r="H46" s="176">
        <f>'実質公債費比率（分子）の構造'!M$48</f>
        <v>320</v>
      </c>
      <c r="I46" s="176"/>
      <c r="J46" s="176"/>
      <c r="K46" s="176">
        <f>'実質公債費比率（分子）の構造'!N$48</f>
        <v>428</v>
      </c>
      <c r="L46" s="176"/>
      <c r="M46" s="176"/>
      <c r="N46" s="176">
        <f>'実質公債費比率（分子）の構造'!O$48</f>
        <v>260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924</v>
      </c>
      <c r="C49" s="176"/>
      <c r="D49" s="176"/>
      <c r="E49" s="176">
        <f>'実質公債費比率（分子）の構造'!L$45</f>
        <v>1008</v>
      </c>
      <c r="F49" s="176"/>
      <c r="G49" s="176"/>
      <c r="H49" s="176">
        <f>'実質公債費比率（分子）の構造'!M$45</f>
        <v>1180</v>
      </c>
      <c r="I49" s="176"/>
      <c r="J49" s="176"/>
      <c r="K49" s="176">
        <f>'実質公債費比率（分子）の構造'!N$45</f>
        <v>1104</v>
      </c>
      <c r="L49" s="176"/>
      <c r="M49" s="176"/>
      <c r="N49" s="176">
        <f>'実質公債費比率（分子）の構造'!O$45</f>
        <v>1086</v>
      </c>
      <c r="O49" s="176"/>
      <c r="P49" s="176"/>
    </row>
    <row r="50" spans="1:16" x14ac:dyDescent="0.2">
      <c r="A50" s="176" t="s">
        <v>67</v>
      </c>
      <c r="B50" s="176" t="e">
        <f>NA()</f>
        <v>#N/A</v>
      </c>
      <c r="C50" s="176">
        <f>IF(ISNUMBER('実質公債費比率（分子）の構造'!K$53),'実質公債費比率（分子）の構造'!K$53,NA())</f>
        <v>364</v>
      </c>
      <c r="D50" s="176" t="e">
        <f>NA()</f>
        <v>#N/A</v>
      </c>
      <c r="E50" s="176" t="e">
        <f>NA()</f>
        <v>#N/A</v>
      </c>
      <c r="F50" s="176">
        <f>IF(ISNUMBER('実質公債費比率（分子）の構造'!L$53),'実質公債費比率（分子）の構造'!L$53,NA())</f>
        <v>408</v>
      </c>
      <c r="G50" s="176" t="e">
        <f>NA()</f>
        <v>#N/A</v>
      </c>
      <c r="H50" s="176" t="e">
        <f>NA()</f>
        <v>#N/A</v>
      </c>
      <c r="I50" s="176">
        <f>IF(ISNUMBER('実質公債費比率（分子）の構造'!M$53),'実質公債費比率（分子）の構造'!M$53,NA())</f>
        <v>433</v>
      </c>
      <c r="J50" s="176" t="e">
        <f>NA()</f>
        <v>#N/A</v>
      </c>
      <c r="K50" s="176" t="e">
        <f>NA()</f>
        <v>#N/A</v>
      </c>
      <c r="L50" s="176">
        <f>IF(ISNUMBER('実質公債費比率（分子）の構造'!N$53),'実質公債費比率（分子）の構造'!N$53,NA())</f>
        <v>520</v>
      </c>
      <c r="M50" s="176" t="e">
        <f>NA()</f>
        <v>#N/A</v>
      </c>
      <c r="N50" s="176" t="e">
        <f>NA()</f>
        <v>#N/A</v>
      </c>
      <c r="O50" s="176">
        <f>IF(ISNUMBER('実質公債費比率（分子）の構造'!O$53),'実質公債費比率（分子）の構造'!O$53,NA())</f>
        <v>367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12083</v>
      </c>
      <c r="E56" s="175"/>
      <c r="F56" s="175"/>
      <c r="G56" s="175">
        <f>'将来負担比率（分子）の構造'!J$52</f>
        <v>11853</v>
      </c>
      <c r="H56" s="175"/>
      <c r="I56" s="175"/>
      <c r="J56" s="175">
        <f>'将来負担比率（分子）の構造'!K$52</f>
        <v>11649</v>
      </c>
      <c r="K56" s="175"/>
      <c r="L56" s="175"/>
      <c r="M56" s="175">
        <f>'将来負担比率（分子）の構造'!L$52</f>
        <v>11600</v>
      </c>
      <c r="N56" s="175"/>
      <c r="O56" s="175"/>
      <c r="P56" s="175">
        <f>'将来負担比率（分子）の構造'!M$52</f>
        <v>11055</v>
      </c>
    </row>
    <row r="57" spans="1:16" x14ac:dyDescent="0.2">
      <c r="A57" s="175" t="s">
        <v>42</v>
      </c>
      <c r="B57" s="175"/>
      <c r="C57" s="175"/>
      <c r="D57" s="175">
        <f>'将来負担比率（分子）の構造'!I$51</f>
        <v>1530</v>
      </c>
      <c r="E57" s="175"/>
      <c r="F57" s="175"/>
      <c r="G57" s="175">
        <f>'将来負担比率（分子）の構造'!J$51</f>
        <v>1601</v>
      </c>
      <c r="H57" s="175"/>
      <c r="I57" s="175"/>
      <c r="J57" s="175">
        <f>'将来負担比率（分子）の構造'!K$51</f>
        <v>1450</v>
      </c>
      <c r="K57" s="175"/>
      <c r="L57" s="175"/>
      <c r="M57" s="175">
        <f>'将来負担比率（分子）の構造'!L$51</f>
        <v>1413</v>
      </c>
      <c r="N57" s="175"/>
      <c r="O57" s="175"/>
      <c r="P57" s="175">
        <f>'将来負担比率（分子）の構造'!M$51</f>
        <v>1326</v>
      </c>
    </row>
    <row r="58" spans="1:16" x14ac:dyDescent="0.2">
      <c r="A58" s="175" t="s">
        <v>41</v>
      </c>
      <c r="B58" s="175"/>
      <c r="C58" s="175"/>
      <c r="D58" s="175">
        <f>'将来負担比率（分子）の構造'!I$50</f>
        <v>1387</v>
      </c>
      <c r="E58" s="175"/>
      <c r="F58" s="175"/>
      <c r="G58" s="175">
        <f>'将来負担比率（分子）の構造'!J$50</f>
        <v>1605</v>
      </c>
      <c r="H58" s="175"/>
      <c r="I58" s="175"/>
      <c r="J58" s="175">
        <f>'将来負担比率（分子）の構造'!K$50</f>
        <v>2048</v>
      </c>
      <c r="K58" s="175"/>
      <c r="L58" s="175"/>
      <c r="M58" s="175">
        <f>'将来負担比率（分子）の構造'!L$50</f>
        <v>2081</v>
      </c>
      <c r="N58" s="175"/>
      <c r="O58" s="175"/>
      <c r="P58" s="175">
        <f>'将来負担比率（分子）の構造'!M$50</f>
        <v>2971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741</v>
      </c>
      <c r="C62" s="175"/>
      <c r="D62" s="175"/>
      <c r="E62" s="175">
        <f>'将来負担比率（分子）の構造'!J$45</f>
        <v>714</v>
      </c>
      <c r="F62" s="175"/>
      <c r="G62" s="175"/>
      <c r="H62" s="175">
        <f>'将来負担比率（分子）の構造'!K$45</f>
        <v>652</v>
      </c>
      <c r="I62" s="175"/>
      <c r="J62" s="175"/>
      <c r="K62" s="175">
        <f>'将来負担比率（分子）の構造'!L$45</f>
        <v>584</v>
      </c>
      <c r="L62" s="175"/>
      <c r="M62" s="175"/>
      <c r="N62" s="175">
        <f>'将来負担比率（分子）の構造'!M$45</f>
        <v>513</v>
      </c>
      <c r="O62" s="175"/>
      <c r="P62" s="175"/>
    </row>
    <row r="63" spans="1:16" x14ac:dyDescent="0.2">
      <c r="A63" s="175" t="s">
        <v>34</v>
      </c>
      <c r="B63" s="175">
        <f>'将来負担比率（分子）の構造'!I$44</f>
        <v>107</v>
      </c>
      <c r="C63" s="175"/>
      <c r="D63" s="175"/>
      <c r="E63" s="175">
        <f>'将来負担比率（分子）の構造'!J$44</f>
        <v>110</v>
      </c>
      <c r="F63" s="175"/>
      <c r="G63" s="175"/>
      <c r="H63" s="175">
        <f>'将来負担比率（分子）の構造'!K$44</f>
        <v>565</v>
      </c>
      <c r="I63" s="175"/>
      <c r="J63" s="175"/>
      <c r="K63" s="175">
        <f>'将来負担比率（分子）の構造'!L$44</f>
        <v>1426</v>
      </c>
      <c r="L63" s="175"/>
      <c r="M63" s="175"/>
      <c r="N63" s="175">
        <f>'将来負担比率（分子）の構造'!M$44</f>
        <v>1345</v>
      </c>
      <c r="O63" s="175"/>
      <c r="P63" s="175"/>
    </row>
    <row r="64" spans="1:16" x14ac:dyDescent="0.2">
      <c r="A64" s="175" t="s">
        <v>33</v>
      </c>
      <c r="B64" s="175">
        <f>'将来負担比率（分子）の構造'!I$43</f>
        <v>5003</v>
      </c>
      <c r="C64" s="175"/>
      <c r="D64" s="175"/>
      <c r="E64" s="175">
        <f>'将来負担比率（分子）の構造'!J$43</f>
        <v>5062</v>
      </c>
      <c r="F64" s="175"/>
      <c r="G64" s="175"/>
      <c r="H64" s="175">
        <f>'将来負担比率（分子）の構造'!K$43</f>
        <v>4621</v>
      </c>
      <c r="I64" s="175"/>
      <c r="J64" s="175"/>
      <c r="K64" s="175">
        <f>'将来負担比率（分子）の構造'!L$43</f>
        <v>4535</v>
      </c>
      <c r="L64" s="175"/>
      <c r="M64" s="175"/>
      <c r="N64" s="175">
        <f>'将来負担比率（分子）の構造'!M$43</f>
        <v>3548</v>
      </c>
      <c r="O64" s="175"/>
      <c r="P64" s="175"/>
    </row>
    <row r="65" spans="1:16" x14ac:dyDescent="0.2">
      <c r="A65" s="175" t="s">
        <v>32</v>
      </c>
      <c r="B65" s="175">
        <f>'将来負担比率（分子）の構造'!I$42</f>
        <v>317</v>
      </c>
      <c r="C65" s="175"/>
      <c r="D65" s="175"/>
      <c r="E65" s="175">
        <f>'将来負担比率（分子）の構造'!J$42</f>
        <v>299</v>
      </c>
      <c r="F65" s="175"/>
      <c r="G65" s="175"/>
      <c r="H65" s="175">
        <f>'将来負担比率（分子）の構造'!K$42</f>
        <v>294</v>
      </c>
      <c r="I65" s="175"/>
      <c r="J65" s="175"/>
      <c r="K65" s="175">
        <f>'将来負担比率（分子）の構造'!L$42</f>
        <v>288</v>
      </c>
      <c r="L65" s="175"/>
      <c r="M65" s="175"/>
      <c r="N65" s="175">
        <f>'将来負担比率（分子）の構造'!M$42</f>
        <v>313</v>
      </c>
      <c r="O65" s="175"/>
      <c r="P65" s="175"/>
    </row>
    <row r="66" spans="1:16" x14ac:dyDescent="0.2">
      <c r="A66" s="175" t="s">
        <v>31</v>
      </c>
      <c r="B66" s="175">
        <f>'将来負担比率（分子）の構造'!I$41</f>
        <v>12799</v>
      </c>
      <c r="C66" s="175"/>
      <c r="D66" s="175"/>
      <c r="E66" s="175">
        <f>'将来負担比率（分子）の構造'!J$41</f>
        <v>13040</v>
      </c>
      <c r="F66" s="175"/>
      <c r="G66" s="175"/>
      <c r="H66" s="175">
        <f>'将来負担比率（分子）の構造'!K$41</f>
        <v>12808</v>
      </c>
      <c r="I66" s="175"/>
      <c r="J66" s="175"/>
      <c r="K66" s="175">
        <f>'将来負担比率（分子）の構造'!L$41</f>
        <v>12540</v>
      </c>
      <c r="L66" s="175"/>
      <c r="M66" s="175"/>
      <c r="N66" s="175">
        <f>'将来負担比率（分子）の構造'!M$41</f>
        <v>12202</v>
      </c>
      <c r="O66" s="175"/>
      <c r="P66" s="175"/>
    </row>
    <row r="67" spans="1:16" x14ac:dyDescent="0.2">
      <c r="A67" s="175" t="s">
        <v>71</v>
      </c>
      <c r="B67" s="175" t="e">
        <f>NA()</f>
        <v>#N/A</v>
      </c>
      <c r="C67" s="175">
        <f>IF(ISNUMBER('将来負担比率（分子）の構造'!I$53), IF('将来負担比率（分子）の構造'!I$53 &lt; 0, 0, '将来負担比率（分子）の構造'!I$53), NA())</f>
        <v>3968</v>
      </c>
      <c r="D67" s="175" t="e">
        <f>NA()</f>
        <v>#N/A</v>
      </c>
      <c r="E67" s="175" t="e">
        <f>NA()</f>
        <v>#N/A</v>
      </c>
      <c r="F67" s="175">
        <f>IF(ISNUMBER('将来負担比率（分子）の構造'!J$53), IF('将来負担比率（分子）の構造'!J$53 &lt; 0, 0, '将来負担比率（分子）の構造'!J$53), NA())</f>
        <v>4165</v>
      </c>
      <c r="G67" s="175" t="e">
        <f>NA()</f>
        <v>#N/A</v>
      </c>
      <c r="H67" s="175" t="e">
        <f>NA()</f>
        <v>#N/A</v>
      </c>
      <c r="I67" s="175">
        <f>IF(ISNUMBER('将来負担比率（分子）の構造'!K$53), IF('将来負担比率（分子）の構造'!K$53 &lt; 0, 0, '将来負担比率（分子）の構造'!K$53), NA())</f>
        <v>3792</v>
      </c>
      <c r="J67" s="175" t="e">
        <f>NA()</f>
        <v>#N/A</v>
      </c>
      <c r="K67" s="175" t="e">
        <f>NA()</f>
        <v>#N/A</v>
      </c>
      <c r="L67" s="175">
        <f>IF(ISNUMBER('将来負担比率（分子）の構造'!L$53), IF('将来負担比率（分子）の構造'!L$53 &lt; 0, 0, '将来負担比率（分子）の構造'!L$53), NA())</f>
        <v>4280</v>
      </c>
      <c r="M67" s="175" t="e">
        <f>NA()</f>
        <v>#N/A</v>
      </c>
      <c r="N67" s="175" t="e">
        <f>NA()</f>
        <v>#N/A</v>
      </c>
      <c r="O67" s="175">
        <f>IF(ISNUMBER('将来負担比率（分子）の構造'!M$53), IF('将来負担比率（分子）の構造'!M$53 &lt; 0, 0, '将来負担比率（分子）の構造'!M$53), NA())</f>
        <v>2570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1052</v>
      </c>
      <c r="C72" s="179">
        <f>基金残高に係る経年分析!G55</f>
        <v>1051</v>
      </c>
      <c r="D72" s="179">
        <f>基金残高に係る経年分析!H55</f>
        <v>1865</v>
      </c>
    </row>
    <row r="73" spans="1:16" x14ac:dyDescent="0.2">
      <c r="A73" s="178" t="s">
        <v>74</v>
      </c>
      <c r="B73" s="179">
        <f>基金残高に係る経年分析!F56</f>
        <v>100</v>
      </c>
      <c r="C73" s="179">
        <f>基金残高に係る経年分析!G56</f>
        <v>107</v>
      </c>
      <c r="D73" s="179">
        <f>基金残高に係る経年分析!H56</f>
        <v>158</v>
      </c>
    </row>
    <row r="74" spans="1:16" x14ac:dyDescent="0.2">
      <c r="A74" s="178" t="s">
        <v>75</v>
      </c>
      <c r="B74" s="179">
        <f>基金残高に係る経年分析!F57</f>
        <v>466</v>
      </c>
      <c r="C74" s="179">
        <f>基金残高に係る経年分析!G57</f>
        <v>464</v>
      </c>
      <c r="D74" s="179">
        <f>基金残高に係る経年分析!H57</f>
        <v>480</v>
      </c>
    </row>
  </sheetData>
  <sheetProtection algorithmName="SHA-512" hashValue="5rIkfotCwVwbcg0BgFJmav052er2CSzWo38CCJcD9IrBuGEOPGhJb+QTevn+riNz3GFdFTvkJA5sVafYtBuuOg==" saltValue="gShpIkAxTK5BU2pWHHqS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2725506</v>
      </c>
      <c r="S5" s="713"/>
      <c r="T5" s="713"/>
      <c r="U5" s="713"/>
      <c r="V5" s="713"/>
      <c r="W5" s="713"/>
      <c r="X5" s="713"/>
      <c r="Y5" s="738"/>
      <c r="Z5" s="751">
        <v>22.2</v>
      </c>
      <c r="AA5" s="751"/>
      <c r="AB5" s="751"/>
      <c r="AC5" s="751"/>
      <c r="AD5" s="752">
        <v>2596100</v>
      </c>
      <c r="AE5" s="752"/>
      <c r="AF5" s="752"/>
      <c r="AG5" s="752"/>
      <c r="AH5" s="752"/>
      <c r="AI5" s="752"/>
      <c r="AJ5" s="752"/>
      <c r="AK5" s="752"/>
      <c r="AL5" s="739">
        <v>42.2</v>
      </c>
      <c r="AM5" s="721"/>
      <c r="AN5" s="721"/>
      <c r="AO5" s="740"/>
      <c r="AP5" s="715" t="s">
        <v>216</v>
      </c>
      <c r="AQ5" s="716"/>
      <c r="AR5" s="716"/>
      <c r="AS5" s="716"/>
      <c r="AT5" s="716"/>
      <c r="AU5" s="716"/>
      <c r="AV5" s="716"/>
      <c r="AW5" s="716"/>
      <c r="AX5" s="716"/>
      <c r="AY5" s="716"/>
      <c r="AZ5" s="716"/>
      <c r="BA5" s="716"/>
      <c r="BB5" s="716"/>
      <c r="BC5" s="716"/>
      <c r="BD5" s="716"/>
      <c r="BE5" s="716"/>
      <c r="BF5" s="717"/>
      <c r="BG5" s="657">
        <v>2595705</v>
      </c>
      <c r="BH5" s="658"/>
      <c r="BI5" s="658"/>
      <c r="BJ5" s="658"/>
      <c r="BK5" s="658"/>
      <c r="BL5" s="658"/>
      <c r="BM5" s="658"/>
      <c r="BN5" s="659"/>
      <c r="BO5" s="695">
        <v>95.2</v>
      </c>
      <c r="BP5" s="695"/>
      <c r="BQ5" s="695"/>
      <c r="BR5" s="695"/>
      <c r="BS5" s="696">
        <v>9115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75436</v>
      </c>
      <c r="S6" s="658"/>
      <c r="T6" s="658"/>
      <c r="U6" s="658"/>
      <c r="V6" s="658"/>
      <c r="W6" s="658"/>
      <c r="X6" s="658"/>
      <c r="Y6" s="659"/>
      <c r="Z6" s="695">
        <v>0.6</v>
      </c>
      <c r="AA6" s="695"/>
      <c r="AB6" s="695"/>
      <c r="AC6" s="695"/>
      <c r="AD6" s="696">
        <v>75436</v>
      </c>
      <c r="AE6" s="696"/>
      <c r="AF6" s="696"/>
      <c r="AG6" s="696"/>
      <c r="AH6" s="696"/>
      <c r="AI6" s="696"/>
      <c r="AJ6" s="696"/>
      <c r="AK6" s="696"/>
      <c r="AL6" s="660">
        <v>1.2</v>
      </c>
      <c r="AM6" s="661"/>
      <c r="AN6" s="661"/>
      <c r="AO6" s="697"/>
      <c r="AP6" s="654" t="s">
        <v>221</v>
      </c>
      <c r="AQ6" s="655"/>
      <c r="AR6" s="655"/>
      <c r="AS6" s="655"/>
      <c r="AT6" s="655"/>
      <c r="AU6" s="655"/>
      <c r="AV6" s="655"/>
      <c r="AW6" s="655"/>
      <c r="AX6" s="655"/>
      <c r="AY6" s="655"/>
      <c r="AZ6" s="655"/>
      <c r="BA6" s="655"/>
      <c r="BB6" s="655"/>
      <c r="BC6" s="655"/>
      <c r="BD6" s="655"/>
      <c r="BE6" s="655"/>
      <c r="BF6" s="656"/>
      <c r="BG6" s="657">
        <v>2595705</v>
      </c>
      <c r="BH6" s="658"/>
      <c r="BI6" s="658"/>
      <c r="BJ6" s="658"/>
      <c r="BK6" s="658"/>
      <c r="BL6" s="658"/>
      <c r="BM6" s="658"/>
      <c r="BN6" s="659"/>
      <c r="BO6" s="695">
        <v>95.2</v>
      </c>
      <c r="BP6" s="695"/>
      <c r="BQ6" s="695"/>
      <c r="BR6" s="695"/>
      <c r="BS6" s="696">
        <v>9115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118589</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118279</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1335</v>
      </c>
      <c r="S7" s="658"/>
      <c r="T7" s="658"/>
      <c r="U7" s="658"/>
      <c r="V7" s="658"/>
      <c r="W7" s="658"/>
      <c r="X7" s="658"/>
      <c r="Y7" s="659"/>
      <c r="Z7" s="695">
        <v>0</v>
      </c>
      <c r="AA7" s="695"/>
      <c r="AB7" s="695"/>
      <c r="AC7" s="695"/>
      <c r="AD7" s="696">
        <v>1335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1448508</v>
      </c>
      <c r="BH7" s="658"/>
      <c r="BI7" s="658"/>
      <c r="BJ7" s="658"/>
      <c r="BK7" s="658"/>
      <c r="BL7" s="658"/>
      <c r="BM7" s="658"/>
      <c r="BN7" s="659"/>
      <c r="BO7" s="695">
        <v>53.1</v>
      </c>
      <c r="BP7" s="695"/>
      <c r="BQ7" s="695"/>
      <c r="BR7" s="695"/>
      <c r="BS7" s="696">
        <v>9115</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1999324</v>
      </c>
      <c r="CS7" s="658"/>
      <c r="CT7" s="658"/>
      <c r="CU7" s="658"/>
      <c r="CV7" s="658"/>
      <c r="CW7" s="658"/>
      <c r="CX7" s="658"/>
      <c r="CY7" s="659"/>
      <c r="CZ7" s="695">
        <v>16.5</v>
      </c>
      <c r="DA7" s="695"/>
      <c r="DB7" s="695"/>
      <c r="DC7" s="695"/>
      <c r="DD7" s="663">
        <v>22664</v>
      </c>
      <c r="DE7" s="658"/>
      <c r="DF7" s="658"/>
      <c r="DG7" s="658"/>
      <c r="DH7" s="658"/>
      <c r="DI7" s="658"/>
      <c r="DJ7" s="658"/>
      <c r="DK7" s="658"/>
      <c r="DL7" s="658"/>
      <c r="DM7" s="658"/>
      <c r="DN7" s="658"/>
      <c r="DO7" s="658"/>
      <c r="DP7" s="659"/>
      <c r="DQ7" s="663">
        <v>1764971</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18934</v>
      </c>
      <c r="S8" s="658"/>
      <c r="T8" s="658"/>
      <c r="U8" s="658"/>
      <c r="V8" s="658"/>
      <c r="W8" s="658"/>
      <c r="X8" s="658"/>
      <c r="Y8" s="659"/>
      <c r="Z8" s="695">
        <v>0.2</v>
      </c>
      <c r="AA8" s="695"/>
      <c r="AB8" s="695"/>
      <c r="AC8" s="695"/>
      <c r="AD8" s="696">
        <v>18934</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49596</v>
      </c>
      <c r="BH8" s="658"/>
      <c r="BI8" s="658"/>
      <c r="BJ8" s="658"/>
      <c r="BK8" s="658"/>
      <c r="BL8" s="658"/>
      <c r="BM8" s="658"/>
      <c r="BN8" s="659"/>
      <c r="BO8" s="695">
        <v>1.8</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4394534</v>
      </c>
      <c r="CS8" s="658"/>
      <c r="CT8" s="658"/>
      <c r="CU8" s="658"/>
      <c r="CV8" s="658"/>
      <c r="CW8" s="658"/>
      <c r="CX8" s="658"/>
      <c r="CY8" s="659"/>
      <c r="CZ8" s="695">
        <v>36.4</v>
      </c>
      <c r="DA8" s="695"/>
      <c r="DB8" s="695"/>
      <c r="DC8" s="695"/>
      <c r="DD8" s="663">
        <v>4332</v>
      </c>
      <c r="DE8" s="658"/>
      <c r="DF8" s="658"/>
      <c r="DG8" s="658"/>
      <c r="DH8" s="658"/>
      <c r="DI8" s="658"/>
      <c r="DJ8" s="658"/>
      <c r="DK8" s="658"/>
      <c r="DL8" s="658"/>
      <c r="DM8" s="658"/>
      <c r="DN8" s="658"/>
      <c r="DO8" s="658"/>
      <c r="DP8" s="659"/>
      <c r="DQ8" s="663">
        <v>2300343</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22151</v>
      </c>
      <c r="S9" s="658"/>
      <c r="T9" s="658"/>
      <c r="U9" s="658"/>
      <c r="V9" s="658"/>
      <c r="W9" s="658"/>
      <c r="X9" s="658"/>
      <c r="Y9" s="659"/>
      <c r="Z9" s="695">
        <v>0.2</v>
      </c>
      <c r="AA9" s="695"/>
      <c r="AB9" s="695"/>
      <c r="AC9" s="695"/>
      <c r="AD9" s="696">
        <v>22151</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1332754</v>
      </c>
      <c r="BH9" s="658"/>
      <c r="BI9" s="658"/>
      <c r="BJ9" s="658"/>
      <c r="BK9" s="658"/>
      <c r="BL9" s="658"/>
      <c r="BM9" s="658"/>
      <c r="BN9" s="659"/>
      <c r="BO9" s="695">
        <v>48.9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834418</v>
      </c>
      <c r="CS9" s="658"/>
      <c r="CT9" s="658"/>
      <c r="CU9" s="658"/>
      <c r="CV9" s="658"/>
      <c r="CW9" s="658"/>
      <c r="CX9" s="658"/>
      <c r="CY9" s="659"/>
      <c r="CZ9" s="695">
        <v>6.9</v>
      </c>
      <c r="DA9" s="695"/>
      <c r="DB9" s="695"/>
      <c r="DC9" s="695"/>
      <c r="DD9" s="663">
        <v>4537</v>
      </c>
      <c r="DE9" s="658"/>
      <c r="DF9" s="658"/>
      <c r="DG9" s="658"/>
      <c r="DH9" s="658"/>
      <c r="DI9" s="658"/>
      <c r="DJ9" s="658"/>
      <c r="DK9" s="658"/>
      <c r="DL9" s="658"/>
      <c r="DM9" s="658"/>
      <c r="DN9" s="658"/>
      <c r="DO9" s="658"/>
      <c r="DP9" s="659"/>
      <c r="DQ9" s="663">
        <v>660527</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34298</v>
      </c>
      <c r="BH10" s="658"/>
      <c r="BI10" s="658"/>
      <c r="BJ10" s="658"/>
      <c r="BK10" s="658"/>
      <c r="BL10" s="658"/>
      <c r="BM10" s="658"/>
      <c r="BN10" s="659"/>
      <c r="BO10" s="695">
        <v>1.3</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10659</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10602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622559</v>
      </c>
      <c r="S11" s="658"/>
      <c r="T11" s="658"/>
      <c r="U11" s="658"/>
      <c r="V11" s="658"/>
      <c r="W11" s="658"/>
      <c r="X11" s="658"/>
      <c r="Y11" s="659"/>
      <c r="Z11" s="660">
        <v>5.0999999999999996</v>
      </c>
      <c r="AA11" s="661"/>
      <c r="AB11" s="661"/>
      <c r="AC11" s="662"/>
      <c r="AD11" s="663">
        <v>622559</v>
      </c>
      <c r="AE11" s="658"/>
      <c r="AF11" s="658"/>
      <c r="AG11" s="658"/>
      <c r="AH11" s="658"/>
      <c r="AI11" s="658"/>
      <c r="AJ11" s="658"/>
      <c r="AK11" s="659"/>
      <c r="AL11" s="660">
        <v>10.1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31860</v>
      </c>
      <c r="BH11" s="658"/>
      <c r="BI11" s="658"/>
      <c r="BJ11" s="658"/>
      <c r="BK11" s="658"/>
      <c r="BL11" s="658"/>
      <c r="BM11" s="658"/>
      <c r="BN11" s="659"/>
      <c r="BO11" s="695">
        <v>1.2</v>
      </c>
      <c r="BP11" s="695"/>
      <c r="BQ11" s="695"/>
      <c r="BR11" s="695"/>
      <c r="BS11" s="696">
        <v>9115</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101174</v>
      </c>
      <c r="CS11" s="658"/>
      <c r="CT11" s="658"/>
      <c r="CU11" s="658"/>
      <c r="CV11" s="658"/>
      <c r="CW11" s="658"/>
      <c r="CX11" s="658"/>
      <c r="CY11" s="659"/>
      <c r="CZ11" s="695">
        <v>0.8</v>
      </c>
      <c r="DA11" s="695"/>
      <c r="DB11" s="695"/>
      <c r="DC11" s="695"/>
      <c r="DD11" s="663">
        <v>17573</v>
      </c>
      <c r="DE11" s="658"/>
      <c r="DF11" s="658"/>
      <c r="DG11" s="658"/>
      <c r="DH11" s="658"/>
      <c r="DI11" s="658"/>
      <c r="DJ11" s="658"/>
      <c r="DK11" s="658"/>
      <c r="DL11" s="658"/>
      <c r="DM11" s="658"/>
      <c r="DN11" s="658"/>
      <c r="DO11" s="658"/>
      <c r="DP11" s="659"/>
      <c r="DQ11" s="663">
        <v>56235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926867</v>
      </c>
      <c r="BH12" s="658"/>
      <c r="BI12" s="658"/>
      <c r="BJ12" s="658"/>
      <c r="BK12" s="658"/>
      <c r="BL12" s="658"/>
      <c r="BM12" s="658"/>
      <c r="BN12" s="659"/>
      <c r="BO12" s="695">
        <v>34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238786</v>
      </c>
      <c r="CS12" s="658"/>
      <c r="CT12" s="658"/>
      <c r="CU12" s="658"/>
      <c r="CV12" s="658"/>
      <c r="CW12" s="658"/>
      <c r="CX12" s="658"/>
      <c r="CY12" s="659"/>
      <c r="CZ12" s="695">
        <v>2</v>
      </c>
      <c r="DA12" s="695"/>
      <c r="DB12" s="695"/>
      <c r="DC12" s="695"/>
      <c r="DD12" s="663">
        <v>1177</v>
      </c>
      <c r="DE12" s="658"/>
      <c r="DF12" s="658"/>
      <c r="DG12" s="658"/>
      <c r="DH12" s="658"/>
      <c r="DI12" s="658"/>
      <c r="DJ12" s="658"/>
      <c r="DK12" s="658"/>
      <c r="DL12" s="658"/>
      <c r="DM12" s="658"/>
      <c r="DN12" s="658"/>
      <c r="DO12" s="658"/>
      <c r="DP12" s="659"/>
      <c r="DQ12" s="663">
        <v>232514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911769</v>
      </c>
      <c r="BH13" s="658"/>
      <c r="BI13" s="658"/>
      <c r="BJ13" s="658"/>
      <c r="BK13" s="658"/>
      <c r="BL13" s="658"/>
      <c r="BM13" s="658"/>
      <c r="BN13" s="659"/>
      <c r="BO13" s="695">
        <v>33.5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1405719</v>
      </c>
      <c r="CS13" s="658"/>
      <c r="CT13" s="658"/>
      <c r="CU13" s="658"/>
      <c r="CV13" s="658"/>
      <c r="CW13" s="658"/>
      <c r="CX13" s="658"/>
      <c r="CY13" s="659"/>
      <c r="CZ13" s="695">
        <v>11.6</v>
      </c>
      <c r="DA13" s="695"/>
      <c r="DB13" s="695"/>
      <c r="DC13" s="695"/>
      <c r="DD13" s="663">
        <v>523787</v>
      </c>
      <c r="DE13" s="658"/>
      <c r="DF13" s="658"/>
      <c r="DG13" s="658"/>
      <c r="DH13" s="658"/>
      <c r="DI13" s="658"/>
      <c r="DJ13" s="658"/>
      <c r="DK13" s="658"/>
      <c r="DL13" s="658"/>
      <c r="DM13" s="658"/>
      <c r="DN13" s="658"/>
      <c r="DO13" s="658"/>
      <c r="DP13" s="659"/>
      <c r="DQ13" s="663">
        <v>858050</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802</v>
      </c>
      <c r="S14" s="658"/>
      <c r="T14" s="658"/>
      <c r="U14" s="658"/>
      <c r="V14" s="658"/>
      <c r="W14" s="658"/>
      <c r="X14" s="658"/>
      <c r="Y14" s="659"/>
      <c r="Z14" s="695">
        <v>0</v>
      </c>
      <c r="AA14" s="695"/>
      <c r="AB14" s="695"/>
      <c r="AC14" s="695"/>
      <c r="AD14" s="696">
        <v>802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81007</v>
      </c>
      <c r="BH14" s="658"/>
      <c r="BI14" s="658"/>
      <c r="BJ14" s="658"/>
      <c r="BK14" s="658"/>
      <c r="BL14" s="658"/>
      <c r="BM14" s="658"/>
      <c r="BN14" s="659"/>
      <c r="BO14" s="695">
        <v>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300466</v>
      </c>
      <c r="CS14" s="658"/>
      <c r="CT14" s="658"/>
      <c r="CU14" s="658"/>
      <c r="CV14" s="658"/>
      <c r="CW14" s="658"/>
      <c r="CX14" s="658"/>
      <c r="CY14" s="659"/>
      <c r="CZ14" s="695">
        <v>2.5</v>
      </c>
      <c r="DA14" s="695"/>
      <c r="DB14" s="695"/>
      <c r="DC14" s="695"/>
      <c r="DD14" s="663">
        <v>2309</v>
      </c>
      <c r="DE14" s="658"/>
      <c r="DF14" s="658"/>
      <c r="DG14" s="658"/>
      <c r="DH14" s="658"/>
      <c r="DI14" s="658"/>
      <c r="DJ14" s="658"/>
      <c r="DK14" s="658"/>
      <c r="DL14" s="658"/>
      <c r="DM14" s="658"/>
      <c r="DN14" s="658"/>
      <c r="DO14" s="658"/>
      <c r="DP14" s="659"/>
      <c r="DQ14" s="663">
        <v>289888</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139323</v>
      </c>
      <c r="BH15" s="658"/>
      <c r="BI15" s="658"/>
      <c r="BJ15" s="658"/>
      <c r="BK15" s="658"/>
      <c r="BL15" s="658"/>
      <c r="BM15" s="658"/>
      <c r="BN15" s="659"/>
      <c r="BO15" s="695">
        <v>5.0999999999999996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1543482</v>
      </c>
      <c r="CS15" s="658"/>
      <c r="CT15" s="658"/>
      <c r="CU15" s="658"/>
      <c r="CV15" s="658"/>
      <c r="CW15" s="658"/>
      <c r="CX15" s="658"/>
      <c r="CY15" s="659"/>
      <c r="CZ15" s="695">
        <v>12.8</v>
      </c>
      <c r="DA15" s="695"/>
      <c r="DB15" s="695"/>
      <c r="DC15" s="695"/>
      <c r="DD15" s="663">
        <v>407196</v>
      </c>
      <c r="DE15" s="658"/>
      <c r="DF15" s="658"/>
      <c r="DG15" s="658"/>
      <c r="DH15" s="658"/>
      <c r="DI15" s="658"/>
      <c r="DJ15" s="658"/>
      <c r="DK15" s="658"/>
      <c r="DL15" s="658"/>
      <c r="DM15" s="658"/>
      <c r="DN15" s="658"/>
      <c r="DO15" s="658"/>
      <c r="DP15" s="659"/>
      <c r="DQ15" s="663">
        <v>947062</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10839</v>
      </c>
      <c r="S16" s="658"/>
      <c r="T16" s="658"/>
      <c r="U16" s="658"/>
      <c r="V16" s="658"/>
      <c r="W16" s="658"/>
      <c r="X16" s="658"/>
      <c r="Y16" s="659"/>
      <c r="Z16" s="695">
        <v>0.1</v>
      </c>
      <c r="AA16" s="695"/>
      <c r="AB16" s="695"/>
      <c r="AC16" s="695"/>
      <c r="AD16" s="696">
        <v>10839</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39507</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18203</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39088</v>
      </c>
      <c r="S17" s="658"/>
      <c r="T17" s="658"/>
      <c r="U17" s="658"/>
      <c r="V17" s="658"/>
      <c r="W17" s="658"/>
      <c r="X17" s="658"/>
      <c r="Y17" s="659"/>
      <c r="Z17" s="695">
        <v>0.3</v>
      </c>
      <c r="AA17" s="695"/>
      <c r="AB17" s="695"/>
      <c r="AC17" s="695"/>
      <c r="AD17" s="696">
        <v>39088</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1085715</v>
      </c>
      <c r="CS17" s="658"/>
      <c r="CT17" s="658"/>
      <c r="CU17" s="658"/>
      <c r="CV17" s="658"/>
      <c r="CW17" s="658"/>
      <c r="CX17" s="658"/>
      <c r="CY17" s="659"/>
      <c r="CZ17" s="695">
        <v>9</v>
      </c>
      <c r="DA17" s="695"/>
      <c r="DB17" s="695"/>
      <c r="DC17" s="695"/>
      <c r="DD17" s="663" t="s">
        <v>122</v>
      </c>
      <c r="DE17" s="658"/>
      <c r="DF17" s="658"/>
      <c r="DG17" s="658"/>
      <c r="DH17" s="658"/>
      <c r="DI17" s="658"/>
      <c r="DJ17" s="658"/>
      <c r="DK17" s="658"/>
      <c r="DL17" s="658"/>
      <c r="DM17" s="658"/>
      <c r="DN17" s="658"/>
      <c r="DO17" s="658"/>
      <c r="DP17" s="659"/>
      <c r="DQ17" s="663">
        <v>1079818</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34263</v>
      </c>
      <c r="S18" s="658"/>
      <c r="T18" s="658"/>
      <c r="U18" s="658"/>
      <c r="V18" s="658"/>
      <c r="W18" s="658"/>
      <c r="X18" s="658"/>
      <c r="Y18" s="659"/>
      <c r="Z18" s="695">
        <v>0.3</v>
      </c>
      <c r="AA18" s="695"/>
      <c r="AB18" s="695"/>
      <c r="AC18" s="695"/>
      <c r="AD18" s="696">
        <v>34263</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16703</v>
      </c>
      <c r="CS18" s="658"/>
      <c r="CT18" s="658"/>
      <c r="CU18" s="658"/>
      <c r="CV18" s="658"/>
      <c r="CW18" s="658"/>
      <c r="CX18" s="658"/>
      <c r="CY18" s="659"/>
      <c r="CZ18" s="695">
        <v>0.1</v>
      </c>
      <c r="DA18" s="695"/>
      <c r="DB18" s="695"/>
      <c r="DC18" s="695"/>
      <c r="DD18" s="663" t="s">
        <v>122</v>
      </c>
      <c r="DE18" s="658"/>
      <c r="DF18" s="658"/>
      <c r="DG18" s="658"/>
      <c r="DH18" s="658"/>
      <c r="DI18" s="658"/>
      <c r="DJ18" s="658"/>
      <c r="DK18" s="658"/>
      <c r="DL18" s="658"/>
      <c r="DM18" s="658"/>
      <c r="DN18" s="658"/>
      <c r="DO18" s="658"/>
      <c r="DP18" s="659"/>
      <c r="DQ18" s="663">
        <v>16703</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34119</v>
      </c>
      <c r="S19" s="658"/>
      <c r="T19" s="658"/>
      <c r="U19" s="658"/>
      <c r="V19" s="658"/>
      <c r="W19" s="658"/>
      <c r="X19" s="658"/>
      <c r="Y19" s="659"/>
      <c r="Z19" s="695">
        <v>0.3</v>
      </c>
      <c r="AA19" s="695"/>
      <c r="AB19" s="695"/>
      <c r="AC19" s="695"/>
      <c r="AD19" s="696">
        <v>34119</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129801</v>
      </c>
      <c r="BH19" s="658"/>
      <c r="BI19" s="658"/>
      <c r="BJ19" s="658"/>
      <c r="BK19" s="658"/>
      <c r="BL19" s="658"/>
      <c r="BM19" s="658"/>
      <c r="BN19" s="659"/>
      <c r="BO19" s="695">
        <v>4.8</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144</v>
      </c>
      <c r="S20" s="658"/>
      <c r="T20" s="658"/>
      <c r="U20" s="658"/>
      <c r="V20" s="658"/>
      <c r="W20" s="658"/>
      <c r="X20" s="658"/>
      <c r="Y20" s="659"/>
      <c r="Z20" s="695">
        <v>0</v>
      </c>
      <c r="AA20" s="695"/>
      <c r="AB20" s="695"/>
      <c r="AC20" s="695"/>
      <c r="AD20" s="696">
        <v>144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129801</v>
      </c>
      <c r="BH20" s="658"/>
      <c r="BI20" s="658"/>
      <c r="BJ20" s="658"/>
      <c r="BK20" s="658"/>
      <c r="BL20" s="658"/>
      <c r="BM20" s="658"/>
      <c r="BN20" s="659"/>
      <c r="BO20" s="695">
        <v>4.8</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12089076</v>
      </c>
      <c r="CS20" s="658"/>
      <c r="CT20" s="658"/>
      <c r="CU20" s="658"/>
      <c r="CV20" s="658"/>
      <c r="CW20" s="658"/>
      <c r="CX20" s="658"/>
      <c r="CY20" s="659"/>
      <c r="CZ20" s="695">
        <v>100</v>
      </c>
      <c r="DA20" s="695"/>
      <c r="DB20" s="695"/>
      <c r="DC20" s="695"/>
      <c r="DD20" s="663">
        <v>983575</v>
      </c>
      <c r="DE20" s="658"/>
      <c r="DF20" s="658"/>
      <c r="DG20" s="658"/>
      <c r="DH20" s="658"/>
      <c r="DI20" s="658"/>
      <c r="DJ20" s="658"/>
      <c r="DK20" s="658"/>
      <c r="DL20" s="658"/>
      <c r="DM20" s="658"/>
      <c r="DN20" s="658"/>
      <c r="DO20" s="658"/>
      <c r="DP20" s="659"/>
      <c r="DQ20" s="663">
        <v>8353195</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4121953</v>
      </c>
      <c r="S21" s="658"/>
      <c r="T21" s="658"/>
      <c r="U21" s="658"/>
      <c r="V21" s="658"/>
      <c r="W21" s="658"/>
      <c r="X21" s="658"/>
      <c r="Y21" s="659"/>
      <c r="Z21" s="695">
        <v>33.6</v>
      </c>
      <c r="AA21" s="695"/>
      <c r="AB21" s="695"/>
      <c r="AC21" s="695"/>
      <c r="AD21" s="696">
        <v>2721671</v>
      </c>
      <c r="AE21" s="696"/>
      <c r="AF21" s="696"/>
      <c r="AG21" s="696"/>
      <c r="AH21" s="696"/>
      <c r="AI21" s="696"/>
      <c r="AJ21" s="696"/>
      <c r="AK21" s="696"/>
      <c r="AL21" s="660">
        <v>44.3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395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2721671</v>
      </c>
      <c r="S22" s="658"/>
      <c r="T22" s="658"/>
      <c r="U22" s="658"/>
      <c r="V22" s="658"/>
      <c r="W22" s="658"/>
      <c r="X22" s="658"/>
      <c r="Y22" s="659"/>
      <c r="Z22" s="695">
        <v>22.2</v>
      </c>
      <c r="AA22" s="695"/>
      <c r="AB22" s="695"/>
      <c r="AC22" s="695"/>
      <c r="AD22" s="696">
        <v>2721671</v>
      </c>
      <c r="AE22" s="696"/>
      <c r="AF22" s="696"/>
      <c r="AG22" s="696"/>
      <c r="AH22" s="696"/>
      <c r="AI22" s="696"/>
      <c r="AJ22" s="696"/>
      <c r="AK22" s="696"/>
      <c r="AL22" s="660">
        <v>44.3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1400282</v>
      </c>
      <c r="S23" s="658"/>
      <c r="T23" s="658"/>
      <c r="U23" s="658"/>
      <c r="V23" s="658"/>
      <c r="W23" s="658"/>
      <c r="X23" s="658"/>
      <c r="Y23" s="659"/>
      <c r="Z23" s="695">
        <v>11.4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129406</v>
      </c>
      <c r="BH23" s="658"/>
      <c r="BI23" s="658"/>
      <c r="BJ23" s="658"/>
      <c r="BK23" s="658"/>
      <c r="BL23" s="658"/>
      <c r="BM23" s="658"/>
      <c r="BN23" s="659"/>
      <c r="BO23" s="695">
        <v>4.7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5827774</v>
      </c>
      <c r="CS24" s="713"/>
      <c r="CT24" s="713"/>
      <c r="CU24" s="713"/>
      <c r="CV24" s="713"/>
      <c r="CW24" s="713"/>
      <c r="CX24" s="713"/>
      <c r="CY24" s="738"/>
      <c r="CZ24" s="739">
        <v>48.2</v>
      </c>
      <c r="DA24" s="721"/>
      <c r="DB24" s="721"/>
      <c r="DC24" s="741"/>
      <c r="DD24" s="737">
        <v>3873086</v>
      </c>
      <c r="DE24" s="713"/>
      <c r="DF24" s="713"/>
      <c r="DG24" s="713"/>
      <c r="DH24" s="713"/>
      <c r="DI24" s="713"/>
      <c r="DJ24" s="713"/>
      <c r="DK24" s="738"/>
      <c r="DL24" s="737">
        <v>3334478</v>
      </c>
      <c r="DM24" s="713"/>
      <c r="DN24" s="713"/>
      <c r="DO24" s="713"/>
      <c r="DP24" s="713"/>
      <c r="DQ24" s="713"/>
      <c r="DR24" s="713"/>
      <c r="DS24" s="713"/>
      <c r="DT24" s="713"/>
      <c r="DU24" s="713"/>
      <c r="DV24" s="738"/>
      <c r="DW24" s="739">
        <v>53.8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7672866</v>
      </c>
      <c r="S25" s="658"/>
      <c r="T25" s="658"/>
      <c r="U25" s="658"/>
      <c r="V25" s="658"/>
      <c r="W25" s="658"/>
      <c r="X25" s="658"/>
      <c r="Y25" s="659"/>
      <c r="Z25" s="695">
        <v>62.5</v>
      </c>
      <c r="AA25" s="695"/>
      <c r="AB25" s="695"/>
      <c r="AC25" s="695"/>
      <c r="AD25" s="696">
        <v>6143178</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1888799</v>
      </c>
      <c r="CS25" s="670"/>
      <c r="CT25" s="670"/>
      <c r="CU25" s="670"/>
      <c r="CV25" s="670"/>
      <c r="CW25" s="670"/>
      <c r="CX25" s="670"/>
      <c r="CY25" s="671"/>
      <c r="CZ25" s="660">
        <v>15.6</v>
      </c>
      <c r="DA25" s="672"/>
      <c r="DB25" s="672"/>
      <c r="DC25" s="673"/>
      <c r="DD25" s="663">
        <v>1719042</v>
      </c>
      <c r="DE25" s="670"/>
      <c r="DF25" s="670"/>
      <c r="DG25" s="670"/>
      <c r="DH25" s="670"/>
      <c r="DI25" s="670"/>
      <c r="DJ25" s="670"/>
      <c r="DK25" s="671"/>
      <c r="DL25" s="663">
        <v>1651903</v>
      </c>
      <c r="DM25" s="670"/>
      <c r="DN25" s="670"/>
      <c r="DO25" s="670"/>
      <c r="DP25" s="670"/>
      <c r="DQ25" s="670"/>
      <c r="DR25" s="670"/>
      <c r="DS25" s="670"/>
      <c r="DT25" s="670"/>
      <c r="DU25" s="670"/>
      <c r="DV25" s="671"/>
      <c r="DW25" s="660">
        <v>26.7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2333</v>
      </c>
      <c r="S26" s="658"/>
      <c r="T26" s="658"/>
      <c r="U26" s="658"/>
      <c r="V26" s="658"/>
      <c r="W26" s="658"/>
      <c r="X26" s="658"/>
      <c r="Y26" s="659"/>
      <c r="Z26" s="695">
        <v>0</v>
      </c>
      <c r="AA26" s="695"/>
      <c r="AB26" s="695"/>
      <c r="AC26" s="695"/>
      <c r="AD26" s="696">
        <v>2333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1031788</v>
      </c>
      <c r="CS26" s="658"/>
      <c r="CT26" s="658"/>
      <c r="CU26" s="658"/>
      <c r="CV26" s="658"/>
      <c r="CW26" s="658"/>
      <c r="CX26" s="658"/>
      <c r="CY26" s="659"/>
      <c r="CZ26" s="660">
        <v>8.5</v>
      </c>
      <c r="DA26" s="672"/>
      <c r="DB26" s="672"/>
      <c r="DC26" s="673"/>
      <c r="DD26" s="663">
        <v>862031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23542</v>
      </c>
      <c r="S27" s="658"/>
      <c r="T27" s="658"/>
      <c r="U27" s="658"/>
      <c r="V27" s="658"/>
      <c r="W27" s="658"/>
      <c r="X27" s="658"/>
      <c r="Y27" s="659"/>
      <c r="Z27" s="695">
        <v>0.2</v>
      </c>
      <c r="AA27" s="695"/>
      <c r="AB27" s="695"/>
      <c r="AC27" s="695"/>
      <c r="AD27" s="696">
        <v>85</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2725506</v>
      </c>
      <c r="BH27" s="658"/>
      <c r="BI27" s="658"/>
      <c r="BJ27" s="658"/>
      <c r="BK27" s="658"/>
      <c r="BL27" s="658"/>
      <c r="BM27" s="658"/>
      <c r="BN27" s="659"/>
      <c r="BO27" s="695">
        <v>100</v>
      </c>
      <c r="BP27" s="695"/>
      <c r="BQ27" s="695"/>
      <c r="BR27" s="695"/>
      <c r="BS27" s="696">
        <v>9115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2853260</v>
      </c>
      <c r="CS27" s="670"/>
      <c r="CT27" s="670"/>
      <c r="CU27" s="670"/>
      <c r="CV27" s="670"/>
      <c r="CW27" s="670"/>
      <c r="CX27" s="670"/>
      <c r="CY27" s="671"/>
      <c r="CZ27" s="660">
        <v>23.6</v>
      </c>
      <c r="DA27" s="672"/>
      <c r="DB27" s="672"/>
      <c r="DC27" s="673"/>
      <c r="DD27" s="663">
        <v>1074226</v>
      </c>
      <c r="DE27" s="670"/>
      <c r="DF27" s="670"/>
      <c r="DG27" s="670"/>
      <c r="DH27" s="670"/>
      <c r="DI27" s="670"/>
      <c r="DJ27" s="670"/>
      <c r="DK27" s="671"/>
      <c r="DL27" s="663">
        <v>602757</v>
      </c>
      <c r="DM27" s="670"/>
      <c r="DN27" s="670"/>
      <c r="DO27" s="670"/>
      <c r="DP27" s="670"/>
      <c r="DQ27" s="670"/>
      <c r="DR27" s="670"/>
      <c r="DS27" s="670"/>
      <c r="DT27" s="670"/>
      <c r="DU27" s="670"/>
      <c r="DV27" s="671"/>
      <c r="DW27" s="660">
        <v>9.6999999999999993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96316</v>
      </c>
      <c r="S28" s="658"/>
      <c r="T28" s="658"/>
      <c r="U28" s="658"/>
      <c r="V28" s="658"/>
      <c r="W28" s="658"/>
      <c r="X28" s="658"/>
      <c r="Y28" s="659"/>
      <c r="Z28" s="695">
        <v>0.8</v>
      </c>
      <c r="AA28" s="695"/>
      <c r="AB28" s="695"/>
      <c r="AC28" s="695"/>
      <c r="AD28" s="696">
        <v>6</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1085715</v>
      </c>
      <c r="CS28" s="658"/>
      <c r="CT28" s="658"/>
      <c r="CU28" s="658"/>
      <c r="CV28" s="658"/>
      <c r="CW28" s="658"/>
      <c r="CX28" s="658"/>
      <c r="CY28" s="659"/>
      <c r="CZ28" s="660">
        <v>9</v>
      </c>
      <c r="DA28" s="672"/>
      <c r="DB28" s="672"/>
      <c r="DC28" s="673"/>
      <c r="DD28" s="663">
        <v>1079818</v>
      </c>
      <c r="DE28" s="658"/>
      <c r="DF28" s="658"/>
      <c r="DG28" s="658"/>
      <c r="DH28" s="658"/>
      <c r="DI28" s="658"/>
      <c r="DJ28" s="658"/>
      <c r="DK28" s="659"/>
      <c r="DL28" s="663">
        <v>1079818</v>
      </c>
      <c r="DM28" s="658"/>
      <c r="DN28" s="658"/>
      <c r="DO28" s="658"/>
      <c r="DP28" s="658"/>
      <c r="DQ28" s="658"/>
      <c r="DR28" s="658"/>
      <c r="DS28" s="658"/>
      <c r="DT28" s="658"/>
      <c r="DU28" s="658"/>
      <c r="DV28" s="659"/>
      <c r="DW28" s="660">
        <v>17.399999999999999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19846</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1085714</v>
      </c>
      <c r="CS29" s="670"/>
      <c r="CT29" s="670"/>
      <c r="CU29" s="670"/>
      <c r="CV29" s="670"/>
      <c r="CW29" s="670"/>
      <c r="CX29" s="670"/>
      <c r="CY29" s="671"/>
      <c r="CZ29" s="660">
        <v>9</v>
      </c>
      <c r="DA29" s="672"/>
      <c r="DB29" s="672"/>
      <c r="DC29" s="673"/>
      <c r="DD29" s="663">
        <v>1079817</v>
      </c>
      <c r="DE29" s="670"/>
      <c r="DF29" s="670"/>
      <c r="DG29" s="670"/>
      <c r="DH29" s="670"/>
      <c r="DI29" s="670"/>
      <c r="DJ29" s="670"/>
      <c r="DK29" s="671"/>
      <c r="DL29" s="663">
        <v>1079817</v>
      </c>
      <c r="DM29" s="670"/>
      <c r="DN29" s="670"/>
      <c r="DO29" s="670"/>
      <c r="DP29" s="670"/>
      <c r="DQ29" s="670"/>
      <c r="DR29" s="670"/>
      <c r="DS29" s="670"/>
      <c r="DT29" s="670"/>
      <c r="DU29" s="670"/>
      <c r="DV29" s="671"/>
      <c r="DW29" s="660">
        <v>17.399999999999999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2078373</v>
      </c>
      <c r="S30" s="658"/>
      <c r="T30" s="658"/>
      <c r="U30" s="658"/>
      <c r="V30" s="658"/>
      <c r="W30" s="658"/>
      <c r="X30" s="658"/>
      <c r="Y30" s="659"/>
      <c r="Z30" s="695">
        <v>16.899999999999999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1036573</v>
      </c>
      <c r="CS30" s="658"/>
      <c r="CT30" s="658"/>
      <c r="CU30" s="658"/>
      <c r="CV30" s="658"/>
      <c r="CW30" s="658"/>
      <c r="CX30" s="658"/>
      <c r="CY30" s="659"/>
      <c r="CZ30" s="660">
        <v>8.6</v>
      </c>
      <c r="DA30" s="672"/>
      <c r="DB30" s="672"/>
      <c r="DC30" s="673"/>
      <c r="DD30" s="663">
        <v>1031417</v>
      </c>
      <c r="DE30" s="658"/>
      <c r="DF30" s="658"/>
      <c r="DG30" s="658"/>
      <c r="DH30" s="658"/>
      <c r="DI30" s="658"/>
      <c r="DJ30" s="658"/>
      <c r="DK30" s="659"/>
      <c r="DL30" s="663">
        <v>1031417</v>
      </c>
      <c r="DM30" s="658"/>
      <c r="DN30" s="658"/>
      <c r="DO30" s="658"/>
      <c r="DP30" s="658"/>
      <c r="DQ30" s="658"/>
      <c r="DR30" s="658"/>
      <c r="DS30" s="658"/>
      <c r="DT30" s="658"/>
      <c r="DU30" s="658"/>
      <c r="DV30" s="659"/>
      <c r="DW30" s="660">
        <v>16.7</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98.3</v>
      </c>
      <c r="BH31" s="720"/>
      <c r="BI31" s="720"/>
      <c r="BJ31" s="720"/>
      <c r="BK31" s="720"/>
      <c r="BL31" s="720"/>
      <c r="BM31" s="721">
        <v>95.4</v>
      </c>
      <c r="BN31" s="720"/>
      <c r="BO31" s="720"/>
      <c r="BP31" s="720"/>
      <c r="BQ31" s="722"/>
      <c r="BR31" s="719">
        <v>98.8</v>
      </c>
      <c r="BS31" s="720"/>
      <c r="BT31" s="720"/>
      <c r="BU31" s="720"/>
      <c r="BV31" s="720"/>
      <c r="BW31" s="720"/>
      <c r="BX31" s="721">
        <v>96</v>
      </c>
      <c r="BY31" s="720"/>
      <c r="BZ31" s="720"/>
      <c r="CA31" s="720"/>
      <c r="CB31" s="722"/>
      <c r="CD31" s="678"/>
      <c r="CE31" s="679"/>
      <c r="CF31" s="654" t="s">
        <v>300</v>
      </c>
      <c r="CG31" s="655"/>
      <c r="CH31" s="655"/>
      <c r="CI31" s="655"/>
      <c r="CJ31" s="655"/>
      <c r="CK31" s="655"/>
      <c r="CL31" s="655"/>
      <c r="CM31" s="655"/>
      <c r="CN31" s="655"/>
      <c r="CO31" s="655"/>
      <c r="CP31" s="655"/>
      <c r="CQ31" s="656"/>
      <c r="CR31" s="657">
        <v>49141</v>
      </c>
      <c r="CS31" s="670"/>
      <c r="CT31" s="670"/>
      <c r="CU31" s="670"/>
      <c r="CV31" s="670"/>
      <c r="CW31" s="670"/>
      <c r="CX31" s="670"/>
      <c r="CY31" s="671"/>
      <c r="CZ31" s="660">
        <v>0.4</v>
      </c>
      <c r="DA31" s="672"/>
      <c r="DB31" s="672"/>
      <c r="DC31" s="673"/>
      <c r="DD31" s="663">
        <v>48400</v>
      </c>
      <c r="DE31" s="670"/>
      <c r="DF31" s="670"/>
      <c r="DG31" s="670"/>
      <c r="DH31" s="670"/>
      <c r="DI31" s="670"/>
      <c r="DJ31" s="670"/>
      <c r="DK31" s="671"/>
      <c r="DL31" s="663">
        <v>48400</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1027997</v>
      </c>
      <c r="S32" s="658"/>
      <c r="T32" s="658"/>
      <c r="U32" s="658"/>
      <c r="V32" s="658"/>
      <c r="W32" s="658"/>
      <c r="X32" s="658"/>
      <c r="Y32" s="659"/>
      <c r="Z32" s="695">
        <v>8.4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98.5</v>
      </c>
      <c r="BH32" s="670"/>
      <c r="BI32" s="670"/>
      <c r="BJ32" s="670"/>
      <c r="BK32" s="670"/>
      <c r="BL32" s="670"/>
      <c r="BM32" s="661">
        <v>96.3</v>
      </c>
      <c r="BN32" s="670"/>
      <c r="BO32" s="670"/>
      <c r="BP32" s="670"/>
      <c r="BQ32" s="693"/>
      <c r="BR32" s="723">
        <v>98.9</v>
      </c>
      <c r="BS32" s="670"/>
      <c r="BT32" s="670"/>
      <c r="BU32" s="670"/>
      <c r="BV32" s="670"/>
      <c r="BW32" s="670"/>
      <c r="BX32" s="661">
        <v>96.8</v>
      </c>
      <c r="BY32" s="670"/>
      <c r="BZ32" s="670"/>
      <c r="CA32" s="670"/>
      <c r="CB32" s="693"/>
      <c r="CD32" s="680"/>
      <c r="CE32" s="681"/>
      <c r="CF32" s="654" t="s">
        <v>304</v>
      </c>
      <c r="CG32" s="655"/>
      <c r="CH32" s="655"/>
      <c r="CI32" s="655"/>
      <c r="CJ32" s="655"/>
      <c r="CK32" s="655"/>
      <c r="CL32" s="655"/>
      <c r="CM32" s="655"/>
      <c r="CN32" s="655"/>
      <c r="CO32" s="655"/>
      <c r="CP32" s="655"/>
      <c r="CQ32" s="656"/>
      <c r="CR32" s="657">
        <v>1</v>
      </c>
      <c r="CS32" s="658"/>
      <c r="CT32" s="658"/>
      <c r="CU32" s="658"/>
      <c r="CV32" s="658"/>
      <c r="CW32" s="658"/>
      <c r="CX32" s="658"/>
      <c r="CY32" s="659"/>
      <c r="CZ32" s="660">
        <v>0</v>
      </c>
      <c r="DA32" s="672"/>
      <c r="DB32" s="672"/>
      <c r="DC32" s="673"/>
      <c r="DD32" s="663">
        <v>1</v>
      </c>
      <c r="DE32" s="658"/>
      <c r="DF32" s="658"/>
      <c r="DG32" s="658"/>
      <c r="DH32" s="658"/>
      <c r="DI32" s="658"/>
      <c r="DJ32" s="658"/>
      <c r="DK32" s="659"/>
      <c r="DL32" s="663">
        <v>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66208</v>
      </c>
      <c r="S33" s="658"/>
      <c r="T33" s="658"/>
      <c r="U33" s="658"/>
      <c r="V33" s="658"/>
      <c r="W33" s="658"/>
      <c r="X33" s="658"/>
      <c r="Y33" s="659"/>
      <c r="Z33" s="695">
        <v>0.5</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97.8</v>
      </c>
      <c r="BH33" s="642"/>
      <c r="BI33" s="642"/>
      <c r="BJ33" s="642"/>
      <c r="BK33" s="642"/>
      <c r="BL33" s="642"/>
      <c r="BM33" s="688">
        <v>93.3</v>
      </c>
      <c r="BN33" s="642"/>
      <c r="BO33" s="642"/>
      <c r="BP33" s="642"/>
      <c r="BQ33" s="705"/>
      <c r="BR33" s="718">
        <v>98.6</v>
      </c>
      <c r="BS33" s="642"/>
      <c r="BT33" s="642"/>
      <c r="BU33" s="642"/>
      <c r="BV33" s="642"/>
      <c r="BW33" s="642"/>
      <c r="BX33" s="688">
        <v>94.2</v>
      </c>
      <c r="BY33" s="642"/>
      <c r="BZ33" s="642"/>
      <c r="CA33" s="642"/>
      <c r="CB33" s="705"/>
      <c r="CD33" s="654" t="s">
        <v>307</v>
      </c>
      <c r="CE33" s="655"/>
      <c r="CF33" s="655"/>
      <c r="CG33" s="655"/>
      <c r="CH33" s="655"/>
      <c r="CI33" s="655"/>
      <c r="CJ33" s="655"/>
      <c r="CK33" s="655"/>
      <c r="CL33" s="655"/>
      <c r="CM33" s="655"/>
      <c r="CN33" s="655"/>
      <c r="CO33" s="655"/>
      <c r="CP33" s="655"/>
      <c r="CQ33" s="656"/>
      <c r="CR33" s="657">
        <v>5238220</v>
      </c>
      <c r="CS33" s="670"/>
      <c r="CT33" s="670"/>
      <c r="CU33" s="670"/>
      <c r="CV33" s="670"/>
      <c r="CW33" s="670"/>
      <c r="CX33" s="670"/>
      <c r="CY33" s="671"/>
      <c r="CZ33" s="660">
        <v>43.3</v>
      </c>
      <c r="DA33" s="672"/>
      <c r="DB33" s="672"/>
      <c r="DC33" s="673"/>
      <c r="DD33" s="663">
        <v>4364591</v>
      </c>
      <c r="DE33" s="670"/>
      <c r="DF33" s="670"/>
      <c r="DG33" s="670"/>
      <c r="DH33" s="670"/>
      <c r="DI33" s="670"/>
      <c r="DJ33" s="670"/>
      <c r="DK33" s="671"/>
      <c r="DL33" s="663">
        <v>2169522</v>
      </c>
      <c r="DM33" s="670"/>
      <c r="DN33" s="670"/>
      <c r="DO33" s="670"/>
      <c r="DP33" s="670"/>
      <c r="DQ33" s="670"/>
      <c r="DR33" s="670"/>
      <c r="DS33" s="670"/>
      <c r="DT33" s="670"/>
      <c r="DU33" s="670"/>
      <c r="DV33" s="671"/>
      <c r="DW33" s="660">
        <v>35</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130247</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1756538</v>
      </c>
      <c r="CS34" s="658"/>
      <c r="CT34" s="658"/>
      <c r="CU34" s="658"/>
      <c r="CV34" s="658"/>
      <c r="CW34" s="658"/>
      <c r="CX34" s="658"/>
      <c r="CY34" s="659"/>
      <c r="CZ34" s="660">
        <v>14.5</v>
      </c>
      <c r="DA34" s="672"/>
      <c r="DB34" s="672"/>
      <c r="DC34" s="673"/>
      <c r="DD34" s="663">
        <v>1199357</v>
      </c>
      <c r="DE34" s="658"/>
      <c r="DF34" s="658"/>
      <c r="DG34" s="658"/>
      <c r="DH34" s="658"/>
      <c r="DI34" s="658"/>
      <c r="DJ34" s="658"/>
      <c r="DK34" s="659"/>
      <c r="DL34" s="663">
        <v>803230</v>
      </c>
      <c r="DM34" s="658"/>
      <c r="DN34" s="658"/>
      <c r="DO34" s="658"/>
      <c r="DP34" s="658"/>
      <c r="DQ34" s="658"/>
      <c r="DR34" s="658"/>
      <c r="DS34" s="658"/>
      <c r="DT34" s="658"/>
      <c r="DU34" s="658"/>
      <c r="DV34" s="659"/>
      <c r="DW34" s="660">
        <v>13</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84003</v>
      </c>
      <c r="S35" s="658"/>
      <c r="T35" s="658"/>
      <c r="U35" s="658"/>
      <c r="V35" s="658"/>
      <c r="W35" s="658"/>
      <c r="X35" s="658"/>
      <c r="Y35" s="659"/>
      <c r="Z35" s="695">
        <v>0.7</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109642</v>
      </c>
      <c r="CS35" s="670"/>
      <c r="CT35" s="670"/>
      <c r="CU35" s="670"/>
      <c r="CV35" s="670"/>
      <c r="CW35" s="670"/>
      <c r="CX35" s="670"/>
      <c r="CY35" s="671"/>
      <c r="CZ35" s="660">
        <v>0.9</v>
      </c>
      <c r="DA35" s="672"/>
      <c r="DB35" s="672"/>
      <c r="DC35" s="673"/>
      <c r="DD35" s="663">
        <v>95664</v>
      </c>
      <c r="DE35" s="670"/>
      <c r="DF35" s="670"/>
      <c r="DG35" s="670"/>
      <c r="DH35" s="670"/>
      <c r="DI35" s="670"/>
      <c r="DJ35" s="670"/>
      <c r="DK35" s="671"/>
      <c r="DL35" s="663">
        <v>84829</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113999</v>
      </c>
      <c r="S36" s="658"/>
      <c r="T36" s="658"/>
      <c r="U36" s="658"/>
      <c r="V36" s="658"/>
      <c r="W36" s="658"/>
      <c r="X36" s="658"/>
      <c r="Y36" s="659"/>
      <c r="Z36" s="695">
        <v>0.9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1694828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16293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1210146</v>
      </c>
      <c r="CS36" s="658"/>
      <c r="CT36" s="658"/>
      <c r="CU36" s="658"/>
      <c r="CV36" s="658"/>
      <c r="CW36" s="658"/>
      <c r="CX36" s="658"/>
      <c r="CY36" s="659"/>
      <c r="CZ36" s="660">
        <v>10</v>
      </c>
      <c r="DA36" s="672"/>
      <c r="DB36" s="672"/>
      <c r="DC36" s="673"/>
      <c r="DD36" s="663">
        <v>1090156</v>
      </c>
      <c r="DE36" s="658"/>
      <c r="DF36" s="658"/>
      <c r="DG36" s="658"/>
      <c r="DH36" s="658"/>
      <c r="DI36" s="658"/>
      <c r="DJ36" s="658"/>
      <c r="DK36" s="659"/>
      <c r="DL36" s="663">
        <v>544194</v>
      </c>
      <c r="DM36" s="658"/>
      <c r="DN36" s="658"/>
      <c r="DO36" s="658"/>
      <c r="DP36" s="658"/>
      <c r="DQ36" s="658"/>
      <c r="DR36" s="658"/>
      <c r="DS36" s="658"/>
      <c r="DT36" s="658"/>
      <c r="DU36" s="658"/>
      <c r="DV36" s="659"/>
      <c r="DW36" s="660">
        <v>8.8000000000000007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270437</v>
      </c>
      <c r="S37" s="658"/>
      <c r="T37" s="658"/>
      <c r="U37" s="658"/>
      <c r="V37" s="658"/>
      <c r="W37" s="658"/>
      <c r="X37" s="658"/>
      <c r="Y37" s="659"/>
      <c r="Z37" s="695">
        <v>2.2000000000000002</v>
      </c>
      <c r="AA37" s="695"/>
      <c r="AB37" s="695"/>
      <c r="AC37" s="695"/>
      <c r="AD37" s="696">
        <v>1931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635114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4262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162719</v>
      </c>
      <c r="CS37" s="670"/>
      <c r="CT37" s="670"/>
      <c r="CU37" s="670"/>
      <c r="CV37" s="670"/>
      <c r="CW37" s="670"/>
      <c r="CX37" s="670"/>
      <c r="CY37" s="671"/>
      <c r="CZ37" s="660">
        <v>1.3</v>
      </c>
      <c r="DA37" s="672"/>
      <c r="DB37" s="672"/>
      <c r="DC37" s="673"/>
      <c r="DD37" s="663">
        <v>162719</v>
      </c>
      <c r="DE37" s="670"/>
      <c r="DF37" s="670"/>
      <c r="DG37" s="670"/>
      <c r="DH37" s="670"/>
      <c r="DI37" s="670"/>
      <c r="DJ37" s="670"/>
      <c r="DK37" s="671"/>
      <c r="DL37" s="663">
        <v>162596</v>
      </c>
      <c r="DM37" s="670"/>
      <c r="DN37" s="670"/>
      <c r="DO37" s="670"/>
      <c r="DP37" s="670"/>
      <c r="DQ37" s="670"/>
      <c r="DR37" s="670"/>
      <c r="DS37" s="670"/>
      <c r="DT37" s="670"/>
      <c r="DU37" s="670"/>
      <c r="DV37" s="671"/>
      <c r="DW37" s="660">
        <v>2.6</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698247</v>
      </c>
      <c r="S38" s="658"/>
      <c r="T38" s="658"/>
      <c r="U38" s="658"/>
      <c r="V38" s="658"/>
      <c r="W38" s="658"/>
      <c r="X38" s="658"/>
      <c r="Y38" s="659"/>
      <c r="Z38" s="695">
        <v>5.7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97143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2866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962571</v>
      </c>
      <c r="CS38" s="658"/>
      <c r="CT38" s="658"/>
      <c r="CU38" s="658"/>
      <c r="CV38" s="658"/>
      <c r="CW38" s="658"/>
      <c r="CX38" s="658"/>
      <c r="CY38" s="659"/>
      <c r="CZ38" s="660">
        <v>8</v>
      </c>
      <c r="DA38" s="672"/>
      <c r="DB38" s="672"/>
      <c r="DC38" s="673"/>
      <c r="DD38" s="663">
        <v>783622</v>
      </c>
      <c r="DE38" s="658"/>
      <c r="DF38" s="658"/>
      <c r="DG38" s="658"/>
      <c r="DH38" s="658"/>
      <c r="DI38" s="658"/>
      <c r="DJ38" s="658"/>
      <c r="DK38" s="659"/>
      <c r="DL38" s="663">
        <v>737269</v>
      </c>
      <c r="DM38" s="658"/>
      <c r="DN38" s="658"/>
      <c r="DO38" s="658"/>
      <c r="DP38" s="658"/>
      <c r="DQ38" s="658"/>
      <c r="DR38" s="658"/>
      <c r="DS38" s="658"/>
      <c r="DT38" s="658"/>
      <c r="DU38" s="658"/>
      <c r="DV38" s="659"/>
      <c r="DW38" s="660">
        <v>11.9</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16703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4311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901723</v>
      </c>
      <c r="CS39" s="670"/>
      <c r="CT39" s="670"/>
      <c r="CU39" s="670"/>
      <c r="CV39" s="670"/>
      <c r="CW39" s="670"/>
      <c r="CX39" s="670"/>
      <c r="CY39" s="671"/>
      <c r="CZ39" s="660">
        <v>7.5</v>
      </c>
      <c r="DA39" s="672"/>
      <c r="DB39" s="672"/>
      <c r="DC39" s="673"/>
      <c r="DD39" s="663">
        <v>898192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45347</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297600</v>
      </c>
      <c r="CS40" s="658"/>
      <c r="CT40" s="658"/>
      <c r="CU40" s="658"/>
      <c r="CV40" s="658"/>
      <c r="CW40" s="658"/>
      <c r="CX40" s="658"/>
      <c r="CY40" s="659"/>
      <c r="CZ40" s="660">
        <v>2.5</v>
      </c>
      <c r="DA40" s="672"/>
      <c r="DB40" s="672"/>
      <c r="DC40" s="673"/>
      <c r="DD40" s="663">
        <v>297600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12284414</v>
      </c>
      <c r="S41" s="682"/>
      <c r="T41" s="682"/>
      <c r="U41" s="682"/>
      <c r="V41" s="682"/>
      <c r="W41" s="682"/>
      <c r="X41" s="682"/>
      <c r="Y41" s="685"/>
      <c r="Z41" s="686">
        <v>100</v>
      </c>
      <c r="AA41" s="686"/>
      <c r="AB41" s="686"/>
      <c r="AC41" s="686"/>
      <c r="AD41" s="687">
        <v>6147533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197047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327</v>
      </c>
      <c r="AR42" s="703"/>
      <c r="AS42" s="703"/>
      <c r="AT42" s="703"/>
      <c r="AU42" s="703"/>
      <c r="AV42" s="703"/>
      <c r="AW42" s="703"/>
      <c r="AX42" s="703"/>
      <c r="AY42" s="704"/>
      <c r="AZ42" s="641">
        <v>748821</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396</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1023082</v>
      </c>
      <c r="CS42" s="670"/>
      <c r="CT42" s="670"/>
      <c r="CU42" s="670"/>
      <c r="CV42" s="670"/>
      <c r="CW42" s="670"/>
      <c r="CX42" s="670"/>
      <c r="CY42" s="671"/>
      <c r="CZ42" s="660">
        <v>8.5</v>
      </c>
      <c r="DA42" s="672"/>
      <c r="DB42" s="672"/>
      <c r="DC42" s="673"/>
      <c r="DD42" s="663">
        <v>115518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344</v>
      </c>
      <c r="CG44" s="655"/>
      <c r="CH44" s="655"/>
      <c r="CI44" s="655"/>
      <c r="CJ44" s="655"/>
      <c r="CK44" s="655"/>
      <c r="CL44" s="655"/>
      <c r="CM44" s="655"/>
      <c r="CN44" s="655"/>
      <c r="CO44" s="655"/>
      <c r="CP44" s="655"/>
      <c r="CQ44" s="656"/>
      <c r="CR44" s="657">
        <v>983575</v>
      </c>
      <c r="CS44" s="658"/>
      <c r="CT44" s="658"/>
      <c r="CU44" s="658"/>
      <c r="CV44" s="658"/>
      <c r="CW44" s="658"/>
      <c r="CX44" s="658"/>
      <c r="CY44" s="659"/>
      <c r="CZ44" s="660">
        <v>8.1</v>
      </c>
      <c r="DA44" s="661"/>
      <c r="DB44" s="661"/>
      <c r="DC44" s="662"/>
      <c r="DD44" s="663">
        <v>97315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451914</v>
      </c>
      <c r="CS45" s="670"/>
      <c r="CT45" s="670"/>
      <c r="CU45" s="670"/>
      <c r="CV45" s="670"/>
      <c r="CW45" s="670"/>
      <c r="CX45" s="670"/>
      <c r="CY45" s="671"/>
      <c r="CZ45" s="660">
        <v>3.7</v>
      </c>
      <c r="DA45" s="672"/>
      <c r="DB45" s="672"/>
      <c r="DC45" s="673"/>
      <c r="DD45" s="663">
        <v>14327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512408</v>
      </c>
      <c r="CS46" s="658"/>
      <c r="CT46" s="658"/>
      <c r="CU46" s="658"/>
      <c r="CV46" s="658"/>
      <c r="CW46" s="658"/>
      <c r="CX46" s="658"/>
      <c r="CY46" s="659"/>
      <c r="CZ46" s="660">
        <v>4.2</v>
      </c>
      <c r="DA46" s="661"/>
      <c r="DB46" s="661"/>
      <c r="DC46" s="662"/>
      <c r="DD46" s="663">
        <v>79140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v>39507</v>
      </c>
      <c r="CS47" s="670"/>
      <c r="CT47" s="670"/>
      <c r="CU47" s="670"/>
      <c r="CV47" s="670"/>
      <c r="CW47" s="670"/>
      <c r="CX47" s="670"/>
      <c r="CY47" s="671"/>
      <c r="CZ47" s="660">
        <v>0.3</v>
      </c>
      <c r="DA47" s="672"/>
      <c r="DB47" s="672"/>
      <c r="DC47" s="673"/>
      <c r="DD47" s="663">
        <v>18203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12089076</v>
      </c>
      <c r="CS49" s="642"/>
      <c r="CT49" s="642"/>
      <c r="CU49" s="642"/>
      <c r="CV49" s="642"/>
      <c r="CW49" s="642"/>
      <c r="CX49" s="642"/>
      <c r="CY49" s="643"/>
      <c r="CZ49" s="644">
        <v>100</v>
      </c>
      <c r="DA49" s="645"/>
      <c r="DB49" s="645"/>
      <c r="DC49" s="646"/>
      <c r="DD49" s="647">
        <v>8353195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KRFVAY/7hsDe+K892FZ+brHv7CekK711X+edttZ0qajDu//LH1o3oStmb5bLTNw/z3LiCwoO8/NT1R3nS4H1g==" saltValue="KcAns6AzFHxgJiKy0jIK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c r="R7" s="1139"/>
      <c r="S7" s="1139"/>
      <c r="T7" s="1139"/>
      <c r="U7" s="1139"/>
      <c r="V7" s="1139"/>
      <c r="W7" s="1139"/>
      <c r="X7" s="1139"/>
      <c r="Y7" s="1139"/>
      <c r="Z7" s="1139"/>
      <c r="AA7" s="1139"/>
      <c r="AB7" s="1139"/>
      <c r="AC7" s="1139"/>
      <c r="AD7" s="1139"/>
      <c r="AE7" s="1140"/>
      <c r="AF7" s="1141">
        <v>128</v>
      </c>
      <c r="AG7" s="1142"/>
      <c r="AH7" s="1142"/>
      <c r="AI7" s="1142"/>
      <c r="AJ7" s="1143"/>
      <c r="AK7" s="1144"/>
      <c r="AL7" s="1145"/>
      <c r="AM7" s="1145"/>
      <c r="AN7" s="1145"/>
      <c r="AO7" s="1145"/>
      <c r="AP7" s="1145"/>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375</v>
      </c>
      <c r="B23" s="973" t="s">
        <v>376</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128</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387</v>
      </c>
      <c r="C28" s="1084"/>
      <c r="D28" s="1084"/>
      <c r="E28" s="1084"/>
      <c r="F28" s="1084"/>
      <c r="G28" s="1084"/>
      <c r="H28" s="1084"/>
      <c r="I28" s="1084"/>
      <c r="J28" s="1084"/>
      <c r="K28" s="1084"/>
      <c r="L28" s="1084"/>
      <c r="M28" s="1084"/>
      <c r="N28" s="1084"/>
      <c r="O28" s="1084"/>
      <c r="P28" s="1085"/>
      <c r="Q28" s="1086"/>
      <c r="R28" s="1087"/>
      <c r="S28" s="1087"/>
      <c r="T28" s="1087"/>
      <c r="U28" s="1087"/>
      <c r="V28" s="1087"/>
      <c r="W28" s="1087"/>
      <c r="X28" s="1087"/>
      <c r="Y28" s="1087"/>
      <c r="Z28" s="1087"/>
      <c r="AA28" s="1087"/>
      <c r="AB28" s="1087"/>
      <c r="AC28" s="1087"/>
      <c r="AD28" s="1087"/>
      <c r="AE28" s="1088"/>
      <c r="AF28" s="1089">
        <v>16</v>
      </c>
      <c r="AG28" s="1087"/>
      <c r="AH28" s="1087"/>
      <c r="AI28" s="1087"/>
      <c r="AJ28" s="1090"/>
      <c r="AK28" s="1078"/>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388</v>
      </c>
      <c r="C29" s="1067"/>
      <c r="D29" s="1067"/>
      <c r="E29" s="1067"/>
      <c r="F29" s="1067"/>
      <c r="G29" s="1067"/>
      <c r="H29" s="1067"/>
      <c r="I29" s="1067"/>
      <c r="J29" s="1067"/>
      <c r="K29" s="1067"/>
      <c r="L29" s="1067"/>
      <c r="M29" s="1067"/>
      <c r="N29" s="1067"/>
      <c r="O29" s="1067"/>
      <c r="P29" s="1068"/>
      <c r="Q29" s="1074"/>
      <c r="R29" s="1075"/>
      <c r="S29" s="1075"/>
      <c r="T29" s="1075"/>
      <c r="U29" s="1075"/>
      <c r="V29" s="1075"/>
      <c r="W29" s="1075"/>
      <c r="X29" s="1075"/>
      <c r="Y29" s="1075"/>
      <c r="Z29" s="1075"/>
      <c r="AA29" s="1075"/>
      <c r="AB29" s="1075"/>
      <c r="AC29" s="1075"/>
      <c r="AD29" s="1075"/>
      <c r="AE29" s="1076"/>
      <c r="AF29" s="1071">
        <v>0</v>
      </c>
      <c r="AG29" s="1072"/>
      <c r="AH29" s="1072"/>
      <c r="AI29" s="1072"/>
      <c r="AJ29" s="1073"/>
      <c r="AK29" s="1016"/>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389</v>
      </c>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v>39</v>
      </c>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390</v>
      </c>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v>506</v>
      </c>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v>233</v>
      </c>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t="s">
        <v>391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393</v>
      </c>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t="s">
        <v>122</v>
      </c>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375</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795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399</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c r="C69" s="1011"/>
      <c r="D69" s="1011"/>
      <c r="E69" s="1011"/>
      <c r="F69" s="1011"/>
      <c r="G69" s="1011"/>
      <c r="H69" s="1011"/>
      <c r="I69" s="1011"/>
      <c r="J69" s="1011"/>
      <c r="K69" s="1011"/>
      <c r="L69" s="1011"/>
      <c r="M69" s="1011"/>
      <c r="N69" s="1011"/>
      <c r="O69" s="1011"/>
      <c r="P69" s="1012"/>
      <c r="Q69" s="1013"/>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375</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1180089</v>
      </c>
      <c r="AB110" s="925"/>
      <c r="AC110" s="925"/>
      <c r="AD110" s="925"/>
      <c r="AE110" s="926"/>
      <c r="AF110" s="927">
        <v>1103688</v>
      </c>
      <c r="AG110" s="925"/>
      <c r="AH110" s="925"/>
      <c r="AI110" s="925"/>
      <c r="AJ110" s="926"/>
      <c r="AK110" s="927">
        <v>1085714</v>
      </c>
      <c r="AL110" s="925"/>
      <c r="AM110" s="925"/>
      <c r="AN110" s="925"/>
      <c r="AO110" s="926"/>
      <c r="AP110" s="928">
        <v>20.8</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12807541</v>
      </c>
      <c r="BR110" s="878"/>
      <c r="BS110" s="878"/>
      <c r="BT110" s="878"/>
      <c r="BU110" s="878"/>
      <c r="BV110" s="878">
        <v>12540366</v>
      </c>
      <c r="BW110" s="878"/>
      <c r="BX110" s="878"/>
      <c r="BY110" s="878"/>
      <c r="BZ110" s="878"/>
      <c r="CA110" s="878">
        <v>12202040</v>
      </c>
      <c r="CB110" s="878"/>
      <c r="CC110" s="878"/>
      <c r="CD110" s="878"/>
      <c r="CE110" s="878"/>
      <c r="CF110" s="902">
        <v>234</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293641</v>
      </c>
      <c r="BR111" s="853"/>
      <c r="BS111" s="853"/>
      <c r="BT111" s="853"/>
      <c r="BU111" s="853"/>
      <c r="BV111" s="853">
        <v>288444</v>
      </c>
      <c r="BW111" s="853"/>
      <c r="BX111" s="853"/>
      <c r="BY111" s="853"/>
      <c r="BZ111" s="853"/>
      <c r="CA111" s="853">
        <v>313344</v>
      </c>
      <c r="CB111" s="853"/>
      <c r="CC111" s="853"/>
      <c r="CD111" s="853"/>
      <c r="CE111" s="853"/>
      <c r="CF111" s="911">
        <v>6</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4621357</v>
      </c>
      <c r="BR112" s="853"/>
      <c r="BS112" s="853"/>
      <c r="BT112" s="853"/>
      <c r="BU112" s="853"/>
      <c r="BV112" s="853">
        <v>4535294</v>
      </c>
      <c r="BW112" s="853"/>
      <c r="BX112" s="853"/>
      <c r="BY112" s="853"/>
      <c r="BZ112" s="853"/>
      <c r="CA112" s="853">
        <v>3548383</v>
      </c>
      <c r="CB112" s="853"/>
      <c r="CC112" s="853"/>
      <c r="CD112" s="853"/>
      <c r="CE112" s="853"/>
      <c r="CF112" s="911">
        <v>68.099999999999994</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320134</v>
      </c>
      <c r="AB113" s="955"/>
      <c r="AC113" s="955"/>
      <c r="AD113" s="955"/>
      <c r="AE113" s="956"/>
      <c r="AF113" s="957">
        <v>427895</v>
      </c>
      <c r="AG113" s="955"/>
      <c r="AH113" s="955"/>
      <c r="AI113" s="955"/>
      <c r="AJ113" s="956"/>
      <c r="AK113" s="957">
        <v>260158</v>
      </c>
      <c r="AL113" s="955"/>
      <c r="AM113" s="955"/>
      <c r="AN113" s="955"/>
      <c r="AO113" s="956"/>
      <c r="AP113" s="958">
        <v>5</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565284</v>
      </c>
      <c r="BR113" s="853"/>
      <c r="BS113" s="853"/>
      <c r="BT113" s="853"/>
      <c r="BU113" s="853"/>
      <c r="BV113" s="853">
        <v>1426041</v>
      </c>
      <c r="BW113" s="853"/>
      <c r="BX113" s="853"/>
      <c r="BY113" s="853"/>
      <c r="BZ113" s="853"/>
      <c r="CA113" s="853">
        <v>1345385</v>
      </c>
      <c r="CB113" s="853"/>
      <c r="CC113" s="853"/>
      <c r="CD113" s="853"/>
      <c r="CE113" s="853"/>
      <c r="CF113" s="911">
        <v>25.8</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20168</v>
      </c>
      <c r="AB114" s="816"/>
      <c r="AC114" s="816"/>
      <c r="AD114" s="816"/>
      <c r="AE114" s="817"/>
      <c r="AF114" s="818">
        <v>20475</v>
      </c>
      <c r="AG114" s="816"/>
      <c r="AH114" s="816"/>
      <c r="AI114" s="816"/>
      <c r="AJ114" s="817"/>
      <c r="AK114" s="818">
        <v>10138</v>
      </c>
      <c r="AL114" s="816"/>
      <c r="AM114" s="816"/>
      <c r="AN114" s="816"/>
      <c r="AO114" s="817"/>
      <c r="AP114" s="860">
        <v>0.2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651662</v>
      </c>
      <c r="BR114" s="853"/>
      <c r="BS114" s="853"/>
      <c r="BT114" s="853"/>
      <c r="BU114" s="853"/>
      <c r="BV114" s="853">
        <v>584068</v>
      </c>
      <c r="BW114" s="853"/>
      <c r="BX114" s="853"/>
      <c r="BY114" s="853"/>
      <c r="BZ114" s="853"/>
      <c r="CA114" s="853">
        <v>513191</v>
      </c>
      <c r="CB114" s="853"/>
      <c r="CC114" s="853"/>
      <c r="CD114" s="853"/>
      <c r="CE114" s="853"/>
      <c r="CF114" s="911">
        <v>9.8000000000000007</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5259</v>
      </c>
      <c r="AB115" s="955"/>
      <c r="AC115" s="955"/>
      <c r="AD115" s="955"/>
      <c r="AE115" s="956"/>
      <c r="AF115" s="957">
        <v>5197</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286725</v>
      </c>
      <c r="DH115" s="816"/>
      <c r="DI115" s="816"/>
      <c r="DJ115" s="816"/>
      <c r="DK115" s="817"/>
      <c r="DL115" s="818">
        <v>286725</v>
      </c>
      <c r="DM115" s="816"/>
      <c r="DN115" s="816"/>
      <c r="DO115" s="816"/>
      <c r="DP115" s="817"/>
      <c r="DQ115" s="818">
        <v>313344</v>
      </c>
      <c r="DR115" s="816"/>
      <c r="DS115" s="816"/>
      <c r="DT115" s="816"/>
      <c r="DU115" s="817"/>
      <c r="DV115" s="860">
        <v>6</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6916</v>
      </c>
      <c r="DH116" s="816"/>
      <c r="DI116" s="816"/>
      <c r="DJ116" s="816"/>
      <c r="DK116" s="817"/>
      <c r="DL116" s="818">
        <v>1719</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1525650</v>
      </c>
      <c r="AB117" s="939"/>
      <c r="AC117" s="939"/>
      <c r="AD117" s="939"/>
      <c r="AE117" s="940"/>
      <c r="AF117" s="941">
        <v>1557255</v>
      </c>
      <c r="AG117" s="939"/>
      <c r="AH117" s="939"/>
      <c r="AI117" s="939"/>
      <c r="AJ117" s="940"/>
      <c r="AK117" s="941">
        <v>1356010</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18939485</v>
      </c>
      <c r="BR119" s="881"/>
      <c r="BS119" s="881"/>
      <c r="BT119" s="881"/>
      <c r="BU119" s="881"/>
      <c r="BV119" s="881">
        <v>19374213</v>
      </c>
      <c r="BW119" s="881"/>
      <c r="BX119" s="881"/>
      <c r="BY119" s="881"/>
      <c r="BZ119" s="881"/>
      <c r="CA119" s="881">
        <v>17922343</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2048369</v>
      </c>
      <c r="BR120" s="878"/>
      <c r="BS120" s="878"/>
      <c r="BT120" s="878"/>
      <c r="BU120" s="878"/>
      <c r="BV120" s="878">
        <v>2081345</v>
      </c>
      <c r="BW120" s="878"/>
      <c r="BX120" s="878"/>
      <c r="BY120" s="878"/>
      <c r="BZ120" s="878"/>
      <c r="CA120" s="878">
        <v>2971182</v>
      </c>
      <c r="CB120" s="878"/>
      <c r="CC120" s="878"/>
      <c r="CD120" s="878"/>
      <c r="CE120" s="878"/>
      <c r="CF120" s="902">
        <v>57</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4605899</v>
      </c>
      <c r="DH120" s="878"/>
      <c r="DI120" s="878"/>
      <c r="DJ120" s="878"/>
      <c r="DK120" s="878"/>
      <c r="DL120" s="878">
        <v>4526768</v>
      </c>
      <c r="DM120" s="878"/>
      <c r="DN120" s="878"/>
      <c r="DO120" s="878"/>
      <c r="DP120" s="878"/>
      <c r="DQ120" s="878">
        <v>3545665</v>
      </c>
      <c r="DR120" s="878"/>
      <c r="DS120" s="878"/>
      <c r="DT120" s="878"/>
      <c r="DU120" s="878"/>
      <c r="DV120" s="879">
        <v>68</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1450235</v>
      </c>
      <c r="BR121" s="853"/>
      <c r="BS121" s="853"/>
      <c r="BT121" s="853"/>
      <c r="BU121" s="853"/>
      <c r="BV121" s="853">
        <v>1412811</v>
      </c>
      <c r="BW121" s="853"/>
      <c r="BX121" s="853"/>
      <c r="BY121" s="853"/>
      <c r="BZ121" s="853"/>
      <c r="CA121" s="853">
        <v>1326189</v>
      </c>
      <c r="CB121" s="853"/>
      <c r="CC121" s="853"/>
      <c r="CD121" s="853"/>
      <c r="CE121" s="853"/>
      <c r="CF121" s="911">
        <v>25.4</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v>2718</v>
      </c>
      <c r="DR121" s="853"/>
      <c r="DS121" s="853"/>
      <c r="DT121" s="853"/>
      <c r="DU121" s="853"/>
      <c r="DV121" s="830">
        <v>0.1</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11648504</v>
      </c>
      <c r="BR122" s="881"/>
      <c r="BS122" s="881"/>
      <c r="BT122" s="881"/>
      <c r="BU122" s="881"/>
      <c r="BV122" s="881">
        <v>11600366</v>
      </c>
      <c r="BW122" s="881"/>
      <c r="BX122" s="881"/>
      <c r="BY122" s="881"/>
      <c r="BZ122" s="881"/>
      <c r="CA122" s="881">
        <v>11054776</v>
      </c>
      <c r="CB122" s="881"/>
      <c r="CC122" s="881"/>
      <c r="CD122" s="881"/>
      <c r="CE122" s="881"/>
      <c r="CF122" s="882">
        <v>212</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5259</v>
      </c>
      <c r="AB123" s="816"/>
      <c r="AC123" s="816"/>
      <c r="AD123" s="816"/>
      <c r="AE123" s="817"/>
      <c r="AF123" s="818">
        <v>5197</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15147108</v>
      </c>
      <c r="BR123" s="869"/>
      <c r="BS123" s="869"/>
      <c r="BT123" s="869"/>
      <c r="BU123" s="869"/>
      <c r="BV123" s="869">
        <v>15094522</v>
      </c>
      <c r="BW123" s="869"/>
      <c r="BX123" s="869"/>
      <c r="BY123" s="869"/>
      <c r="BZ123" s="869"/>
      <c r="CA123" s="869">
        <v>15352147</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73</v>
      </c>
      <c r="BR124" s="867"/>
      <c r="BS124" s="867"/>
      <c r="BT124" s="867"/>
      <c r="BU124" s="867"/>
      <c r="BV124" s="867">
        <v>84.6</v>
      </c>
      <c r="BW124" s="867"/>
      <c r="BX124" s="867"/>
      <c r="BY124" s="867"/>
      <c r="BZ124" s="867"/>
      <c r="CA124" s="867">
        <v>49.2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v>15458</v>
      </c>
      <c r="DH124" s="800"/>
      <c r="DI124" s="800"/>
      <c r="DJ124" s="800"/>
      <c r="DK124" s="801"/>
      <c r="DL124" s="802">
        <v>8526</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159841</v>
      </c>
      <c r="AB128" s="837"/>
      <c r="AC128" s="837"/>
      <c r="AD128" s="837"/>
      <c r="AE128" s="838"/>
      <c r="AF128" s="839">
        <v>124406</v>
      </c>
      <c r="AG128" s="837"/>
      <c r="AH128" s="837"/>
      <c r="AI128" s="837"/>
      <c r="AJ128" s="838"/>
      <c r="AK128" s="839">
        <v>59420</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14.38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6126916</v>
      </c>
      <c r="AB129" s="816"/>
      <c r="AC129" s="816"/>
      <c r="AD129" s="816"/>
      <c r="AE129" s="817"/>
      <c r="AF129" s="818">
        <v>5968228</v>
      </c>
      <c r="AG129" s="816"/>
      <c r="AH129" s="816"/>
      <c r="AI129" s="816"/>
      <c r="AJ129" s="817"/>
      <c r="AK129" s="818">
        <v>6144209</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19.38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933112</v>
      </c>
      <c r="AB130" s="816"/>
      <c r="AC130" s="816"/>
      <c r="AD130" s="816"/>
      <c r="AE130" s="817"/>
      <c r="AF130" s="818">
        <v>911845</v>
      </c>
      <c r="AG130" s="816"/>
      <c r="AH130" s="816"/>
      <c r="AI130" s="816"/>
      <c r="AJ130" s="817"/>
      <c r="AK130" s="818">
        <v>929868</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8.5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5193804</v>
      </c>
      <c r="AB131" s="800"/>
      <c r="AC131" s="800"/>
      <c r="AD131" s="800"/>
      <c r="AE131" s="801"/>
      <c r="AF131" s="802">
        <v>5056383</v>
      </c>
      <c r="AG131" s="800"/>
      <c r="AH131" s="800"/>
      <c r="AI131" s="800"/>
      <c r="AJ131" s="801"/>
      <c r="AK131" s="802">
        <v>5214341</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49.2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8.3310228879999997</v>
      </c>
      <c r="AB132" s="781"/>
      <c r="AC132" s="781"/>
      <c r="AD132" s="781"/>
      <c r="AE132" s="782"/>
      <c r="AF132" s="783">
        <v>10.303887189999999</v>
      </c>
      <c r="AG132" s="781"/>
      <c r="AH132" s="781"/>
      <c r="AI132" s="781"/>
      <c r="AJ132" s="782"/>
      <c r="AK132" s="783">
        <v>7.0329465070000001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8.1</v>
      </c>
      <c r="AB133" s="760"/>
      <c r="AC133" s="760"/>
      <c r="AD133" s="760"/>
      <c r="AE133" s="761"/>
      <c r="AF133" s="759">
        <v>8.9</v>
      </c>
      <c r="AG133" s="760"/>
      <c r="AH133" s="760"/>
      <c r="AI133" s="760"/>
      <c r="AJ133" s="761"/>
      <c r="AK133" s="759">
        <v>8.5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jcR7r4DvsHkfA5kHeMzNinqYXbQHQA8uCVzB62wJCAhQZgktckLRD5LgeRojgyW/ZFsW935qFhRkiImjupyBw==" saltValue="RyJlb/gGomjbk9dk9iD8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19vppp/cWHQOk3IBXqyaU0NNtR8lSedPPnrBuJ8xI0qODhiY+KhoFX4GmTA+ZNDqWFJ09h+rV+Nvlhj7pCLiA==" saltValue="PACbcv3yGXYtS8tokQ6cp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Ix/J7rs1ocmyjbGYcXaLrP8RJxxZEpmpuo15QkkYmS+wXz+UNKI6/7xv2T0AeIYl+d5Pqgiokl6LxSHQbNdlA==" saltValue="+KpyBj37pcaOlT0StyYw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1888799</v>
      </c>
      <c r="AP9" s="281">
        <v>72562</v>
      </c>
      <c r="AQ9" s="282">
        <v>67248</v>
      </c>
      <c r="AR9" s="283">
        <v>7.9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52932</v>
      </c>
      <c r="AP10" s="284">
        <v>2033</v>
      </c>
      <c r="AQ10" s="285">
        <v>9038</v>
      </c>
      <c r="AR10" s="286">
        <v>-77.5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320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22</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83268</v>
      </c>
      <c r="AP13" s="284">
        <v>3199</v>
      </c>
      <c r="AQ13" s="285">
        <v>2764</v>
      </c>
      <c r="AR13" s="286">
        <v>15.7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t="s">
        <v>486</v>
      </c>
      <c r="AP14" s="284" t="s">
        <v>486</v>
      </c>
      <c r="AQ14" s="285">
        <v>1165</v>
      </c>
      <c r="AR14" s="286" t="s">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-122818</v>
      </c>
      <c r="AP15" s="284">
        <v>-4718</v>
      </c>
      <c r="AQ15" s="285">
        <v>-3941</v>
      </c>
      <c r="AR15" s="286">
        <v>19.7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1902181</v>
      </c>
      <c r="AP16" s="284">
        <v>73076</v>
      </c>
      <c r="AQ16" s="285">
        <v>76616</v>
      </c>
      <c r="AR16" s="286">
        <v>-4.5999999999999996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6.99</v>
      </c>
      <c r="AP21" s="298">
        <v>6.73</v>
      </c>
      <c r="AQ21" s="299">
        <v>0.26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93.3</v>
      </c>
      <c r="AP22" s="303">
        <v>96.9</v>
      </c>
      <c r="AQ22" s="304">
        <v>-3.6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1085714</v>
      </c>
      <c r="AP32" s="312">
        <v>41710</v>
      </c>
      <c r="AQ32" s="313">
        <v>33390</v>
      </c>
      <c r="AR32" s="314">
        <v>24.9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260158</v>
      </c>
      <c r="AP35" s="312">
        <v>9995</v>
      </c>
      <c r="AQ35" s="313">
        <v>8851</v>
      </c>
      <c r="AR35" s="314">
        <v>12.9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10138</v>
      </c>
      <c r="AP36" s="312">
        <v>389</v>
      </c>
      <c r="AQ36" s="313">
        <v>2033</v>
      </c>
      <c r="AR36" s="314">
        <v>-80.900000000000006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640</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-59420</v>
      </c>
      <c r="AP39" s="312">
        <v>-2283</v>
      </c>
      <c r="AQ39" s="313">
        <v>-3025</v>
      </c>
      <c r="AR39" s="314">
        <v>-24.5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-929868</v>
      </c>
      <c r="AP40" s="312">
        <v>-35723</v>
      </c>
      <c r="AQ40" s="313">
        <v>-26876</v>
      </c>
      <c r="AR40" s="314">
        <v>32.9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366722</v>
      </c>
      <c r="AP41" s="312">
        <v>14088</v>
      </c>
      <c r="AQ41" s="313">
        <v>15015</v>
      </c>
      <c r="AR41" s="314">
        <v>-6.2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1665689</v>
      </c>
      <c r="AN51" s="334">
        <v>62679</v>
      </c>
      <c r="AO51" s="335">
        <v>29.5</v>
      </c>
      <c r="AP51" s="336">
        <v>51264</v>
      </c>
      <c r="AQ51" s="337">
        <v>8.1999999999999993</v>
      </c>
      <c r="AR51" s="338">
        <v>21.3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650721</v>
      </c>
      <c r="AN52" s="342">
        <v>24486</v>
      </c>
      <c r="AO52" s="343">
        <v>58.2</v>
      </c>
      <c r="AP52" s="344">
        <v>26040</v>
      </c>
      <c r="AQ52" s="345">
        <v>4.5</v>
      </c>
      <c r="AR52" s="346">
        <v>53.7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1636931</v>
      </c>
      <c r="AN53" s="334">
        <v>61909</v>
      </c>
      <c r="AO53" s="335">
        <v>-1.2</v>
      </c>
      <c r="AP53" s="336">
        <v>52068</v>
      </c>
      <c r="AQ53" s="337">
        <v>1.6</v>
      </c>
      <c r="AR53" s="338">
        <v>-2.8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679062</v>
      </c>
      <c r="AN54" s="342">
        <v>25682</v>
      </c>
      <c r="AO54" s="343">
        <v>4.9000000000000004</v>
      </c>
      <c r="AP54" s="344">
        <v>26936</v>
      </c>
      <c r="AQ54" s="345">
        <v>3.4</v>
      </c>
      <c r="AR54" s="346">
        <v>1.5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708237</v>
      </c>
      <c r="AN55" s="334">
        <v>26954</v>
      </c>
      <c r="AO55" s="335">
        <v>-56.5</v>
      </c>
      <c r="AP55" s="336">
        <v>47161</v>
      </c>
      <c r="AQ55" s="337">
        <v>-9.4</v>
      </c>
      <c r="AR55" s="338">
        <v>-47.1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410370</v>
      </c>
      <c r="AN56" s="342">
        <v>15618</v>
      </c>
      <c r="AO56" s="343">
        <v>-39.200000000000003</v>
      </c>
      <c r="AP56" s="344">
        <v>24595</v>
      </c>
      <c r="AQ56" s="345">
        <v>-8.6999999999999993</v>
      </c>
      <c r="AR56" s="346">
        <v>-30.5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952002</v>
      </c>
      <c r="AN57" s="334">
        <v>36400</v>
      </c>
      <c r="AO57" s="335">
        <v>35</v>
      </c>
      <c r="AP57" s="336">
        <v>43423</v>
      </c>
      <c r="AQ57" s="337">
        <v>-7.9</v>
      </c>
      <c r="AR57" s="338">
        <v>42.9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407273</v>
      </c>
      <c r="AN58" s="342">
        <v>15572</v>
      </c>
      <c r="AO58" s="343">
        <v>-0.3</v>
      </c>
      <c r="AP58" s="344">
        <v>22207</v>
      </c>
      <c r="AQ58" s="345">
        <v>-9.6999999999999993</v>
      </c>
      <c r="AR58" s="346">
        <v>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983575</v>
      </c>
      <c r="AN59" s="334">
        <v>37786</v>
      </c>
      <c r="AO59" s="335">
        <v>3.8</v>
      </c>
      <c r="AP59" s="336">
        <v>45265</v>
      </c>
      <c r="AQ59" s="337">
        <v>4.2</v>
      </c>
      <c r="AR59" s="338">
        <v>-0.4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512408</v>
      </c>
      <c r="AN60" s="342">
        <v>19685</v>
      </c>
      <c r="AO60" s="343">
        <v>26.4</v>
      </c>
      <c r="AP60" s="344">
        <v>22600</v>
      </c>
      <c r="AQ60" s="345">
        <v>1.8</v>
      </c>
      <c r="AR60" s="346">
        <v>24.6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1189287</v>
      </c>
      <c r="AN61" s="349">
        <v>45146</v>
      </c>
      <c r="AO61" s="350">
        <v>2.1</v>
      </c>
      <c r="AP61" s="351">
        <v>47836</v>
      </c>
      <c r="AQ61" s="352">
        <v>-0.7</v>
      </c>
      <c r="AR61" s="338">
        <v>2.8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531967</v>
      </c>
      <c r="AN62" s="342">
        <v>20209</v>
      </c>
      <c r="AO62" s="343">
        <v>10</v>
      </c>
      <c r="AP62" s="344">
        <v>24476</v>
      </c>
      <c r="AQ62" s="345">
        <v>-1.7</v>
      </c>
      <c r="AR62" s="346">
        <v>11.7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AOUJosUthAKQQXE87Xb552JHRgwiZfIqTEAMQj71RdkjcRKW4gsTHsvT1sl9K4K96W5Z9CMunCEL7w85bpY/w==" saltValue="SPT0bXrZmrrUNPvETCJ7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xCbu/dDOJEaP40OxzivRGXi6v26SivUuYc0U+497lGuGRCS4snyIkJLa86LrPnJAcZJEZPGpcg6qnLsXqHMNsQ==" saltValue="WJCXmNfflYBgtF9ibMFe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OsPJwCnH/UNqNMcD4CBtmeGk00+/jF4THQF4d/ikOfb1K8fahriVVtkCZR4zxfTlsoZN6MEfwI46PjExC6tiGA==" saltValue="v8Mxwj53NmO0GuwDqJMI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11.31</v>
      </c>
      <c r="G47" s="12">
        <v>13.54</v>
      </c>
      <c r="H47" s="12">
        <v>17.16</v>
      </c>
      <c r="I47" s="12">
        <v>17.61</v>
      </c>
      <c r="J47" s="13">
        <v>30.36</v>
      </c>
    </row>
    <row r="48" spans="2:10" ht="57.75" customHeight="1" x14ac:dyDescent="0.2">
      <c r="B48" s="14"/>
      <c r="C48" s="1177" t="s">
        <v>4</v>
      </c>
      <c r="D48" s="1177"/>
      <c r="E48" s="1178"/>
      <c r="F48" s="15">
        <v>1.07</v>
      </c>
      <c r="G48" s="16">
        <v>1.29</v>
      </c>
      <c r="H48" s="16">
        <v>2.29</v>
      </c>
      <c r="I48" s="16">
        <v>2.04</v>
      </c>
      <c r="J48" s="17">
        <v>2.08</v>
      </c>
    </row>
    <row r="49" spans="2:10" ht="57.75" customHeight="1" thickBot="1" x14ac:dyDescent="0.25">
      <c r="B49" s="18"/>
      <c r="C49" s="1179" t="s">
        <v>5</v>
      </c>
      <c r="D49" s="1179"/>
      <c r="E49" s="1180"/>
      <c r="F49" s="19" t="s">
        <v>530</v>
      </c>
      <c r="G49" s="20">
        <v>2.54</v>
      </c>
      <c r="H49" s="20">
        <v>4.62</v>
      </c>
      <c r="I49" s="20" t="s">
        <v>531</v>
      </c>
      <c r="J49" s="21">
        <v>12.37</v>
      </c>
    </row>
    <row r="50" spans="2:10" ht="13" x14ac:dyDescent="0.2"/>
  </sheetData>
  <sheetProtection algorithmName="SHA-512" hashValue="sgbqJ6cKiTD4HzbSrRcdr6SpWxX9160zm9xOB8JmksTMUOp/8KLm9ijK0Y9RNvwIrpQ12H0Wmd0thWAreGf8EA==" saltValue="jLShx4J0gL5Sv8GQvK07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2025-03-13T02:52:00Z</cp:lastPrinted>
  <dcterms:created xsi:type="dcterms:W3CDTF">2025-02-19T02:15:50Z</dcterms:created>
  <dcterms:modified xsi:type="dcterms:W3CDTF">2025-11-14T07:30:07Z</dcterms:modified>
  <cp:category/>
</cp:coreProperties>
</file>