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3CCBD4C5-E169-47C8-BA69-58FAA2970BD3}"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<sst xmlns="http://schemas.openxmlformats.org/spreadsheetml/2006/main" count="1077" uniqueCount="607">
  <si>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</si>
  <si>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</si>
  <si>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</si>
  <si>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</si>
  <si>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</si>
  <si>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</si>
  <si>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</si>
  <si>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</si>
  <si>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</si>
  <si>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</si>
  <si>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</si>
  <si>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</si>
  <si>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</si>
  <si>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</si>
  <si>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</si>
  <si>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</si>
  <si>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</si>
  <si>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</si>
  <si>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</si>
  <si>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</si>
  <si>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</si>
  <si>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</si>
  <si>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</si>
  <si>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</si>
  <si>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</si>
  <si>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</si>
  <si>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</si>
  <si>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</si>
  <si>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</si>
  <si>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</si>
  <si>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</si>
  <si>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</si>
  <si>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</si>
  <si>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</si>
  <si>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</si>
  <si>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</si>
  <si>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</si>
  <si>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</si>
  <si>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</si>
  <si>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</si>
  <si>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</si>
  <si>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</si>
  <si>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</si>
  <si>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</si>
  <si>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</si>
  <si>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</si>
  <si>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</si>
  <si>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</si>
  <si>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</si>
  <si>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</si>
  <si>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</si>
  <si>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</si>
  <si>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</si>
  <si>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</si>
  <si>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</si>
  <si>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</si>
  <si>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</si>
  <si>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</si>
  <si>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</si>
  <si>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</si>
  <si>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</si>
  <si>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</si>
  <si>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</si>
  <si>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</si>
  <si>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</si>
  <si>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</si>
  <si>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</si>
  <si>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</si>
  <si>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</si>
  <si>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</si>
  <si>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</si>
  <si>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</si>
  <si>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</si>
  <si>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</si>
  <si>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</si>
  <si>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</si>
  <si>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</si>
  <si>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</si>
  <si>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</si>
  <si>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</si>
  <si>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</si>
  <si>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</si>
  <si>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</si>
  <si>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</si>
  <si>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</si>
  <si>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</si>
  <si>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</si>
  <si>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</si>
  <si>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</si>
  <si>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</si>
  <si>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</si>
  <si>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</si>
  <si>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</si>
  <si>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</si>
  <si>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</si>
  <si>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</si>
  <si>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</si>
  <si>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</si>
  <si>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</si>
  <si>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</si>
  <si>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内灘町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</si>
  <si>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</si>
  <si>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</si>
  <si>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</si>
  <si>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</si>
  <si>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</si>
  <si>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</si>
  <si>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</si>
  <si>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</si>
  <si>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</si>
  <si>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</si>
  <si>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</si>
  <si>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</si>
  <si>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</si>
  <si>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</si>
  <si>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</si>
  <si>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</si>
  <si>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</si>
  <si>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</si>
  <si>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</si>
  <si>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</si>
  <si>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</si>
  <si>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</si>
  <si>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</si>
  <si>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</si>
  <si>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</si>
  <si>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</si>
  <si>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</si>
  <si>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</si>
  <si>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</si>
  <si>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</si>
  <si>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</si>
  <si>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</si>
  <si>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</si>
  <si>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</si>
  <si>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</si>
  <si>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</si>
  <si>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</si>
  <si>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</si>
  <si>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</si>
  <si>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</si>
  <si>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</si>
  <si>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</si>
  <si>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</si>
  <si>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</si>
  <si>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</si>
  <si>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</si>
  <si>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</si>
  <si>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</si>
  <si>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</si>
  <si>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</si>
  <si>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</si>
  <si>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</si>
  <si>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</si>
  <si>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</si>
  <si>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</si>
  <si>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</si>
  <si>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</si>
  <si>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</si>
  <si>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</si>
  <si>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</si>
  <si>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</si>
  <si>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</si>
  <si>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</si>
  <si>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</si>
  <si>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</si>
  <si>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</si>
  <si>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</si>
  <si>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</si>
  <si>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</si>
  <si>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</si>
  <si>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</si>
  <si>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</si>
  <si>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</si>
  <si>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</si>
  <si>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</si>
  <si>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</si>
  <si>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</si>
  <si>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</si>
  <si>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</si>
  <si>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</si>
  <si>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</si>
  <si>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</si>
  <si>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</si>
  <si>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</si>
  <si>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</si>
  <si>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</si>
  <si>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</si>
  <si>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</si>
  <si>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</si>
  <si>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</si>
  <si>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</si>
  <si>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</si>
  <si>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</si>
  <si>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</si>
  <si>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</si>
  <si>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</si>
  <si>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</si>
  <si>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</si>
  <si>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</si>
  <si>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</si>
  <si>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</si>
  <si>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</si>
  <si>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</si>
  <si>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</si>
  <si>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</si>
  <si>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</si>
  <si>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</si>
  <si>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</si>
  <si>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</si>
  <si>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</si>
  <si>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</si>
  <si>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</si>
  <si>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</si>
  <si>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</si>
  <si>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</si>
  <si>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</si>
  <si>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</si>
  <si>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</si>
  <si>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</si>
  <si>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</si>
  <si>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</si>
  <si>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石川県内灘町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</si>
  <si>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</si>
  <si>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</si>
  <si>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</si>
  <si>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</si>
  <si>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</si>
  <si>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</si>
  <si>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</si>
  <si>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</si>
  <si>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</si>
  <si>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</si>
  <si>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</si>
  <si>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</si>
  <si>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</si>
  <si>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</si>
  <si>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</si>
  <si>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</si>
  <si>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</si>
  <si>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</si>
  <si>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</si>
  <si>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</si>
  <si>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</si>
  <si>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</si>
  <si>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</si>
  <si>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</si>
  <si>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</si>
  <si>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</si>
  <si>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</si>
  <si>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</si>
  <si>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</si>
  <si>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</si>
  <si>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</si>
  <si>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</si>
  <si>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</si>
  <si>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</si>
  <si>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</si>
  <si>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</si>
  <si>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</si>
  <si>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</si>
  <si>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</si>
  <si>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</si>
  <si>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</si>
  <si>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</si>
  <si>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</si>
  <si>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</si>
  <si>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</si>
  <si>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</si>
  <si>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</si>
  <si>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</si>
  <si>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</si>
  <si>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</si>
  <si>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</si>
  <si>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</si>
  <si>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</si>
  <si>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</si>
  <si>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</si>
  <si>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</si>
  <si>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</si>
  <si>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</si>
  <si>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</si>
  <si>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</si>
  <si>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</si>
  <si>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</si>
  <si>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</si>
  <si>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</si>
  <si>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</si>
  <si>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</si>
  <si>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</si>
  <si>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</si>
  <si>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</si>
  <si>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</si>
  <si>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</si>
  <si>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</si>
  <si>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</si>
  <si>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</si>
  <si>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</si>
  <si>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</si>
  <si>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</si>
  <si>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</si>
  <si>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</si>
  <si>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</si>
  <si>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</si>
  <si>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</si>
  <si>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</si>
  <si>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</si>
  <si>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</si>
  <si>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</si>
  <si>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</si>
  <si>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</si>
  <si>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</si>
  <si>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</si>
  <si>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</si>
  <si>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</si>
  <si>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</si>
  <si>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</si>
  <si>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</si>
  <si>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</si>
  <si>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</si>
  <si>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</si>
  <si>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</si>
  <si>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</si>
  <si>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</si>
  <si>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</si>
  <si>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</si>
  <si>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</si>
  <si>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</si>
  <si>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</si>
  <si>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</si>
  <si>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</si>
  <si>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</si>
  <si>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</si>
  <si>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</si>
  <si>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</si>
  <si>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</si>
  <si>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</si>
  <si>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</si>
  <si>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</si>
  <si>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</si>
  <si>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</si>
  <si>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</si>
  <si>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</si>
  <si>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</si>
  <si>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</si>
  <si>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</si>
  <si>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</si>
  <si>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</si>
  <si>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</si>
  <si>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</si>
  <si>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</si>
  <si>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</si>
  <si>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</si>
  <si>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</si>
  <si>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</si>
  <si>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</si>
  <si>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</si>
  <si>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</si>
  <si>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</si>
  <si>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</si>
  <si>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</si>
  <si>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</si>
  <si>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</si>
  <si>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</si>
  <si>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</si>
  <si>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</si>
  <si>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</si>
  <si>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</si>
  <si>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</si>
  <si>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</si>
  <si>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</si>
  <si>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</si>
  <si>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</si>
  <si>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石川県内灘町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</si>
  <si>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</si>
  <si>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</si>
  <si>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</si>
  <si>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</si>
  <si>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</si>
  <si>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</si>
  <si>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</si>
  <si>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</si>
  <si>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</si>
  <si>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</si>
  <si>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</si>
  <si>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</si>
  <si>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</si>
  <si>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</si>
  <si>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</si>
  <si>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</si>
  <si>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</si>
  <si>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</si>
  <si>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</si>
  <si>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</si>
  <si>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</si>
  <si>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</si>
  <si>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</si>
  <si>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</si>
  <si>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</si>
  <si>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</si>
  <si>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</si>
  <si>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</si>
  <si>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</si>
  <si>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</si>
  <si>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</si>
  <si>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</si>
  <si>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</si>
  <si>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</si>
  <si>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内灘町国民健康保険特別会計</t>
    <phoneticPr fontId="5"/>
  </si>
  <si>
    <t>内灘町後期高齢者医療特別会計</t>
    <phoneticPr fontId="5"/>
  </si>
  <si>
    <t>内灘町介護保険特別会計</t>
    <phoneticPr fontId="5"/>
  </si>
  <si>
    <t>内灘町水道事業会計</t>
    <phoneticPr fontId="5"/>
  </si>
  <si>
    <t>法適用企業</t>
    <phoneticPr fontId="5"/>
  </si>
  <si>
    <t>内灘町下水道事業会計</t>
    <phoneticPr fontId="5"/>
  </si>
  <si>
    <t>法適用企業</t>
    <phoneticPr fontId="5"/>
  </si>
  <si>
    <t>内灘町新エネルギー事業特別会計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</si>
  <si>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</si>
  <si>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</si>
  <si>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</si>
  <si>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</si>
  <si>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</si>
  <si>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</si>
  <si>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</si>
  <si>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</si>
  <si>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</si>
  <si>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</si>
  <si>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</si>
  <si>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</si>
  <si>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</si>
  <si>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</si>
  <si>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</si>
  <si>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</si>
  <si>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</si>
  <si>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</si>
  <si>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</si>
  <si>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</si>
  <si>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</si>
  <si>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</si>
  <si>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</si>
  <si>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</si>
  <si>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</si>
  <si>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</si>
  <si>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</si>
  <si>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</si>
  <si>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</si>
  <si>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</si>
  <si>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</si>
  <si>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</si>
  <si>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</si>
  <si>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</si>
  <si>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</si>
  <si>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</si>
  <si>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</si>
  <si>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</si>
  <si>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</si>
  <si>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</si>
  <si>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</si>
  <si>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</si>
  <si>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</si>
  <si>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</si>
  <si>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</si>
  <si>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</si>
  <si>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</si>
  <si>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</si>
  <si>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</si>
  <si>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</si>
  <si>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</si>
  <si>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</si>
  <si>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</si>
  <si>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</si>
  <si>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</si>
  <si>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</si>
  <si>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</si>
  <si>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</si>
  <si>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</si>
  <si>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</si>
  <si>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</si>
  <si>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</si>
  <si>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</si>
  <si>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</si>
  <si>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</si>
  <si>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内灘町新エネルギー事業特別会計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</si>
  <si>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</si>
  <si>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内灘町介護保険特別会計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</si>
  <si>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</si>
  <si>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</si>
  <si>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</si>
  <si>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</si>
  <si>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</si>
  <si>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</si>
  <si>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</si>
  <si>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</si>
  <si>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</si>
  <si>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</si>
  <si>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</si>
  <si>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</si>
  <si>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</si>
  <si>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</si>
  <si>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</si>
  <si>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</si>
  <si>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</si>
  <si>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</si>
  <si>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</si>
  <si>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</si>
  <si>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</si>
  <si>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</si>
  <si>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</si>
  <si>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</si>
  <si>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</si>
  <si>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</si>
  <si>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</si>
  <si>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</si>
  <si>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</si>
  <si>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</si>
  <si>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</si>
  <si>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</si>
  <si>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</si>
  <si>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</si>
  <si>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</si>
  <si>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</si>
  <si>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</si>
  <si>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</si>
  <si>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</si>
  <si>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</si>
  <si>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</si>
  <si>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</si>
  <si>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</si>
  <si>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</si>
  <si>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</si>
  <si>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</si>
  <si>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</si>
  <si>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</si>
  <si>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</si>
  <si>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</si>
  <si>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</si>
  <si>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</si>
  <si>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</si>
  <si>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</si>
  <si>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</si>
  <si>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</si>
  <si>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</si>
  <si>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</si>
  <si>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</si>
  <si>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</si>
  <si>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</si>
  <si>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</si>
  <si>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</si>
  <si>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</si>
  <si>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</si>
  <si>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</si>
  <si>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</si>
  <si>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</si>
  <si>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</si>
  <si>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</si>
  <si>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</si>
  <si>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</si>
  <si>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</si>
  <si>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</si>
  <si>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</si>
  <si>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</si>
  <si>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</si>
  <si>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</si>
  <si>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</si>
  <si>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</si>
  <si>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</si>
  <si>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</si>
  <si>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</si>
  <si>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</si>
  <si>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</si>
  <si>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2.70</t>
  </si>
  <si>
    <t>▲ 0.92</t>
  </si>
  <si>
    <t>▲ 1.51</t>
  </si>
  <si>
    <t>内灘町水道事業会計</t>
  </si>
  <si>
    <t>内灘町下水道事業会計</t>
  </si>
  <si>
    <t>一般会計</t>
  </si>
  <si>
    <t>内灘町介護保険特別会計</t>
  </si>
  <si>
    <t>内灘町国民健康保険特別会計</t>
  </si>
  <si>
    <t>▲ 1.47</t>
  </si>
  <si>
    <t>▲ 1.87</t>
  </si>
  <si>
    <t>▲ 1.18</t>
  </si>
  <si>
    <t>▲ 0.18</t>
  </si>
  <si>
    <t>内灘町後期高齢者医療特別会計</t>
  </si>
  <si>
    <t>内灘町新エネルギー事業特別会計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</si>
  <si>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</si>
  <si>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</si>
  <si>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</si>
  <si>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</si>
  <si>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</si>
  <si>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</si>
  <si>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</si>
  <si>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</si>
  <si>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公用、公共用施設整備基金</t>
  </si>
  <si>
    <t>義務教育施設整備基金</t>
  </si>
  <si>
    <t>災害等対策基金</t>
  </si>
  <si>
    <t>海と砂丘文学顕彰事業基金</t>
    <phoneticPr fontId="2"/>
  </si>
  <si>
    <t>霊園基金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</si>
  <si>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</si>
  <si>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</si>
  <si>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</si>
  <si>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</si>
  <si>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</si>
  <si>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</si>
  <si>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</si>
  <si>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</si>
  <si>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</si>
  <si>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令和4年度においては、有形固定資産減価償却率、将来負担比率ともに増加した。有形固定資産減価償却率の増加については、道路の減価償却額が増加したことなどにより減価償却率が上昇したためと考えられ、将来負担比率の増加については、一部事務組合の実質残高の大幅な増加があったためと考えられる。
　今後は個別施設計画に沿って長寿命化対策等を行い、施設の適切な維持管理に努めていく。</t>
    <rPh sb="33" eb="35">
      <t>ゾウカ</t>
    </rPh>
    <rPh sb="123" eb="125">
      <t>オオハバ</t>
    </rPh>
    <phoneticPr fontId="5"/>
  </si>
  <si>
    <t>　将来負担比率は令和3年度に12.1％減少したものの、令和4年度には11.6％増加し、以前と同水準に戻った。類似団体との比較では、ここしばらく高水準で推移している。令和元年度に文化会館、令和3年度に大根布小学校、令和4年度に清湖小学校など老朽化した施設の改修・更新整備を行ってきたほか、平成30年度に南部地域防災センター、令和元年度に産業支援センター、令和2年度に白帆台インターチェンジ、令和2～5年度に公営住宅建築など新規建設事業を立て続けに行ったことにより、地方債残高が増加したことが要因である。
　実質公債費比率は、普通会計・企業会計・一部事務組合のすべてで実質公債費の増加があったことから、0.8％増加した。
　今後は、近年の大規模な投資的事業の地方債償還開始により、実質公債費比率がさらに上昇していく見込みのため、これまで以上に公債費の適正化に取り組んでいく必要がある。</t>
    <rPh sb="39" eb="41">
      <t>ゾウカ</t>
    </rPh>
    <rPh sb="43" eb="45">
      <t>イゼン</t>
    </rPh>
    <rPh sb="46" eb="49">
      <t>ドウスイジュン</t>
    </rPh>
    <rPh sb="50" eb="51">
      <t>モド</t>
    </rPh>
    <rPh sb="72" eb="74">
      <t>スイジュン</t>
    </rPh>
    <rPh sb="75" eb="77">
      <t>スイイ</t>
    </rPh>
    <rPh sb="202" eb="206">
      <t>コウエイジュウタク</t>
    </rPh>
    <rPh sb="206" eb="208">
      <t>ケンチク</t>
    </rPh>
    <rPh sb="210" eb="212">
      <t>シンキ</t>
    </rPh>
    <rPh sb="214" eb="216">
      <t>ジギョウ</t>
    </rPh>
    <rPh sb="217" eb="218">
      <t>タ</t>
    </rPh>
    <rPh sb="219" eb="220">
      <t>ツヅ</t>
    </rPh>
    <rPh sb="222" eb="223">
      <t>オコナ</t>
    </rPh>
    <rPh sb="303" eb="30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</si>
</sst>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E63526D-DF4D-4DBB-BB32-887671B24D4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E74A-4E8B-A48C-B8C7CB8C41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48397</c:v>
                </c:pt>
                <c:pt idx="1">
                  <c:v>62679</c:v>
                </c:pt>
                <c:pt idx="2">
                  <c:v>61909</c:v>
                </c:pt>
                <c:pt idx="3">
                  <c:v>26954</c:v>
                </c:pt>
                <c:pt idx="4">
                  <c:v>36400</c:v>
                </c:pt>
              </c:numCache>
            </c:numRef>
          </c:val>
          <c:smooth val="0"/>
          <c:extLst>
            <c:ext xmlns:c16="http://schemas.microsoft.com/office/drawing/2014/chart" uri="{C3380CC4-5D6E-409C-BE32-E72D297353CC}">
              <c16:uniqueId val="{00000001-E74A-4E8B-A48C-B8C7CB8C41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1.46</c:v>
                </c:pt>
                <c:pt idx="1">
                  <c:v>1.07</c:v>
                </c:pt>
                <c:pt idx="2">
                  <c:v>1.29</c:v>
                </c:pt>
                <c:pt idx="3">
                  <c:v>2.29</c:v>
                </c:pt>
                <c:pt idx="4">
                  <c:v>2.04</c:v>
                </c:pt>
              </c:numCache>
            </c:numRef>
          </c:val>
          <c:extLst>
            <c:ext xmlns:c16="http://schemas.microsoft.com/office/drawing/2014/chart" uri="{C3380CC4-5D6E-409C-BE32-E72D297353CC}">
              <c16:uniqueId val="{00000000-5A85-4EC5-9B5C-069FBF1008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11.17</c:v>
                </c:pt>
                <c:pt idx="1">
                  <c:v>11.31</c:v>
                </c:pt>
                <c:pt idx="2">
                  <c:v>13.54</c:v>
                </c:pt>
                <c:pt idx="3">
                  <c:v>17.16</c:v>
                </c:pt>
                <c:pt idx="4">
                  <c:v>17.61</c:v>
                </c:pt>
              </c:numCache>
            </c:numRef>
          </c:val>
          <c:extLst>
            <c:ext xmlns:c16="http://schemas.microsoft.com/office/drawing/2014/chart" uri="{C3380CC4-5D6E-409C-BE32-E72D297353CC}">
              <c16:uniqueId val="{00000001-5A85-4EC5-9B5C-069FBF1008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c:v>
                </c:pt>
                <c:pt idx="1">
                  <c:v>-0.92</c:v>
                </c:pt>
                <c:pt idx="2">
                  <c:v>2.54</c:v>
                </c:pt>
                <c:pt idx="3">
                  <c:v>4.62</c:v>
                </c:pt>
                <c:pt idx="4">
                  <c:v>-1.51</c:v>
                </c:pt>
              </c:numCache>
            </c:numRef>
          </c:val>
          <c:smooth val="0"/>
          <c:extLst>
            <c:ext xmlns:c16="http://schemas.microsoft.com/office/drawing/2014/chart" uri="{C3380CC4-5D6E-409C-BE32-E72D297353CC}">
              <c16:uniqueId val="{00000002-5A85-4EC5-9B5C-069FBF1008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0.28000000000000003</c:v>
                </c:pt>
                <c:pt idx="4">
                  <c:v>0</c:v>
                </c:pt>
                <c:pt idx="5">
                  <c:v>0</c:v>
                </c:pt>
                <c:pt idx="6">
                  <c:v>0</c:v>
                </c:pt>
                <c:pt idx="7">
                  <c:v>0</c:v>
                </c:pt>
                <c:pt idx="8">
                  <c:v>0</c:v>
                </c:pt>
                <c:pt idx="9">
                  <c:v>0</c:v>
                </c:pt>
              </c:numCache>
            </c:numRef>
          </c:val>
          <c:extLst>
            <c:ext xmlns:c16="http://schemas.microsoft.com/office/drawing/2014/chart" uri="{C3380CC4-5D6E-409C-BE32-E72D297353CC}">
              <c16:uniqueId val="{00000000-A74C-4F32-BB15-B661D58BDF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4C-4F32-BB15-B661D58BDF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4C-4F32-BB15-B661D58BDF47}"/>
            </c:ext>
          </c:extLst>
        </c:ser>
        <c:ser>
          <c:idx val="3"/>
          <c:order val="3"/>
          <c:tx>
            <c:strRef>
              <c:f>データシート!$A$30</c:f>
              <c:strCache>
                <c:ptCount val="1"/>
                <c:pt idx="0">
                  <c:v>内灘町新エネルギー事業特別会計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4C-4F32-BB15-B661D58BDF47}"/>
            </c:ext>
          </c:extLst>
        </c:ser>
        <c:ser>
          <c:idx val="4"/>
          <c:order val="4"/>
          <c:tx>
            <c:strRef>
              <c:f>データシート!$A$31</c:f>
              <c:strCache>
                <c:ptCount val="1"/>
                <c:pt idx="0">
                  <c:v>内灘町後期高齢者医療特別会計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74C-4F32-BB15-B661D58BDF47}"/>
            </c:ext>
          </c:extLst>
        </c:ser>
        <c:ser>
          <c:idx val="5"/>
          <c:order val="5"/>
          <c:tx>
            <c:strRef>
              <c:f>データシート!$A$32</c:f>
              <c:strCache>
                <c:ptCount val="1"/>
                <c:pt idx="0">
                  <c:v>内灘町国民健康保険特別会計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1.47</c:v>
                </c:pt>
                <c:pt idx="1">
                  <c:v>#N/A</c:v>
                </c:pt>
                <c:pt idx="2">
                  <c:v>1.87</c:v>
                </c:pt>
                <c:pt idx="3">
                  <c:v>#N/A</c:v>
                </c:pt>
                <c:pt idx="4">
                  <c:v>1.18</c:v>
                </c:pt>
                <c:pt idx="5">
                  <c:v>#N/A</c:v>
                </c:pt>
                <c:pt idx="6">
                  <c:v>0.18</c:v>
                </c:pt>
                <c:pt idx="7">
                  <c:v>#N/A</c:v>
                </c:pt>
                <c:pt idx="8">
                  <c:v>#N/A</c:v>
                </c:pt>
                <c:pt idx="9">
                  <c:v>0.25</c:v>
                </c:pt>
              </c:numCache>
            </c:numRef>
          </c:val>
          <c:extLst>
            <c:ext xmlns:c16="http://schemas.microsoft.com/office/drawing/2014/chart" uri="{C3380CC4-5D6E-409C-BE32-E72D297353CC}">
              <c16:uniqueId val="{00000005-A74C-4F32-BB15-B661D58BDF47}"/>
            </c:ext>
          </c:extLst>
        </c:ser>
        <c:ser>
          <c:idx val="6"/>
          <c:order val="6"/>
          <c:tx>
            <c:strRef>
              <c:f>データシート!$A$33</c:f>
              <c:strCache>
                <c:ptCount val="1"/>
                <c:pt idx="0">
                  <c:v>内灘町介護保険特別会計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0.38</c:v>
                </c:pt>
                <c:pt idx="2">
                  <c:v>#N/A</c:v>
                </c:pt>
                <c:pt idx="3">
                  <c:v>0.32</c:v>
                </c:pt>
                <c:pt idx="4">
                  <c:v>#N/A</c:v>
                </c:pt>
                <c:pt idx="5">
                  <c:v>0.24</c:v>
                </c:pt>
                <c:pt idx="6">
                  <c:v>#N/A</c:v>
                </c:pt>
                <c:pt idx="7">
                  <c:v>0.47</c:v>
                </c:pt>
                <c:pt idx="8">
                  <c:v>#N/A</c:v>
                </c:pt>
                <c:pt idx="9">
                  <c:v>1.37</c:v>
                </c:pt>
              </c:numCache>
            </c:numRef>
          </c:val>
          <c:extLst>
            <c:ext xmlns:c16="http://schemas.microsoft.com/office/drawing/2014/chart" uri="{C3380CC4-5D6E-409C-BE32-E72D297353CC}">
              <c16:uniqueId val="{00000006-A74C-4F32-BB15-B661D58BDF4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1.45</c:v>
                </c:pt>
                <c:pt idx="2">
                  <c:v>#N/A</c:v>
                </c:pt>
                <c:pt idx="3">
                  <c:v>1.06</c:v>
                </c:pt>
                <c:pt idx="4">
                  <c:v>#N/A</c:v>
                </c:pt>
                <c:pt idx="5">
                  <c:v>1.28</c:v>
                </c:pt>
                <c:pt idx="6">
                  <c:v>#N/A</c:v>
                </c:pt>
                <c:pt idx="7">
                  <c:v>2.29</c:v>
                </c:pt>
                <c:pt idx="8">
                  <c:v>#N/A</c:v>
                </c:pt>
                <c:pt idx="9">
                  <c:v>2.0299999999999998</c:v>
                </c:pt>
              </c:numCache>
            </c:numRef>
          </c:val>
          <c:extLst>
            <c:ext xmlns:c16="http://schemas.microsoft.com/office/drawing/2014/chart" uri="{C3380CC4-5D6E-409C-BE32-E72D297353CC}">
              <c16:uniqueId val="{00000007-A74C-4F32-BB15-B661D58BDF47}"/>
            </c:ext>
          </c:extLst>
        </c:ser>
        <c:ser>
          <c:idx val="8"/>
          <c:order val="8"/>
          <c:tx>
            <c:strRef>
              <c:f>データシート!$A$35</c:f>
              <c:strCache>
                <c:ptCount val="1"/>
                <c:pt idx="0">
                  <c:v>内灘町下水道事業会計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2.48</c:v>
                </c:pt>
                <c:pt idx="6">
                  <c:v>#N/A</c:v>
                </c:pt>
                <c:pt idx="7">
                  <c:v>2.97</c:v>
                </c:pt>
                <c:pt idx="8">
                  <c:v>#N/A</c:v>
                </c:pt>
                <c:pt idx="9">
                  <c:v>4.6900000000000004</c:v>
                </c:pt>
              </c:numCache>
            </c:numRef>
          </c:val>
          <c:extLst>
            <c:ext xmlns:c16="http://schemas.microsoft.com/office/drawing/2014/chart" uri="{C3380CC4-5D6E-409C-BE32-E72D297353CC}">
              <c16:uniqueId val="{00000008-A74C-4F32-BB15-B661D58BDF47}"/>
            </c:ext>
          </c:extLst>
        </c:ser>
        <c:ser>
          <c:idx val="9"/>
          <c:order val="9"/>
          <c:tx>
            <c:strRef>
              <c:f>データシート!$A$36</c:f>
              <c:strCache>
                <c:ptCount val="1"/>
                <c:pt idx="0">
                  <c:v>内灘町水道事業会計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8.68</c:v>
                </c:pt>
                <c:pt idx="2">
                  <c:v>#N/A</c:v>
                </c:pt>
                <c:pt idx="3">
                  <c:v>9.1199999999999992</c:v>
                </c:pt>
                <c:pt idx="4">
                  <c:v>#N/A</c:v>
                </c:pt>
                <c:pt idx="5">
                  <c:v>6.98</c:v>
                </c:pt>
                <c:pt idx="6">
                  <c:v>#N/A</c:v>
                </c:pt>
                <c:pt idx="7">
                  <c:v>7.66</c:v>
                </c:pt>
                <c:pt idx="8">
                  <c:v>#N/A</c:v>
                </c:pt>
                <c:pt idx="9">
                  <c:v>8.14</c:v>
                </c:pt>
              </c:numCache>
            </c:numRef>
          </c:val>
          <c:extLst>
            <c:ext xmlns:c16="http://schemas.microsoft.com/office/drawing/2014/chart" uri="{C3380CC4-5D6E-409C-BE32-E72D297353CC}">
              <c16:uniqueId val="{00000009-A74C-4F32-BB15-B661D58BDF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998</c:v>
                </c:pt>
                <c:pt idx="5">
                  <c:v>1029</c:v>
                </c:pt>
                <c:pt idx="8">
                  <c:v>1092</c:v>
                </c:pt>
                <c:pt idx="11">
                  <c:v>1092</c:v>
                </c:pt>
                <c:pt idx="14">
                  <c:v>1037</c:v>
                </c:pt>
              </c:numCache>
            </c:numRef>
          </c:val>
          <c:extLst>
            <c:ext xmlns:c16="http://schemas.microsoft.com/office/drawing/2014/chart" uri="{C3380CC4-5D6E-409C-BE32-E72D297353CC}">
              <c16:uniqueId val="{00000000-2D5B-4D8A-A9AD-C354C7EA41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5B-4D8A-A9AD-C354C7EA41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c:v>
                </c:pt>
                <c:pt idx="3">
                  <c:v>21</c:v>
                </c:pt>
                <c:pt idx="6">
                  <c:v>20</c:v>
                </c:pt>
                <c:pt idx="9">
                  <c:v>5</c:v>
                </c:pt>
                <c:pt idx="12">
                  <c:v>5</c:v>
                </c:pt>
              </c:numCache>
            </c:numRef>
          </c:val>
          <c:extLst>
            <c:ext xmlns:c16="http://schemas.microsoft.com/office/drawing/2014/chart" uri="{C3380CC4-5D6E-409C-BE32-E72D297353CC}">
              <c16:uniqueId val="{00000002-2D5B-4D8A-A9AD-C354C7EA41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51</c:v>
                </c:pt>
                <c:pt idx="6">
                  <c:v>42</c:v>
                </c:pt>
                <c:pt idx="9">
                  <c:v>20</c:v>
                </c:pt>
                <c:pt idx="12">
                  <c:v>20</c:v>
                </c:pt>
              </c:numCache>
            </c:numRef>
          </c:val>
          <c:extLst>
            <c:ext xmlns:c16="http://schemas.microsoft.com/office/drawing/2014/chart" uri="{C3380CC4-5D6E-409C-BE32-E72D297353CC}">
              <c16:uniqueId val="{00000003-2D5B-4D8A-A9AD-C354C7EA41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386</c:v>
                </c:pt>
                <c:pt idx="3">
                  <c:v>397</c:v>
                </c:pt>
                <c:pt idx="6">
                  <c:v>430</c:v>
                </c:pt>
                <c:pt idx="9">
                  <c:v>320</c:v>
                </c:pt>
                <c:pt idx="12">
                  <c:v>428</c:v>
                </c:pt>
              </c:numCache>
            </c:numRef>
          </c:val>
          <c:extLst>
            <c:ext xmlns:c16="http://schemas.microsoft.com/office/drawing/2014/chart" uri="{C3380CC4-5D6E-409C-BE32-E72D297353CC}">
              <c16:uniqueId val="{00000004-2D5B-4D8A-A9AD-C354C7EA41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5B-4D8A-A9AD-C354C7EA41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5B-4D8A-A9AD-C354C7EA41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931</c:v>
                </c:pt>
                <c:pt idx="3">
                  <c:v>924</c:v>
                </c:pt>
                <c:pt idx="6">
                  <c:v>1008</c:v>
                </c:pt>
                <c:pt idx="9">
                  <c:v>1180</c:v>
                </c:pt>
                <c:pt idx="12">
                  <c:v>1104</c:v>
                </c:pt>
              </c:numCache>
            </c:numRef>
          </c:val>
          <c:extLst>
            <c:ext xmlns:c16="http://schemas.microsoft.com/office/drawing/2014/chart" uri="{C3380CC4-5D6E-409C-BE32-E72D297353CC}">
              <c16:uniqueId val="{00000007-2D5B-4D8A-A9AD-C354C7EA41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401</c:v>
                </c:pt>
                <c:pt idx="2">
                  <c:v>#N/A</c:v>
                </c:pt>
                <c:pt idx="3">
                  <c:v>#N/A</c:v>
                </c:pt>
                <c:pt idx="4">
                  <c:v>364</c:v>
                </c:pt>
                <c:pt idx="5">
                  <c:v>#N/A</c:v>
                </c:pt>
                <c:pt idx="6">
                  <c:v>#N/A</c:v>
                </c:pt>
                <c:pt idx="7">
                  <c:v>408</c:v>
                </c:pt>
                <c:pt idx="8">
                  <c:v>#N/A</c:v>
                </c:pt>
                <c:pt idx="9">
                  <c:v>#N/A</c:v>
                </c:pt>
                <c:pt idx="10">
                  <c:v>433</c:v>
                </c:pt>
                <c:pt idx="11">
                  <c:v>#N/A</c:v>
                </c:pt>
                <c:pt idx="12">
                  <c:v>#N/A</c:v>
                </c:pt>
                <c:pt idx="13">
                  <c:v>520</c:v>
                </c:pt>
                <c:pt idx="14">
                  <c:v>#N/A</c:v>
                </c:pt>
              </c:numCache>
            </c:numRef>
          </c:val>
          <c:smooth val="0"/>
          <c:extLst>
            <c:ext xmlns:c16="http://schemas.microsoft.com/office/drawing/2014/chart" uri="{C3380CC4-5D6E-409C-BE32-E72D297353CC}">
              <c16:uniqueId val="{00000008-2D5B-4D8A-A9AD-C354C7EA41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12273</c:v>
                </c:pt>
                <c:pt idx="5">
                  <c:v>12083</c:v>
                </c:pt>
                <c:pt idx="8">
                  <c:v>11853</c:v>
                </c:pt>
                <c:pt idx="11">
                  <c:v>11649</c:v>
                </c:pt>
                <c:pt idx="14">
                  <c:v>11600</c:v>
                </c:pt>
              </c:numCache>
            </c:numRef>
          </c:val>
          <c:extLst>
            <c:ext xmlns:c16="http://schemas.microsoft.com/office/drawing/2014/chart" uri="{C3380CC4-5D6E-409C-BE32-E72D297353CC}">
              <c16:uniqueId val="{00000000-75C4-4A8D-B74B-D2116F8B83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1499</c:v>
                </c:pt>
                <c:pt idx="5">
                  <c:v>1530</c:v>
                </c:pt>
                <c:pt idx="8">
                  <c:v>1601</c:v>
                </c:pt>
                <c:pt idx="11">
                  <c:v>1450</c:v>
                </c:pt>
                <c:pt idx="14">
                  <c:v>1413</c:v>
                </c:pt>
              </c:numCache>
            </c:numRef>
          </c:val>
          <c:extLst>
            <c:ext xmlns:c16="http://schemas.microsoft.com/office/drawing/2014/chart" uri="{C3380CC4-5D6E-409C-BE32-E72D297353CC}">
              <c16:uniqueId val="{00000001-75C4-4A8D-B74B-D2116F8B83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1332</c:v>
                </c:pt>
                <c:pt idx="5">
                  <c:v>1387</c:v>
                </c:pt>
                <c:pt idx="8">
                  <c:v>1605</c:v>
                </c:pt>
                <c:pt idx="11">
                  <c:v>2048</c:v>
                </c:pt>
                <c:pt idx="14">
                  <c:v>2081</c:v>
                </c:pt>
              </c:numCache>
            </c:numRef>
          </c:val>
          <c:extLst>
            <c:ext xmlns:c16="http://schemas.microsoft.com/office/drawing/2014/chart" uri="{C3380CC4-5D6E-409C-BE32-E72D297353CC}">
              <c16:uniqueId val="{00000002-75C4-4A8D-B74B-D2116F8B83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C4-4A8D-B74B-D2116F8B83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C4-4A8D-B74B-D2116F8B83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C4-4A8D-B74B-D2116F8B83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796</c:v>
                </c:pt>
                <c:pt idx="3">
                  <c:v>741</c:v>
                </c:pt>
                <c:pt idx="6">
                  <c:v>714</c:v>
                </c:pt>
                <c:pt idx="9">
                  <c:v>652</c:v>
                </c:pt>
                <c:pt idx="12">
                  <c:v>584</c:v>
                </c:pt>
              </c:numCache>
            </c:numRef>
          </c:val>
          <c:extLst>
            <c:ext xmlns:c16="http://schemas.microsoft.com/office/drawing/2014/chart" uri="{C3380CC4-5D6E-409C-BE32-E72D297353CC}">
              <c16:uniqueId val="{00000006-75C4-4A8D-B74B-D2116F8B83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138</c:v>
                </c:pt>
                <c:pt idx="3">
                  <c:v>107</c:v>
                </c:pt>
                <c:pt idx="6">
                  <c:v>110</c:v>
                </c:pt>
                <c:pt idx="9">
                  <c:v>565</c:v>
                </c:pt>
                <c:pt idx="12">
                  <c:v>1426</c:v>
                </c:pt>
              </c:numCache>
            </c:numRef>
          </c:val>
          <c:extLst>
            <c:ext xmlns:c16="http://schemas.microsoft.com/office/drawing/2014/chart" uri="{C3380CC4-5D6E-409C-BE32-E72D297353CC}">
              <c16:uniqueId val="{00000007-75C4-4A8D-B74B-D2116F8B83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4919</c:v>
                </c:pt>
                <c:pt idx="3">
                  <c:v>5003</c:v>
                </c:pt>
                <c:pt idx="6">
                  <c:v>5062</c:v>
                </c:pt>
                <c:pt idx="9">
                  <c:v>4621</c:v>
                </c:pt>
                <c:pt idx="12">
                  <c:v>4535</c:v>
                </c:pt>
              </c:numCache>
            </c:numRef>
          </c:val>
          <c:extLst>
            <c:ext xmlns:c16="http://schemas.microsoft.com/office/drawing/2014/chart" uri="{C3380CC4-5D6E-409C-BE32-E72D297353CC}">
              <c16:uniqueId val="{00000008-75C4-4A8D-B74B-D2116F8B83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338</c:v>
                </c:pt>
                <c:pt idx="3">
                  <c:v>317</c:v>
                </c:pt>
                <c:pt idx="6">
                  <c:v>299</c:v>
                </c:pt>
                <c:pt idx="9">
                  <c:v>294</c:v>
                </c:pt>
                <c:pt idx="12">
                  <c:v>288</c:v>
                </c:pt>
              </c:numCache>
            </c:numRef>
          </c:val>
          <c:extLst>
            <c:ext xmlns:c16="http://schemas.microsoft.com/office/drawing/2014/chart" uri="{C3380CC4-5D6E-409C-BE32-E72D297353CC}">
              <c16:uniqueId val="{00000009-75C4-4A8D-B74B-D2116F8B83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12450</c:v>
                </c:pt>
                <c:pt idx="3">
                  <c:v>12799</c:v>
                </c:pt>
                <c:pt idx="6">
                  <c:v>13040</c:v>
                </c:pt>
                <c:pt idx="9">
                  <c:v>12808</c:v>
                </c:pt>
                <c:pt idx="12">
                  <c:v>12540</c:v>
                </c:pt>
              </c:numCache>
            </c:numRef>
          </c:val>
          <c:extLst>
            <c:ext xmlns:c16="http://schemas.microsoft.com/office/drawing/2014/chart" uri="{C3380CC4-5D6E-409C-BE32-E72D297353CC}">
              <c16:uniqueId val="{0000000A-75C4-4A8D-B74B-D2116F8B83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3537</c:v>
                </c:pt>
                <c:pt idx="2">
                  <c:v>#N/A</c:v>
                </c:pt>
                <c:pt idx="3">
                  <c:v>#N/A</c:v>
                </c:pt>
                <c:pt idx="4">
                  <c:v>3968</c:v>
                </c:pt>
                <c:pt idx="5">
                  <c:v>#N/A</c:v>
                </c:pt>
                <c:pt idx="6">
                  <c:v>#N/A</c:v>
                </c:pt>
                <c:pt idx="7">
                  <c:v>4165</c:v>
                </c:pt>
                <c:pt idx="8">
                  <c:v>#N/A</c:v>
                </c:pt>
                <c:pt idx="9">
                  <c:v>#N/A</c:v>
                </c:pt>
                <c:pt idx="10">
                  <c:v>3792</c:v>
                </c:pt>
                <c:pt idx="11">
                  <c:v>#N/A</c:v>
                </c:pt>
                <c:pt idx="12">
                  <c:v>#N/A</c:v>
                </c:pt>
                <c:pt idx="13">
                  <c:v>4280</c:v>
                </c:pt>
                <c:pt idx="14">
                  <c:v>#N/A</c:v>
                </c:pt>
              </c:numCache>
            </c:numRef>
          </c:val>
          <c:smooth val="0"/>
          <c:extLst>
            <c:ext xmlns:c16="http://schemas.microsoft.com/office/drawing/2014/chart" uri="{C3380CC4-5D6E-409C-BE32-E72D297353CC}">
              <c16:uniqueId val="{0000000B-75C4-4A8D-B74B-D2116F8B83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796</c:v>
                </c:pt>
                <c:pt idx="1">
                  <c:v>1052</c:v>
                </c:pt>
                <c:pt idx="2">
                  <c:v>1051</c:v>
                </c:pt>
              </c:numCache>
            </c:numRef>
          </c:val>
          <c:extLst>
            <c:ext xmlns:c16="http://schemas.microsoft.com/office/drawing/2014/chart" uri="{C3380CC4-5D6E-409C-BE32-E72D297353CC}">
              <c16:uniqueId val="{00000000-1CA7-4104-9554-6FA6586EBF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100</c:v>
                </c:pt>
                <c:pt idx="2">
                  <c:v>107</c:v>
                </c:pt>
              </c:numCache>
            </c:numRef>
          </c:val>
          <c:extLst>
            <c:ext xmlns:c16="http://schemas.microsoft.com/office/drawing/2014/chart" uri="{C3380CC4-5D6E-409C-BE32-E72D297353CC}">
              <c16:uniqueId val="{00000001-1CA7-4104-9554-6FA6586EBF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405</c:v>
                </c:pt>
                <c:pt idx="1">
                  <c:v>466</c:v>
                </c:pt>
                <c:pt idx="2">
                  <c:v>464</c:v>
                </c:pt>
              </c:numCache>
            </c:numRef>
          </c:val>
          <c:extLst>
            <c:ext xmlns:c16="http://schemas.microsoft.com/office/drawing/2014/chart" uri="{C3380CC4-5D6E-409C-BE32-E72D297353CC}">
              <c16:uniqueId val="{00000002-1CA7-4104-9554-6FA6586EBF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{2385D60A-3F26-4BDC-AA14-1680ECDE5CCB}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5A9-42FB-B27E-8AAC238790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{578E92CD-9719-4E21-8A3A-02CB2F7382CF}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A9-42FB-B27E-8AAC238790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{F252FFE3-5982-40B1-A08F-F8C114249F8C}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A9-42FB-B27E-8AAC238790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{F5671F92-A6E4-49E3-9DEE-D4BFF16008E8}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A9-42FB-B27E-8AAC238790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{3C3204FF-C75B-4FC9-A089-68E62EF80299}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A9-42FB-B27E-8AAC2387909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{13E0E07A-AD32-4052-A35B-2A4A7B8B9317}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5A9-42FB-B27E-8AAC2387909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{6C22BAD6-449D-499C-A58E-305E808F687B}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5A9-42FB-B27E-8AAC2387909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{2C2A8A7F-831F-40F7-B6CA-FB6264428F21}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5A9-42FB-B27E-8AAC2387909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{1B88888D-53DD-411C-8A7C-E3136EA174F7}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5A9-42FB-B27E-8AAC238790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62.1</c:v>
                </c:pt>
                <c:pt idx="16">
                  <c:v>63.1</c:v>
                </c:pt>
                <c:pt idx="24">
                  <c:v>64.8</c:v>
                </c:pt>
                <c:pt idx="32">
                  <c:v>66.400000000000006</c:v>
                </c:pt>
              </c:numCache>
            </c:numRef>
          </c:xVal>
          <c:yVal>
            <c:numRef>
              <c:f>公会計指標分析・財政指標組合せ分析表!$BP$51:$DC$51</c:f>
              <c:numCache>
                <c:formatCode>#,##0.0;"▲ "#,##0.0</c:formatCode>
                <c:ptCount val="40"/>
                <c:pt idx="0">
                  <c:v>75.7</c:v>
                </c:pt>
                <c:pt idx="8">
                  <c:v>84.8</c:v>
                </c:pt>
                <c:pt idx="16">
                  <c:v>85.1</c:v>
                </c:pt>
                <c:pt idx="24">
                  <c:v>73</c:v>
                </c:pt>
                <c:pt idx="32">
                  <c:v>84.6</c:v>
                </c:pt>
              </c:numCache>
            </c:numRef>
          </c:yVal>
          <c:smooth val="0"/>
          <c:extLst>
            <c:ext xmlns:c16="http://schemas.microsoft.com/office/drawing/2014/chart" uri="{C3380CC4-5D6E-409C-BE32-E72D297353CC}">
              <c16:uniqueId val="{00000009-05A9-42FB-B27E-8AAC238790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{4B893BB3-9507-4635-B659-15F61E245008}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5A9-42FB-B27E-8AAC238790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{F96CADD9-B792-4B08-B85C-E567CA3DE2EF}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A9-42FB-B27E-8AAC238790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{2CE61012-C523-42B8-88E0-BA2874940A43}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A9-42FB-B27E-8AAC238790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{F1BEC489-7AF7-446A-BE90-1E019C4B79F7}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A9-42FB-B27E-8AAC238790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{A9A000D2-0FC9-4D21-839F-658EFCAB69E1}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A9-42FB-B27E-8AAC2387909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{33585429-D8AC-4333-948C-7A58B698BAD7}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5A9-42FB-B27E-8AAC2387909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{0BA64AEB-5839-4D9C-A11A-0791157A56FA}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5A9-42FB-B27E-8AAC2387909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{CBCC974F-3423-4D5E-81BA-A255106A9528}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5A9-42FB-B27E-8AAC2387909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{FAF2F27F-AF39-442E-A613-1BE3CD308F16}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5A9-42FB-B27E-8AAC238790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05A9-42FB-B27E-8AAC23879094}"/>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{F95AC5FF-3CAE-4F9F-9165-88C96D29D485}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877-4E36-A251-AE6C91C062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{57522B8E-8AF3-404D-979A-A08352086213}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77-4E36-A251-AE6C91C062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{0D1C92B9-7D22-4A76-A971-E7706C9591B7}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77-4E36-A251-AE6C91C062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{06261E20-4CF1-458E-AF1D-C1EDAD405B3F}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77-4E36-A251-AE6C91C062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{A7550174-60E5-4850-919F-3B96A5F7D412}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77-4E36-A251-AE6C91C062F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{C7C701FC-CD96-4858-8226-2BE63602E77E}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877-4E36-A251-AE6C91C062F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{4D3DFD02-6D1C-48A8-B4F8-601416DCB4FB}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877-4E36-A251-AE6C91C062F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{E92C74D8-0C09-404D-BC26-106325F1C368}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877-4E36-A251-AE6C91C062F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{210485C5-95EA-4991-9181-9C89F88A1F4B}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877-4E36-A251-AE6C91C062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8.5</c:v>
                </c:pt>
                <c:pt idx="16">
                  <c:v>8.1999999999999993</c:v>
                </c:pt>
                <c:pt idx="24">
                  <c:v>8.1</c:v>
                </c:pt>
                <c:pt idx="32">
                  <c:v>8.9</c:v>
                </c:pt>
              </c:numCache>
            </c:numRef>
          </c:xVal>
          <c:yVal>
            <c:numRef>
              <c:f>公会計指標分析・財政指標組合せ分析表!$BP$73:$DC$73</c:f>
              <c:numCache>
                <c:formatCode>#,##0.0;"▲ "#,##0.0</c:formatCode>
                <c:ptCount val="40"/>
                <c:pt idx="0">
                  <c:v>75.7</c:v>
                </c:pt>
                <c:pt idx="8">
                  <c:v>84.8</c:v>
                </c:pt>
                <c:pt idx="16">
                  <c:v>85.1</c:v>
                </c:pt>
                <c:pt idx="24">
                  <c:v>73</c:v>
                </c:pt>
                <c:pt idx="32">
                  <c:v>84.6</c:v>
                </c:pt>
              </c:numCache>
            </c:numRef>
          </c:yVal>
          <c:smooth val="0"/>
          <c:extLst>
            <c:ext xmlns:c16="http://schemas.microsoft.com/office/drawing/2014/chart" uri="{C3380CC4-5D6E-409C-BE32-E72D297353CC}">
              <c16:uniqueId val="{00000009-5877-4E36-A251-AE6C91C062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{6E18085F-5859-4ED9-B49E-0C538CB0B281}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877-4E36-A251-AE6C91C062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{1FDA7AA4-0A4A-4465-859B-9FDC57E6705B}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77-4E36-A251-AE6C91C062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{0E4FFB14-208F-4E03-9032-96AACA528BFA}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77-4E36-A251-AE6C91C062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{2FCE8491-935F-475C-986C-6E49550219CA}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77-4E36-A251-AE6C91C062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{EDF60D8A-B59F-4CBF-8C52-6297A117BD70}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77-4E36-A251-AE6C91C062F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{0B0B1B68-8AE4-46BC-89E0-F42B9B69C8F6}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877-4E36-A251-AE6C91C062F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{BA8B8FA6-A21D-4BD6-85C7-EB9D72017762}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877-4E36-A251-AE6C91C062F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{E6A070D9-799D-41FD-A561-7833B2BA290B}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877-4E36-A251-AE6C91C062F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{E5979EE1-419C-41BF-9CD2-C6CF4342B48F}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877-4E36-A251-AE6C91C062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5877-4E36-A251-AE6C91C062F0}"/>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091404F-2C75-4526-A91E-DD5BBFC2F63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9A05860-9944-4186-A72C-B686AAC0F16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B18054A-ED13-4E2F-ADD5-8D961585706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9BD60FF-310F-4312-B415-77D68334A7C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80792A0-68C0-4683-9908-FBB221E7CB6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4709F10-DFC3-4A4F-ACF6-AB4273F8FAD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210FEA1-7A2D-420D-AEA4-E5FA62E7A8C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D441DF0-D3D1-49A1-AF59-232F3ABB447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6886A7B-579E-4A90-AA42-EDB060786EE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8E8D3C4-D9CA-4966-8BEB-B1E69514A22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26,154
25,831
20.33
10,757,337
10,582,500
121,538
5,968,228
12,540,366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C75AB73-EC9B-478E-8A09-5BCB34806BA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B0FDF98-36A0-4AC7-8A87-A0C13D3D824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BE4BB95-41A1-4AED-A934-EC29E0D864F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127EA8F-BDE5-44A6-ADD5-4BA903BA7A8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05487BF-72F8-4E02-809F-2F7E0C19088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C283999-FF79-4FDD-B658-22DC0969DE2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48EB45F-F3B5-4981-B0AA-1CAFEC8C3B8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5DB1464-357C-48DB-9C39-F79A0AD71D1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C12F883-B7C5-4778-A55F-515754E7872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A9C19C7-EB08-40B9-A40F-9C367FC1220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CFBA253-EE5B-4BB5-831F-2E6DDC6C245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C4176FC-8E58-46C6-B969-0CB7C4E8464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BE06780-C709-4361-81DB-B83986D135B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8981372-4FF6-412A-B2C8-09A21FA3743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E1F8F0E-C97C-4A52-99D8-62F54916B6B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6CC84F2-B802-4903-AA1E-18161603180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6EDC0FE-BEA9-48B5-B42F-5D7EA009996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5BA3C27-8169-4BB0-A223-FBB531DD9A7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BB84D8E-C370-481E-A67D-3B009B40AE7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6B7F69D-5D56-40B0-A7A9-6C060BA4C78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F936D2D-7037-4819-95C9-29D229B858D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CE31EE6-9EC0-4B77-BEEF-2F9EE12FEA1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912201E-5C4F-41EF-B09F-EBD371E7BEE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6760832-CCD3-4A37-ACC1-E1C99462EEE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C073B14-2ADF-4353-A38F-E78329DD286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D45600B-C734-4A34-8F88-FA9E05871AA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3104A5F-4B9A-44B7-8B08-B198C57BCE4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91AE6E4-6474-4398-A17A-512D1D08447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A8CD781-73F4-4E95-9DB6-9F6F513E655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BA3F329-4D72-4DDE-9BE2-3DED9F869A4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582CD84-9D17-4FDC-96E8-605D83D46B7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BA1DBCE-5C92-48FC-96D9-27820FF310D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CBE825A-E38F-439A-A290-54F37887FB2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2E1DFF8-660C-4EF6-8732-ADC5BC7ABDE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4EB315D-B258-4E15-9BCD-C0BCEEF570F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640A978-FF78-4E30-A84D-B4E29890E0C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DA3711C-95AE-493C-9C33-4B189C57BBD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町内に中心となる産業がないこと等により、類似団体平均よりも低い水準で推移している。</a:t>
          </a:r>
        </a:p>
        <a:p>
          <a:r>
            <a:rPr kumimoji="1" lang="ja-JP" altLang="en-US" sz="1300">
              <a:latin typeface="ＭＳ Ｐゴシック" panose="020B0600070205080204" pitchFamily="50" charset="-128"/>
              <a:ea typeface="ＭＳ Ｐゴシック" panose="020B0600070205080204" pitchFamily="50" charset="-128"/>
            </a:rPr>
            <a:t>　歳入では、税収における個人住民税の割合が高い。法人関係税等の影響が少なく、景気に左右されにくい反面、景気上昇の局面でも税収の伸びが抑制される傾向がある。税収については、県央地区滞納整理機構に加入するなど更なる徴収の強化を図っている。今後も企業誘致や定住促進等で新たな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62551F3-9AB6-461E-821B-4E4F8DBF044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5934EB3-069A-4D1B-ABE0-319B35268BE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2D034A3F-8C1C-4B38-8A64-2C6CAE550C4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B38491C-2DC4-4A57-8BE0-D5B3832D7674}"/>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3EBDB27-7C36-467F-9E15-819300AFD3E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4E8E5F6-0AC9-4179-8324-499803032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B3BEF3B-4F70-45DD-83F6-73CE213563D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7791FA6-CCBC-4FAF-BCE4-F42C6C78D28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C2BF9A2-9C8A-42EC-A1A8-59FAA5B5DA5A}"/>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F89A390-412C-4DEB-A75B-C09F1A5A86A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54615DE-E659-4854-8664-DD50ECC005A5}"/>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6D64E6E-1DB2-4D7E-A90C-95829882750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1110170-9C79-43B4-9064-565E8C72182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34EDAB6-8113-4061-B598-5B9B525DFE2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815AA64-107B-4502-B1A0-AB29F2B5A86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5E75BC4D-3D24-4B1A-860A-02554A932248}"/>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B0D809E1-BB77-4CDA-A414-A833A3B53A7A}"/>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85179939-A7D3-4C88-B8B6-AD5973B9DC97}"/>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A40E888-14E3-4116-AC96-0AD6C00CCF2C}"/>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C930D428-998A-45CC-B85E-A5F38885633C}"/>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5C950F07-6888-4A5F-A267-94FD27ADAD53}"/>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8C8748B5-212B-436D-B367-940549E02867}"/>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28F8FF8-9B9E-480D-9D34-F98293CA0408}"/>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C66F0950-AD51-4678-91EC-E49FB0873EA7}"/>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218402B3-CAB5-4872-95CC-AD7DE7CD9784}"/>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688EAA42-2D92-4355-86EF-795032C7CD53}"/>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FB5F9C48-0DCF-456A-A42B-F9DBD6926FE8}"/>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57592750-E938-485A-AE98-7752072394BB}"/>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902D7836-CAE5-4292-A8A0-AC0AEA2E9BF4}"/>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C34F3F23-14C3-4EFE-A7AF-2E832A6FED84}"/>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9A7D5F62-D4B0-4A27-A1C1-F733B3D5034A}"/>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BA3C7F00-6C1B-43A5-A2BE-50EFA936403A}"/>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D7E5F9FC-2AD1-4492-AF44-C112C98E7218}"/>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B1640581-9623-4F8A-B9F3-A04422B86BEF}"/>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2615B30-A256-41ED-A69C-44BD0474F87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F036D31-6ED5-4DB4-A6F3-8FF73511C2E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DC29BC8-2CE7-4007-A61F-5669045741A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51CC0F4-85CE-44FD-9AC4-7166C3C06C5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7201D83-44EB-4BED-9FB5-1758027A1FB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BC624C8E-DD3F-43B1-B28B-22A7800E5563}"/>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27E3187A-7447-4586-B0B0-42E6BA29F1F6}"/>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F0038EB7-7373-4B9C-A3DC-785E7BAE41FD}"/>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D8F1EB9-C066-413D-B9DC-E39EC26AD6D7}"/>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4266BC60-7325-421E-9060-9E79759672FD}"/>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8ABEBED1-F4FB-4DCD-B11F-EBC49FF6A4CC}"/>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4B0BE2B6-484E-418E-9CBC-5CBFA47E88F1}"/>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DE0D8785-1EAF-4F7B-B23F-6895F945A039}"/>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542059DB-A218-444F-80A0-51FF9E98157D}"/>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BA4BA725-A9BF-4BB6-BED9-045BE9D19AA9}"/>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C69221A-FE8F-4D56-8434-DD5D3F30E92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9B06874-173B-4EAA-9F6B-4A63CE3D940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7770795-482F-4AE8-8C18-A35C32E4A38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CAF9815-80B1-40DA-8ACD-08F0C0BB8DF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6365A86B-2BCA-42C0-96C2-50F77D7CF49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6ACCB98-7ED3-437B-80D5-A8B08AEAA1D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D9426553-8E65-47CB-A0B8-64601591558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197BC59-A000-40DF-ACA9-1EDB06C2301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4C87B2E-7F45-44EE-9B53-DF4CAAC2DD1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AF9287C4-BDAB-4323-AF88-6BC84E7BB74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9B851AA-12F3-444F-9838-938B780C2FB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6FCF2F4-452F-41F2-9BF6-489283BAD4F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EB6CF6A4-505E-40FF-B11D-F0E79904528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年度は、町税の増があったものの、臨時財政対策債と普通交付税を合わせた実質交付税額が大幅に減じたため、前年度に比べ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歳出面では、社会保障経費や下水道事業に係る経費は依然増加傾向であり、公債費も大規模事業に係る償還により今後増加することが見込まれる。下水道料金や事務事業等の見直しを進めるなど、経常経費の削減に務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3CB5DFD-37C7-4E1B-9F99-BDFA81C2552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E15F456-0AB5-40D3-A017-D728BDA0C04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2E1666A-3B67-46AF-9E58-0BD55654CED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61616703-6052-4CF5-A9B9-960A1FCFF196}"/>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A9BA23F8-A34D-443E-9F03-D0AEE33E6AE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69D9A361-01F5-4965-8E35-4E8877B8816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4BBAB8EE-9987-4C7C-855A-ED2FC58476BF}"/>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36025E52-E07F-4352-A6CB-6576EFB280A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29A7ABFB-E0DD-42EE-83FC-924994AD1E7F}"/>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C92C7CC6-FEF7-4368-A399-BBDE1C554C3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F852C035-2084-49E8-B3F8-475E340B1C4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B953071-6874-4F34-9C13-584F280FCB8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88079468-C212-4C77-BFB9-76E8000F6F6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26EDB776-C686-42B6-BD4C-9551760A5CC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37984748-F6AC-4178-B5AA-E704FC13D91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4B1522CA-D7C0-4CB7-90BC-D4F7565AF1BC}"/>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F6EABEC9-E5D6-486B-9334-A5F3810044E7}"/>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517ED211-0CB6-41B9-B5F5-998A759DA099}"/>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A9D410FF-4833-4214-9B21-4E8F1BC58D9D}"/>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63</xdr:row>
      <xdr:rowOff>128778</xdr:rowOff>
    </xdr:to>
    <xdr:cxnSp macro="">
      <xdr:nvCxnSpPr>
        <xdr:cNvPr id="130" name="直線コネクタ 129">
          <a:extLst>
            <a:ext uri="{FF2B5EF4-FFF2-40B4-BE49-F238E27FC236}">
              <a16:creationId xmlns:a16="http://schemas.microsoft.com/office/drawing/2014/main" id="{CB3B8609-B64A-4B2C-B4B8-DE3A87CB568F}"/>
            </a:ext>
          </a:extLst>
        </xdr:cNvPr>
        <xdr:cNvCxnSpPr/>
      </xdr:nvCxnSpPr>
      <xdr:spPr>
        <a:xfrm>
          <a:off x="4114800" y="1071295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917AB077-FC32-4071-9EB6-DF5ABAFFCA67}"/>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A8AE64C-BC84-4BCD-8F6A-01FDDC9AC225}"/>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44196</xdr:rowOff>
    </xdr:to>
    <xdr:cxnSp macro="">
      <xdr:nvCxnSpPr>
        <xdr:cNvPr id="133" name="直線コネクタ 132">
          <a:extLst>
            <a:ext uri="{FF2B5EF4-FFF2-40B4-BE49-F238E27FC236}">
              <a16:creationId xmlns:a16="http://schemas.microsoft.com/office/drawing/2014/main" id="{AF0C797F-45AB-4B6E-AB2F-B6AF8E47DA7A}"/>
            </a:ext>
          </a:extLst>
        </xdr:cNvPr>
        <xdr:cNvCxnSpPr/>
      </xdr:nvCxnSpPr>
      <xdr:spPr>
        <a:xfrm flipV="1">
          <a:off x="3225800" y="1071295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E3EE0B85-5242-4B45-A375-DE2B560EA0B4}"/>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DBA069D6-3219-41AE-84BA-15F0CEA8BF59}"/>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131064</xdr:rowOff>
    </xdr:to>
    <xdr:cxnSp macro="">
      <xdr:nvCxnSpPr>
        <xdr:cNvPr id="136" name="直線コネクタ 135">
          <a:extLst>
            <a:ext uri="{FF2B5EF4-FFF2-40B4-BE49-F238E27FC236}">
              <a16:creationId xmlns:a16="http://schemas.microsoft.com/office/drawing/2014/main" id="{946878C0-0AD9-445F-A005-46E83ABF98E2}"/>
            </a:ext>
          </a:extLst>
        </xdr:cNvPr>
        <xdr:cNvCxnSpPr/>
      </xdr:nvCxnSpPr>
      <xdr:spPr>
        <a:xfrm flipV="1">
          <a:off x="2336800" y="110169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744D0BB7-60BB-4D20-931C-DD2ABB8D2E45}"/>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CE6765F-B977-4351-8017-7BB55166D4E4}"/>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75438</xdr:rowOff>
    </xdr:to>
    <xdr:cxnSp macro="">
      <xdr:nvCxnSpPr>
        <xdr:cNvPr id="139" name="直線コネクタ 138">
          <a:extLst>
            <a:ext uri="{FF2B5EF4-FFF2-40B4-BE49-F238E27FC236}">
              <a16:creationId xmlns:a16="http://schemas.microsoft.com/office/drawing/2014/main" id="{0AAE1CB0-A942-40A5-8B5D-D70D7DC9376C}"/>
            </a:ext>
          </a:extLst>
        </xdr:cNvPr>
        <xdr:cNvCxnSpPr/>
      </xdr:nvCxnSpPr>
      <xdr:spPr>
        <a:xfrm flipV="1">
          <a:off x="1447800" y="111038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4063B1A8-8199-4AF1-ABA3-51FF0118C94B}"/>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89DED267-7D76-4B6A-9F2A-DFAB5A89AD35}"/>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B97AE207-5FA5-4B04-A973-62ADB9E316EF}"/>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D7BD7ABA-7E4F-443E-B093-117A598547B2}"/>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CDD9B9F-D508-4D0D-BA64-2E753757680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3910B52-7A08-4569-8BE7-469E6E30E24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1008FDB-B1AC-4683-9258-C36C5B90DF3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83DAAE5-4C46-4BB5-8B91-9F1285F118C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EED651E-6C86-4A51-B9D2-BA37FC3383C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9" name="楕円 148">
          <a:extLst>
            <a:ext uri="{FF2B5EF4-FFF2-40B4-BE49-F238E27FC236}">
              <a16:creationId xmlns:a16="http://schemas.microsoft.com/office/drawing/2014/main" id="{E9D54621-B2A0-41A5-8D99-F64445251A5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0" name="財政構造の弾力性該当値テキスト">
          <a:extLst>
            <a:ext uri="{FF2B5EF4-FFF2-40B4-BE49-F238E27FC236}">
              <a16:creationId xmlns:a16="http://schemas.microsoft.com/office/drawing/2014/main" id="{54095CF5-875E-4243-B1CE-727CBE30E2F3}"/>
            </a:ext>
          </a:extLst>
        </xdr:cNvPr>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1" name="楕円 150">
          <a:extLst>
            <a:ext uri="{FF2B5EF4-FFF2-40B4-BE49-F238E27FC236}">
              <a16:creationId xmlns:a16="http://schemas.microsoft.com/office/drawing/2014/main" id="{AC4095D0-7C26-4003-9771-8D91787AB7FD}"/>
            </a:ext>
          </a:extLst>
        </xdr:cNvPr>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2" name="テキスト ボックス 151">
          <a:extLst>
            <a:ext uri="{FF2B5EF4-FFF2-40B4-BE49-F238E27FC236}">
              <a16:creationId xmlns:a16="http://schemas.microsoft.com/office/drawing/2014/main" id="{64853072-A428-45B4-821E-FDA281392EF7}"/>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a:extLst>
            <a:ext uri="{FF2B5EF4-FFF2-40B4-BE49-F238E27FC236}">
              <a16:creationId xmlns:a16="http://schemas.microsoft.com/office/drawing/2014/main" id="{CFB362ED-C0F6-4DB2-A071-256028A774D5}"/>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4" name="テキスト ボックス 153">
          <a:extLst>
            <a:ext uri="{FF2B5EF4-FFF2-40B4-BE49-F238E27FC236}">
              <a16:creationId xmlns:a16="http://schemas.microsoft.com/office/drawing/2014/main" id="{3385A0D1-0289-4D6C-965B-ED4529650B3D}"/>
            </a:ext>
          </a:extLst>
        </xdr:cNvPr>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5" name="楕円 154">
          <a:extLst>
            <a:ext uri="{FF2B5EF4-FFF2-40B4-BE49-F238E27FC236}">
              <a16:creationId xmlns:a16="http://schemas.microsoft.com/office/drawing/2014/main" id="{6FA9A225-C397-49AF-8E04-E1DEC9DCCB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56" name="テキスト ボックス 155">
          <a:extLst>
            <a:ext uri="{FF2B5EF4-FFF2-40B4-BE49-F238E27FC236}">
              <a16:creationId xmlns:a16="http://schemas.microsoft.com/office/drawing/2014/main" id="{B20B9AB9-999F-4372-90DB-3D59CDD9586A}"/>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7" name="楕円 156">
          <a:extLst>
            <a:ext uri="{FF2B5EF4-FFF2-40B4-BE49-F238E27FC236}">
              <a16:creationId xmlns:a16="http://schemas.microsoft.com/office/drawing/2014/main" id="{3C09193F-CCB1-4BEF-9715-F762B8AE0EF6}"/>
            </a:ext>
          </a:extLst>
        </xdr:cNvPr>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8" name="テキスト ボックス 157">
          <a:extLst>
            <a:ext uri="{FF2B5EF4-FFF2-40B4-BE49-F238E27FC236}">
              <a16:creationId xmlns:a16="http://schemas.microsoft.com/office/drawing/2014/main" id="{9EB932F3-F00F-4722-AAC3-F3C6B2257E55}"/>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3D54098D-8102-4115-B38F-742B5B8A459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3F013F42-293B-46A8-A904-1F675EB1E37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FEAD98BD-A224-4875-883F-6972B0926B8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6F5E0634-BA03-4D9A-A344-B65FA0E3581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4EE5D47F-91BB-44BC-AC2F-600F6BC1024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838494CA-9E7C-444A-BB28-6BCC0FB8088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9991EF3-7F0E-43CE-9E05-90554F43A93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E7E3704E-A4A2-4E68-AFC1-7DB3B9FD56E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FCB684DC-70A3-48A4-8FB6-7C7EBD7D8AF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5CB0FB03-A20A-4556-8210-B5382063AFE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7DEF42F7-7A77-4CD7-B6F0-65F30AE42D4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B2230B7B-9D9A-4B09-A816-08AEB6E21D8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61FE0557-F089-48F4-97DD-42EF5785E45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人件費の削減、行財政改革の推進により、類似団体平均に比べ、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割弱低い傾向にある。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年度は、人事院勧告に基づく基本給・賞与の増額により、人件費が増加したほか、光熱水費の高騰により物件費も増加した。</a:t>
          </a:r>
        </a:p>
        <a:p>
          <a:r>
            <a:rPr kumimoji="1" lang="ja-JP" altLang="en-US" sz="1300">
              <a:latin typeface="ＭＳ Ｐゴシック" panose="020B0600070205080204" pitchFamily="50" charset="-128"/>
              <a:ea typeface="ＭＳ Ｐゴシック" panose="020B0600070205080204" pitchFamily="50" charset="-128"/>
            </a:rPr>
            <a:t>　今後もこの傾向は続く見込みであるが、適正な定員管理や物件費の抑制等により、数値の改善に努める必要がある。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7E8ED5B-064A-4C75-BC7C-11D90361BBD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F68237F0-9E60-470E-8C89-F25EB6CCF13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97C8C4DA-088A-4997-95B9-DDCE2B08DE6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6D957C88-565D-43D5-9B67-C88AB4042FBF}"/>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1CF19E2A-2F54-4F21-9208-452BB8515B46}"/>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EE07D548-0B2F-4FCB-85A0-AEA3D7BCD21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732B7308-F119-4950-8CC3-9F19E4A0C6C7}"/>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6FD92EC9-13E5-4F93-8342-474312436A78}"/>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14854433-CA62-4761-B124-ABD5C1A2AA26}"/>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F38D156B-F577-4194-9EF1-E421546FAC6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DB6B53B1-1B39-4DB9-9924-0E36CE08C0E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EE439CF-9DE3-4500-A684-9CF12784152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4765641F-B8F0-496B-B464-E1402037B327}"/>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D1BACE94-D8BC-446B-8D19-D47C4FBD3853}"/>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AB71EC09-A196-4B66-AE27-3F470289D71A}"/>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EE76E73F-1EA1-4C14-9ACA-88465023F9B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A934C266-DAA8-4206-BD94-6BC0372300F8}"/>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81603</xdr:rowOff>
    </xdr:from>
    <xdr:to>
      <xdr:col>23</xdr:col>
      <xdr:colOff>133350</xdr:colOff>
      <xdr:row>82</xdr:row>
      <xdr:rowOff>110734</xdr:rowOff>
    </xdr:to>
    <xdr:cxnSp macro="">
      <xdr:nvCxnSpPr>
        <xdr:cNvPr id="189" name="直線コネクタ 188">
          <a:extLst>
            <a:ext uri="{FF2B5EF4-FFF2-40B4-BE49-F238E27FC236}">
              <a16:creationId xmlns:a16="http://schemas.microsoft.com/office/drawing/2014/main" id="{C41C5102-B2A2-4D8F-BF94-F92769518905}"/>
            </a:ext>
          </a:extLst>
        </xdr:cNvPr>
        <xdr:cNvCxnSpPr/>
      </xdr:nvCxnSpPr>
      <xdr:spPr>
        <a:xfrm>
          <a:off x="4114800" y="14140503"/>
          <a:ext cx="838200" cy="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F7D3D0B5-B079-4199-A169-BB0CAF06883E}"/>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57806172-CA4B-41A2-A82D-BD617B76B1B3}"/>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50843</xdr:rowOff>
    </xdr:from>
    <xdr:to>
      <xdr:col>19</xdr:col>
      <xdr:colOff>133350</xdr:colOff>
      <xdr:row>82</xdr:row>
      <xdr:rowOff>81603</xdr:rowOff>
    </xdr:to>
    <xdr:cxnSp macro="">
      <xdr:nvCxnSpPr>
        <xdr:cNvPr id="192" name="直線コネクタ 191">
          <a:extLst>
            <a:ext uri="{FF2B5EF4-FFF2-40B4-BE49-F238E27FC236}">
              <a16:creationId xmlns:a16="http://schemas.microsoft.com/office/drawing/2014/main" id="{B30E0F52-FF3F-4EE4-B9FF-417CCE065FD4}"/>
            </a:ext>
          </a:extLst>
        </xdr:cNvPr>
        <xdr:cNvCxnSpPr/>
      </xdr:nvCxnSpPr>
      <xdr:spPr>
        <a:xfrm>
          <a:off x="3225800" y="14109743"/>
          <a:ext cx="8890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C828B876-AEEF-4A9C-95D3-907EDF37E2CA}"/>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96977D4A-4B42-4C56-831C-FBE442DE7357}"/>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154332</xdr:rowOff>
    </xdr:from>
    <xdr:to>
      <xdr:col>15</xdr:col>
      <xdr:colOff>82550</xdr:colOff>
      <xdr:row>82</xdr:row>
      <xdr:rowOff>50843</xdr:rowOff>
    </xdr:to>
    <xdr:cxnSp macro="">
      <xdr:nvCxnSpPr>
        <xdr:cNvPr id="195" name="直線コネクタ 194">
          <a:extLst>
            <a:ext uri="{FF2B5EF4-FFF2-40B4-BE49-F238E27FC236}">
              <a16:creationId xmlns:a16="http://schemas.microsoft.com/office/drawing/2014/main" id="{BE5386D9-FC42-48C5-A866-0628A1844848}"/>
            </a:ext>
          </a:extLst>
        </xdr:cNvPr>
        <xdr:cNvCxnSpPr/>
      </xdr:nvCxnSpPr>
      <xdr:spPr>
        <a:xfrm>
          <a:off x="2336800" y="14041782"/>
          <a:ext cx="889000" cy="6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15D53B18-0B47-4988-8BEE-6CB2A2E45D8A}"/>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6ABAF6E5-ED79-4F1B-A19E-7236E674D288}"/>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139770</xdr:rowOff>
    </xdr:from>
    <xdr:to>
      <xdr:col>11</xdr:col>
      <xdr:colOff>31750</xdr:colOff>
      <xdr:row>81</xdr:row>
      <xdr:rowOff>154332</xdr:rowOff>
    </xdr:to>
    <xdr:cxnSp macro="">
      <xdr:nvCxnSpPr>
        <xdr:cNvPr id="198" name="直線コネクタ 197">
          <a:extLst>
            <a:ext uri="{FF2B5EF4-FFF2-40B4-BE49-F238E27FC236}">
              <a16:creationId xmlns:a16="http://schemas.microsoft.com/office/drawing/2014/main" id="{BA8AD468-712D-4314-82B6-68FA59079BFB}"/>
            </a:ext>
          </a:extLst>
        </xdr:cNvPr>
        <xdr:cNvCxnSpPr/>
      </xdr:nvCxnSpPr>
      <xdr:spPr>
        <a:xfrm>
          <a:off x="1447800" y="14027220"/>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C887117B-D845-4EF1-B09A-ACCCCFC67BF4}"/>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A81BA49A-57FF-46F2-B45F-33471828D023}"/>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DE0797D7-239E-442A-B037-120B3E785E7D}"/>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CAF08569-7697-407B-9A0C-F8C33F3BB19F}"/>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4A22554-870C-4E73-A949-2BEE00FFE1D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A8DBD017-12AF-4A05-ABB9-0FE64DC6063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812332F-F1CB-4B0C-A3A3-BBA89290043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3EA3985-65CE-48D5-B2DB-BDB79813220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A3C5027-4BA3-41B2-81E7-461A2C7E6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59934</xdr:rowOff>
    </xdr:from>
    <xdr:to>
      <xdr:col>23</xdr:col>
      <xdr:colOff>184150</xdr:colOff>
      <xdr:row>82</xdr:row>
      <xdr:rowOff>161534</xdr:rowOff>
    </xdr:to>
    <xdr:sp macro="" textlink="">
      <xdr:nvSpPr>
        <xdr:cNvPr id="208" name="楕円 207">
          <a:extLst>
            <a:ext uri="{FF2B5EF4-FFF2-40B4-BE49-F238E27FC236}">
              <a16:creationId xmlns:a16="http://schemas.microsoft.com/office/drawing/2014/main" id="{E484A551-B79D-4312-9F0E-2E9B3F4B0877}"/>
            </a:ext>
          </a:extLst>
        </xdr:cNvPr>
        <xdr:cNvSpPr/>
      </xdr:nvSpPr>
      <xdr:spPr>
        <a:xfrm>
          <a:off x="4902200" y="141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76461</xdr:rowOff>
    </xdr:from>
    <xdr:ext cx="762000" cy="259045"/>
    <xdr:sp macro="" textlink="">
      <xdr:nvSpPr>
        <xdr:cNvPr id="209" name="人件費・物件費等の状況該当値テキスト">
          <a:extLst>
            <a:ext uri="{FF2B5EF4-FFF2-40B4-BE49-F238E27FC236}">
              <a16:creationId xmlns:a16="http://schemas.microsoft.com/office/drawing/2014/main" id="{022295DE-71C5-41E6-AD84-B0F06AC8A0B0}"/>
            </a:ext>
          </a:extLst>
        </xdr:cNvPr>
        <xdr:cNvSpPr txBox="1"/>
      </xdr:nvSpPr>
      <xdr:spPr>
        <a:xfrm>
          <a:off x="5041900" y="1396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30803</xdr:rowOff>
    </xdr:from>
    <xdr:to>
      <xdr:col>19</xdr:col>
      <xdr:colOff>184150</xdr:colOff>
      <xdr:row>82</xdr:row>
      <xdr:rowOff>132403</xdr:rowOff>
    </xdr:to>
    <xdr:sp macro="" textlink="">
      <xdr:nvSpPr>
        <xdr:cNvPr id="210" name="楕円 209">
          <a:extLst>
            <a:ext uri="{FF2B5EF4-FFF2-40B4-BE49-F238E27FC236}">
              <a16:creationId xmlns:a16="http://schemas.microsoft.com/office/drawing/2014/main" id="{F797D197-A5C6-432C-92CE-E0A25870AEE1}"/>
            </a:ext>
          </a:extLst>
        </xdr:cNvPr>
        <xdr:cNvSpPr/>
      </xdr:nvSpPr>
      <xdr:spPr>
        <a:xfrm>
          <a:off x="4064000" y="140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142580</xdr:rowOff>
    </xdr:from>
    <xdr:ext cx="736600" cy="259045"/>
    <xdr:sp macro="" textlink="">
      <xdr:nvSpPr>
        <xdr:cNvPr id="211" name="テキスト ボックス 210">
          <a:extLst>
            <a:ext uri="{FF2B5EF4-FFF2-40B4-BE49-F238E27FC236}">
              <a16:creationId xmlns:a16="http://schemas.microsoft.com/office/drawing/2014/main" id="{1350CDAF-ABDC-4F67-9949-4C33D64EC744}"/>
            </a:ext>
          </a:extLst>
        </xdr:cNvPr>
        <xdr:cNvSpPr txBox="1"/>
      </xdr:nvSpPr>
      <xdr:spPr>
        <a:xfrm>
          <a:off x="3733800" y="1385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xdr:rowOff>
    </xdr:from>
    <xdr:to>
      <xdr:col>15</xdr:col>
      <xdr:colOff>133350</xdr:colOff>
      <xdr:row>82</xdr:row>
      <xdr:rowOff>101643</xdr:rowOff>
    </xdr:to>
    <xdr:sp macro="" textlink="">
      <xdr:nvSpPr>
        <xdr:cNvPr id="212" name="楕円 211">
          <a:extLst>
            <a:ext uri="{FF2B5EF4-FFF2-40B4-BE49-F238E27FC236}">
              <a16:creationId xmlns:a16="http://schemas.microsoft.com/office/drawing/2014/main" id="{0ED55DB5-8313-4113-B25C-064ADA4046F0}"/>
            </a:ext>
          </a:extLst>
        </xdr:cNvPr>
        <xdr:cNvSpPr/>
      </xdr:nvSpPr>
      <xdr:spPr>
        <a:xfrm>
          <a:off x="3175000" y="140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111820</xdr:rowOff>
    </xdr:from>
    <xdr:ext cx="762000" cy="259045"/>
    <xdr:sp macro="" textlink="">
      <xdr:nvSpPr>
        <xdr:cNvPr id="213" name="テキスト ボックス 212">
          <a:extLst>
            <a:ext uri="{FF2B5EF4-FFF2-40B4-BE49-F238E27FC236}">
              <a16:creationId xmlns:a16="http://schemas.microsoft.com/office/drawing/2014/main" id="{261F7305-96A0-4404-B9CF-4EBF4E990ABD}"/>
            </a:ext>
          </a:extLst>
        </xdr:cNvPr>
        <xdr:cNvSpPr txBox="1"/>
      </xdr:nvSpPr>
      <xdr:spPr>
        <a:xfrm>
          <a:off x="2844800" y="138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103532</xdr:rowOff>
    </xdr:from>
    <xdr:to>
      <xdr:col>11</xdr:col>
      <xdr:colOff>82550</xdr:colOff>
      <xdr:row>82</xdr:row>
      <xdr:rowOff>33682</xdr:rowOff>
    </xdr:to>
    <xdr:sp macro="" textlink="">
      <xdr:nvSpPr>
        <xdr:cNvPr id="214" name="楕円 213">
          <a:extLst>
            <a:ext uri="{FF2B5EF4-FFF2-40B4-BE49-F238E27FC236}">
              <a16:creationId xmlns:a16="http://schemas.microsoft.com/office/drawing/2014/main" id="{C3969174-C522-46B5-9971-B1B290353049}"/>
            </a:ext>
          </a:extLst>
        </xdr:cNvPr>
        <xdr:cNvSpPr/>
      </xdr:nvSpPr>
      <xdr:spPr>
        <a:xfrm>
          <a:off x="2286000" y="139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43859</xdr:rowOff>
    </xdr:from>
    <xdr:ext cx="762000" cy="259045"/>
    <xdr:sp macro="" textlink="">
      <xdr:nvSpPr>
        <xdr:cNvPr id="215" name="テキスト ボックス 214">
          <a:extLst>
            <a:ext uri="{FF2B5EF4-FFF2-40B4-BE49-F238E27FC236}">
              <a16:creationId xmlns:a16="http://schemas.microsoft.com/office/drawing/2014/main" id="{FAA7A7B7-CBB5-451F-9EAE-7696D2B19067}"/>
            </a:ext>
          </a:extLst>
        </xdr:cNvPr>
        <xdr:cNvSpPr txBox="1"/>
      </xdr:nvSpPr>
      <xdr:spPr>
        <a:xfrm>
          <a:off x="1955800" y="13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88970</xdr:rowOff>
    </xdr:from>
    <xdr:to>
      <xdr:col>7</xdr:col>
      <xdr:colOff>31750</xdr:colOff>
      <xdr:row>82</xdr:row>
      <xdr:rowOff>19120</xdr:rowOff>
    </xdr:to>
    <xdr:sp macro="" textlink="">
      <xdr:nvSpPr>
        <xdr:cNvPr id="216" name="楕円 215">
          <a:extLst>
            <a:ext uri="{FF2B5EF4-FFF2-40B4-BE49-F238E27FC236}">
              <a16:creationId xmlns:a16="http://schemas.microsoft.com/office/drawing/2014/main" id="{C3DFE5F5-47DF-4D4B-AEC0-B39ADB80BA0D}"/>
            </a:ext>
          </a:extLst>
        </xdr:cNvPr>
        <xdr:cNvSpPr/>
      </xdr:nvSpPr>
      <xdr:spPr>
        <a:xfrm>
          <a:off x="1397000" y="1397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29297</xdr:rowOff>
    </xdr:from>
    <xdr:ext cx="762000" cy="259045"/>
    <xdr:sp macro="" textlink="">
      <xdr:nvSpPr>
        <xdr:cNvPr id="217" name="テキスト ボックス 216">
          <a:extLst>
            <a:ext uri="{FF2B5EF4-FFF2-40B4-BE49-F238E27FC236}">
              <a16:creationId xmlns:a16="http://schemas.microsoft.com/office/drawing/2014/main" id="{3678A8A1-1CF4-477D-90C4-64A3D4407837}"/>
            </a:ext>
          </a:extLst>
        </xdr:cNvPr>
        <xdr:cNvSpPr txBox="1"/>
      </xdr:nvSpPr>
      <xdr:spPr>
        <a:xfrm>
          <a:off x="1066800" y="137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A3CA33CD-CC60-41F6-AB6B-37ECF1951C3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17871BE6-BC6A-48C5-ACF6-77EC724E8D1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E89EB341-3F45-41B8-992E-4ABDAD082D6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E8A0D9FA-B5BE-46FA-9A4F-E8F8B4FEF1A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11148F68-CB46-4151-BB3B-A30C6585022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FCE45D50-6BC2-421B-8351-1E1C81F6E94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2C2B8BD8-4304-4CB5-AF75-346CA6E87CD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1B1CCE00-D11C-4527-BA09-4871835425F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8B4D254A-2061-49DF-8FE5-1D97B8CD321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C86E1638-3B78-4EC7-BE77-AF9F3501220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714A2E5E-D955-4E1A-AC26-991B1DA44EE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6929F0D6-A308-456C-B172-4985FCDC74D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19A34EAE-FACE-4A3C-BCC7-6A3A95B6FE6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級制での運用等により、類似団体平均より低い数値で推移している。</a:t>
          </a:r>
        </a:p>
        <a:p>
          <a:r>
            <a:rPr kumimoji="1" lang="ja-JP" altLang="en-US" sz="1300">
              <a:latin typeface="ＭＳ Ｐゴシック" panose="020B0600070205080204" pitchFamily="50" charset="-128"/>
              <a:ea typeface="ＭＳ Ｐゴシック" panose="020B0600070205080204" pitchFamily="50" charset="-128"/>
            </a:rPr>
            <a:t>　当町の数値としては、平成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年度以降は同程度の水準で推移していたが、年齢階層の変化により令和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3827B48A-4872-4294-93C2-6C9471A3CE9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8DBD522B-B3C7-4763-A05F-C2DCB274AA0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4F2FA458-DFBE-43A1-BBB1-071939036EC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124A7C5D-7004-4F72-A5CF-322D5FADBBB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6C42299E-9AD1-4369-B02A-2F4AD5D5C86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BEDA1B11-1A6E-4E7A-BBD6-CACE25FDFE8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891392FC-D0E4-4938-960C-C678D4CED6FE}"/>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2A1E7FC9-FF28-4568-A5E9-D0CAFECFB87C}"/>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1A8FA1B5-FF59-4A3A-B6CF-5CDB800D6192}"/>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A23A7248-2F1E-41CC-8E7D-BCA4B18EBC3A}"/>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72107A47-C86A-47A0-913A-AE2E3F73A99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7CBCA49F-3037-4B9C-AE9F-A45CC30FA9B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D025F3A9-12B3-4AB7-942A-4B0AA82A0A1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13B22A09-E8FC-44CC-B385-ED966BCA38F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43206082-D3AB-4148-83B9-AB485E9A130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FC1ECAAC-1B8C-4FF9-BF37-8FFEC96E07A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CD327D8-110B-4DEE-B49A-857A4A59220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FE5A2844-536B-4AB3-92B6-E66F2A7ED532}"/>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17E9066D-24B5-4F22-9F72-28D950D5D36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82263B8A-C1E1-4B58-9E5B-91213D3460C7}"/>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9E386E56-C87B-43E4-A8F0-6D2B334F8153}"/>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C76795DB-D37F-4CBB-961B-BD1DE5D03639}"/>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82</xdr:row>
      <xdr:rowOff>115207</xdr:rowOff>
    </xdr:to>
    <xdr:cxnSp macro="">
      <xdr:nvCxnSpPr>
        <xdr:cNvPr id="253" name="直線コネクタ 252">
          <a:extLst>
            <a:ext uri="{FF2B5EF4-FFF2-40B4-BE49-F238E27FC236}">
              <a16:creationId xmlns:a16="http://schemas.microsoft.com/office/drawing/2014/main" id="{B6CCDCA6-9726-4563-8E98-20406558FF82}"/>
            </a:ext>
          </a:extLst>
        </xdr:cNvPr>
        <xdr:cNvCxnSpPr/>
      </xdr:nvCxnSpPr>
      <xdr:spPr>
        <a:xfrm flipV="1">
          <a:off x="16179800" y="1403622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6ACC15EF-6B35-4FC0-8335-EAB3D8685EE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AFE72537-FAC2-4E61-AD3B-D2BDBE8C109B}"/>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82</xdr:row>
      <xdr:rowOff>149679</xdr:rowOff>
    </xdr:to>
    <xdr:cxnSp macro="">
      <xdr:nvCxnSpPr>
        <xdr:cNvPr id="256" name="直線コネクタ 255">
          <a:extLst>
            <a:ext uri="{FF2B5EF4-FFF2-40B4-BE49-F238E27FC236}">
              <a16:creationId xmlns:a16="http://schemas.microsoft.com/office/drawing/2014/main" id="{36448620-60D8-4762-BFA1-7F51A6DA477B}"/>
            </a:ext>
          </a:extLst>
        </xdr:cNvPr>
        <xdr:cNvCxnSpPr/>
      </xdr:nvCxnSpPr>
      <xdr:spPr>
        <a:xfrm flipV="1">
          <a:off x="15290800" y="141741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FD2602F-031C-44AF-A093-E3F88293BA0F}"/>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BC90D4F-E31B-4817-A319-167862550EA1}"/>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149679</xdr:rowOff>
    </xdr:to>
    <xdr:cxnSp macro="">
      <xdr:nvCxnSpPr>
        <xdr:cNvPr id="259" name="直線コネクタ 258">
          <a:extLst>
            <a:ext uri="{FF2B5EF4-FFF2-40B4-BE49-F238E27FC236}">
              <a16:creationId xmlns:a16="http://schemas.microsoft.com/office/drawing/2014/main" id="{1734479B-4B76-4655-A72A-F2D41BAA0FF2}"/>
            </a:ext>
          </a:extLst>
        </xdr:cNvPr>
        <xdr:cNvCxnSpPr/>
      </xdr:nvCxnSpPr>
      <xdr:spPr>
        <a:xfrm>
          <a:off x="14401800" y="141396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B4E37DEC-2D6D-4092-822B-39DE887D1422}"/>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B5E2FE8-0A8A-40AF-9E4B-2502716DC2CD}"/>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82</xdr:row>
      <xdr:rowOff>132443</xdr:rowOff>
    </xdr:to>
    <xdr:cxnSp macro="">
      <xdr:nvCxnSpPr>
        <xdr:cNvPr id="262" name="直線コネクタ 261">
          <a:extLst>
            <a:ext uri="{FF2B5EF4-FFF2-40B4-BE49-F238E27FC236}">
              <a16:creationId xmlns:a16="http://schemas.microsoft.com/office/drawing/2014/main" id="{207AC737-60BD-44FA-B2CF-E77CDE393694}"/>
            </a:ext>
          </a:extLst>
        </xdr:cNvPr>
        <xdr:cNvCxnSpPr/>
      </xdr:nvCxnSpPr>
      <xdr:spPr>
        <a:xfrm flipV="1">
          <a:off x="13512800" y="141396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FD125251-6B12-496D-8D4D-8D137D1A322C}"/>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3A3B83B-58B3-47DB-9CD8-5D13EC635F1A}"/>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11CA2470-1AD0-434A-88E2-E4F22AEEFECE}"/>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95858C3B-A850-4734-AADC-BD9F5EFBBA97}"/>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79A26AA-A372-4F53-A586-307BC7849F2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B570AE42-B28F-4090-9637-9D8C9B6D00A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DD9381C-E9B4-4128-88CE-82A81CC38D5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449AE6D-BD80-4F04-A593-48CC31059D9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17053E8-C8A3-40B2-BBC6-0D147E69349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2" name="楕円 271">
          <a:extLst>
            <a:ext uri="{FF2B5EF4-FFF2-40B4-BE49-F238E27FC236}">
              <a16:creationId xmlns:a16="http://schemas.microsoft.com/office/drawing/2014/main" id="{86118723-8509-495D-B2EE-9A78D301D994}"/>
            </a:ext>
          </a:extLst>
        </xdr:cNvPr>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73" name="給与水準   （国との比較）該当値テキスト">
          <a:extLst>
            <a:ext uri="{FF2B5EF4-FFF2-40B4-BE49-F238E27FC236}">
              <a16:creationId xmlns:a16="http://schemas.microsoft.com/office/drawing/2014/main" id="{F0998374-6376-47D3-9D04-61CA72AFC723}"/>
            </a:ext>
          </a:extLst>
        </xdr:cNvPr>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4" name="楕円 273">
          <a:extLst>
            <a:ext uri="{FF2B5EF4-FFF2-40B4-BE49-F238E27FC236}">
              <a16:creationId xmlns:a16="http://schemas.microsoft.com/office/drawing/2014/main" id="{9A5C8857-6C8F-4953-9A29-6995D6F4F58B}"/>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5" name="テキスト ボックス 274">
          <a:extLst>
            <a:ext uri="{FF2B5EF4-FFF2-40B4-BE49-F238E27FC236}">
              <a16:creationId xmlns:a16="http://schemas.microsoft.com/office/drawing/2014/main" id="{B7035EBC-7366-451B-B883-B3E57A8D32C4}"/>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76" name="楕円 275">
          <a:extLst>
            <a:ext uri="{FF2B5EF4-FFF2-40B4-BE49-F238E27FC236}">
              <a16:creationId xmlns:a16="http://schemas.microsoft.com/office/drawing/2014/main" id="{7DBEEED1-FB09-4285-9B0B-351A860A1A34}"/>
            </a:ext>
          </a:extLst>
        </xdr:cNvPr>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77" name="テキスト ボックス 276">
          <a:extLst>
            <a:ext uri="{FF2B5EF4-FFF2-40B4-BE49-F238E27FC236}">
              <a16:creationId xmlns:a16="http://schemas.microsoft.com/office/drawing/2014/main" id="{F5D5A8B1-B0C2-4EEA-9E99-03CD54C4B297}"/>
            </a:ext>
          </a:extLst>
        </xdr:cNvPr>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78" name="楕円 277">
          <a:extLst>
            <a:ext uri="{FF2B5EF4-FFF2-40B4-BE49-F238E27FC236}">
              <a16:creationId xmlns:a16="http://schemas.microsoft.com/office/drawing/2014/main" id="{6EA34CAF-4D34-4407-BA90-BC1B30701DDE}"/>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79" name="テキスト ボックス 278">
          <a:extLst>
            <a:ext uri="{FF2B5EF4-FFF2-40B4-BE49-F238E27FC236}">
              <a16:creationId xmlns:a16="http://schemas.microsoft.com/office/drawing/2014/main" id="{23FBE547-95BD-40B8-BB28-B951A2040594}"/>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0" name="楕円 279">
          <a:extLst>
            <a:ext uri="{FF2B5EF4-FFF2-40B4-BE49-F238E27FC236}">
              <a16:creationId xmlns:a16="http://schemas.microsoft.com/office/drawing/2014/main" id="{2E3FB376-0D19-4902-8506-CE90B459DBB1}"/>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092BC1D4-3DFE-486F-B3E1-DF57FD6AC15A}"/>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FD0312E-0F8A-4A01-A3C5-2B9C053E279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A803C39-F1E9-4195-9C2D-863969754EB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6A5F2A1-31D5-4203-9009-ED5DAEF71F7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A3B314BE-315A-48E5-B8CA-D90B2CFD613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B712066F-C47A-43B4-8EA3-6E7B43AE260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5AC1B31B-4927-43B1-8B40-89EDF473C6C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DCCF7495-C8C4-422E-A5EB-BF61CE654EF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4B9EE1DE-82F4-43BA-99FC-ACB800E970E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5A28687-4945-41EF-BEC0-E7722F2C798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CF2953CE-4B20-465C-ADAD-745D99B96D5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D60DFAA8-3BFD-4C37-BC30-82884A48424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F8EC639-E13A-4014-B92E-FD3E8DBDBFD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9ED54A2E-6E79-4324-825B-AC3F5C8B344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今後定年の延長により、退職者の減少が見込まれているが、勤務体系・配置体系の総合的な見直しを行うなど、職員定数管理計画に基づき適正な人員配置を行う必要がある。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C3F63E54-8504-40F7-9C97-C76F05E06D0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0CBDE76-F496-49F8-891B-9EF92B4DE71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1568211-2E5F-4CDC-BD59-10E1DD20D0A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EA7C748F-008D-401C-B8B1-9692AFC0231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1D78CCCA-8EEC-432D-9BC7-4940ED5720AC}"/>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3629B0E8-9E4B-489C-839B-CD7BD059AA9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78C8366C-5DFD-41D4-B585-1B266987E65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A34CF2E7-0AA7-48DA-847F-89F349E6247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6E4E806B-2165-480D-BC94-2A97DD26E1D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2FB7E474-0321-451A-A576-E1927D800A7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660472B1-708A-48EC-BB27-1757B97F489C}"/>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F6F52B46-3D83-45DB-ADF1-7FB2918E561E}"/>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D139DB49-C8F3-4ABB-BF9B-53D4832A626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554F4327-797D-46B2-B9D5-D413E7E54C2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187C7AA9-BB9C-4F55-8E6A-2C3C6B6BAFE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B5FE664D-53FD-4352-86F0-D06521EEEE5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A8E1C214-E264-40E1-8EFD-F27BB9AF0E5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14C76124-22FC-4688-9248-1DD8FCA7161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1E6123B-C878-47CD-B155-707E8FD365B8}"/>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ACAAA22A-3790-4D78-AB8C-24BE3B93A10D}"/>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242DBF5E-E98E-4036-89B2-9029EB37B737}"/>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2F665050-93B4-4588-9BAF-EE471B5F6836}"/>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64BE4CD0-C9E7-41B4-AB38-DC3DFCEB5534}"/>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130538</xdr:rowOff>
    </xdr:from>
    <xdr:to>
      <xdr:col>81</xdr:col>
      <xdr:colOff>44450</xdr:colOff>
      <xdr:row>60</xdr:row>
      <xdr:rowOff>142603</xdr:rowOff>
    </xdr:to>
    <xdr:cxnSp macro="">
      <xdr:nvCxnSpPr>
        <xdr:cNvPr id="318" name="直線コネクタ 317">
          <a:extLst>
            <a:ext uri="{FF2B5EF4-FFF2-40B4-BE49-F238E27FC236}">
              <a16:creationId xmlns:a16="http://schemas.microsoft.com/office/drawing/2014/main" id="{8BEEECFF-5393-489C-A71F-FFA045663430}"/>
            </a:ext>
          </a:extLst>
        </xdr:cNvPr>
        <xdr:cNvCxnSpPr/>
      </xdr:nvCxnSpPr>
      <xdr:spPr>
        <a:xfrm>
          <a:off x="16179800" y="1041753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9E6600AC-58FA-4676-8EE1-0739C524C10D}"/>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91135B7D-EDA5-4C4D-B8E2-7BD8B65848B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123644</xdr:rowOff>
    </xdr:from>
    <xdr:to>
      <xdr:col>77</xdr:col>
      <xdr:colOff>44450</xdr:colOff>
      <xdr:row>60</xdr:row>
      <xdr:rowOff>130538</xdr:rowOff>
    </xdr:to>
    <xdr:cxnSp macro="">
      <xdr:nvCxnSpPr>
        <xdr:cNvPr id="321" name="直線コネクタ 320">
          <a:extLst>
            <a:ext uri="{FF2B5EF4-FFF2-40B4-BE49-F238E27FC236}">
              <a16:creationId xmlns:a16="http://schemas.microsoft.com/office/drawing/2014/main" id="{69A75112-41F4-4693-A57D-E452C8797BAB}"/>
            </a:ext>
          </a:extLst>
        </xdr:cNvPr>
        <xdr:cNvCxnSpPr/>
      </xdr:nvCxnSpPr>
      <xdr:spPr>
        <a:xfrm>
          <a:off x="15290800" y="104106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52691ABA-B4E4-452C-9247-A9D8B9E25C3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404C72A-A0AC-4A49-92E9-29A9C3E1DF08}"/>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123644</xdr:rowOff>
    </xdr:from>
    <xdr:to>
      <xdr:col>72</xdr:col>
      <xdr:colOff>203200</xdr:colOff>
      <xdr:row>60</xdr:row>
      <xdr:rowOff>123644</xdr:rowOff>
    </xdr:to>
    <xdr:cxnSp macro="">
      <xdr:nvCxnSpPr>
        <xdr:cNvPr id="324" name="直線コネクタ 323">
          <a:extLst>
            <a:ext uri="{FF2B5EF4-FFF2-40B4-BE49-F238E27FC236}">
              <a16:creationId xmlns:a16="http://schemas.microsoft.com/office/drawing/2014/main" id="{EEB37F48-17E5-431C-84D3-D2992AE6EC4C}"/>
            </a:ext>
          </a:extLst>
        </xdr:cNvPr>
        <xdr:cNvCxnSpPr/>
      </xdr:nvCxnSpPr>
      <xdr:spPr>
        <a:xfrm>
          <a:off x="14401800" y="1041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97EA5A8C-BA32-440F-B9D0-071040CDE9DA}"/>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45B924B1-15AA-461A-AEBE-FA31567F1E2D}"/>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123644</xdr:rowOff>
    </xdr:to>
    <xdr:cxnSp macro="">
      <xdr:nvCxnSpPr>
        <xdr:cNvPr id="327" name="直線コネクタ 326">
          <a:extLst>
            <a:ext uri="{FF2B5EF4-FFF2-40B4-BE49-F238E27FC236}">
              <a16:creationId xmlns:a16="http://schemas.microsoft.com/office/drawing/2014/main" id="{CBB19615-A145-4279-AEBA-59B1EB6E6213}"/>
            </a:ext>
          </a:extLst>
        </xdr:cNvPr>
        <xdr:cNvCxnSpPr/>
      </xdr:nvCxnSpPr>
      <xdr:spPr>
        <a:xfrm>
          <a:off x="13512800" y="10371001"/>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85FF529D-0203-49E2-BEB5-56CC6FF695B5}"/>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3D9CF910-6671-4642-BA36-A8899776F5D6}"/>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B33D638F-890D-4E3B-859B-89C7EB0ED73E}"/>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571BC08-75A2-427B-BFBB-8F3921ACD7D2}"/>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88AD08D-1DE4-4F8F-AB92-5DB54941486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7F3C586-5BC4-4388-AD86-8973EBFAB9F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D4B35D4-6A44-4F14-92D4-35E49F03203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1E84001-2D0A-46F6-92AE-42519C1E6F7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DA26700-C594-4C7B-9D77-D381008BC8F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91803</xdr:rowOff>
    </xdr:from>
    <xdr:to>
      <xdr:col>81</xdr:col>
      <xdr:colOff>95250</xdr:colOff>
      <xdr:row>61</xdr:row>
      <xdr:rowOff>21953</xdr:rowOff>
    </xdr:to>
    <xdr:sp macro="" textlink="">
      <xdr:nvSpPr>
        <xdr:cNvPr id="337" name="楕円 336">
          <a:extLst>
            <a:ext uri="{FF2B5EF4-FFF2-40B4-BE49-F238E27FC236}">
              <a16:creationId xmlns:a16="http://schemas.microsoft.com/office/drawing/2014/main" id="{C9E7C4C9-547E-4AE9-A7C8-E16CA15C4B63}"/>
            </a:ext>
          </a:extLst>
        </xdr:cNvPr>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63880</xdr:rowOff>
    </xdr:from>
    <xdr:ext cx="762000" cy="259045"/>
    <xdr:sp macro="" textlink="">
      <xdr:nvSpPr>
        <xdr:cNvPr id="338" name="定員管理の状況該当値テキスト">
          <a:extLst>
            <a:ext uri="{FF2B5EF4-FFF2-40B4-BE49-F238E27FC236}">
              <a16:creationId xmlns:a16="http://schemas.microsoft.com/office/drawing/2014/main" id="{6184759F-A16D-4077-8F35-CCD6217F8BC7}"/>
            </a:ext>
          </a:extLst>
        </xdr:cNvPr>
        <xdr:cNvSpPr txBox="1"/>
      </xdr:nvSpPr>
      <xdr:spPr>
        <a:xfrm>
          <a:off x="17106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79738</xdr:rowOff>
    </xdr:from>
    <xdr:to>
      <xdr:col>77</xdr:col>
      <xdr:colOff>95250</xdr:colOff>
      <xdr:row>61</xdr:row>
      <xdr:rowOff>9888</xdr:rowOff>
    </xdr:to>
    <xdr:sp macro="" textlink="">
      <xdr:nvSpPr>
        <xdr:cNvPr id="339" name="楕円 338">
          <a:extLst>
            <a:ext uri="{FF2B5EF4-FFF2-40B4-BE49-F238E27FC236}">
              <a16:creationId xmlns:a16="http://schemas.microsoft.com/office/drawing/2014/main" id="{A541BAF8-5512-4B61-BA1B-3BA9108E5247}"/>
            </a:ext>
          </a:extLst>
        </xdr:cNvPr>
        <xdr:cNvSpPr/>
      </xdr:nvSpPr>
      <xdr:spPr>
        <a:xfrm>
          <a:off x="16129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166115</xdr:rowOff>
    </xdr:from>
    <xdr:ext cx="736600" cy="259045"/>
    <xdr:sp macro="" textlink="">
      <xdr:nvSpPr>
        <xdr:cNvPr id="340" name="テキスト ボックス 339">
          <a:extLst>
            <a:ext uri="{FF2B5EF4-FFF2-40B4-BE49-F238E27FC236}">
              <a16:creationId xmlns:a16="http://schemas.microsoft.com/office/drawing/2014/main" id="{F12C12F6-0BD2-4D59-8F78-81678FFDB134}"/>
            </a:ext>
          </a:extLst>
        </xdr:cNvPr>
        <xdr:cNvSpPr txBox="1"/>
      </xdr:nvSpPr>
      <xdr:spPr>
        <a:xfrm>
          <a:off x="15798800" y="10453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72844</xdr:rowOff>
    </xdr:from>
    <xdr:to>
      <xdr:col>73</xdr:col>
      <xdr:colOff>44450</xdr:colOff>
      <xdr:row>61</xdr:row>
      <xdr:rowOff>2994</xdr:rowOff>
    </xdr:to>
    <xdr:sp macro="" textlink="">
      <xdr:nvSpPr>
        <xdr:cNvPr id="341" name="楕円 340">
          <a:extLst>
            <a:ext uri="{FF2B5EF4-FFF2-40B4-BE49-F238E27FC236}">
              <a16:creationId xmlns:a16="http://schemas.microsoft.com/office/drawing/2014/main" id="{51063D27-864D-4BF9-B7D8-54B7C808E609}"/>
            </a:ext>
          </a:extLst>
        </xdr:cNvPr>
        <xdr:cNvSpPr/>
      </xdr:nvSpPr>
      <xdr:spPr>
        <a:xfrm>
          <a:off x="15240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159221</xdr:rowOff>
    </xdr:from>
    <xdr:ext cx="762000" cy="259045"/>
    <xdr:sp macro="" textlink="">
      <xdr:nvSpPr>
        <xdr:cNvPr id="342" name="テキスト ボックス 341">
          <a:extLst>
            <a:ext uri="{FF2B5EF4-FFF2-40B4-BE49-F238E27FC236}">
              <a16:creationId xmlns:a16="http://schemas.microsoft.com/office/drawing/2014/main" id="{7C101ED5-B423-456F-A084-7E5B7792BBEE}"/>
            </a:ext>
          </a:extLst>
        </xdr:cNvPr>
        <xdr:cNvSpPr txBox="1"/>
      </xdr:nvSpPr>
      <xdr:spPr>
        <a:xfrm>
          <a:off x="14909800" y="1044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72844</xdr:rowOff>
    </xdr:from>
    <xdr:to>
      <xdr:col>68</xdr:col>
      <xdr:colOff>203200</xdr:colOff>
      <xdr:row>61</xdr:row>
      <xdr:rowOff>2994</xdr:rowOff>
    </xdr:to>
    <xdr:sp macro="" textlink="">
      <xdr:nvSpPr>
        <xdr:cNvPr id="343" name="楕円 342">
          <a:extLst>
            <a:ext uri="{FF2B5EF4-FFF2-40B4-BE49-F238E27FC236}">
              <a16:creationId xmlns:a16="http://schemas.microsoft.com/office/drawing/2014/main" id="{F7BC5BC0-8DF9-4E69-A1F8-E06E7629E80A}"/>
            </a:ext>
          </a:extLst>
        </xdr:cNvPr>
        <xdr:cNvSpPr/>
      </xdr:nvSpPr>
      <xdr:spPr>
        <a:xfrm>
          <a:off x="14351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159221</xdr:rowOff>
    </xdr:from>
    <xdr:ext cx="762000" cy="259045"/>
    <xdr:sp macro="" textlink="">
      <xdr:nvSpPr>
        <xdr:cNvPr id="344" name="テキスト ボックス 343">
          <a:extLst>
            <a:ext uri="{FF2B5EF4-FFF2-40B4-BE49-F238E27FC236}">
              <a16:creationId xmlns:a16="http://schemas.microsoft.com/office/drawing/2014/main" id="{07DA7094-38F8-4249-B409-F6B609A33B2F}"/>
            </a:ext>
          </a:extLst>
        </xdr:cNvPr>
        <xdr:cNvSpPr txBox="1"/>
      </xdr:nvSpPr>
      <xdr:spPr>
        <a:xfrm>
          <a:off x="14020800" y="1044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45" name="楕円 344">
          <a:extLst>
            <a:ext uri="{FF2B5EF4-FFF2-40B4-BE49-F238E27FC236}">
              <a16:creationId xmlns:a16="http://schemas.microsoft.com/office/drawing/2014/main" id="{1749712F-A290-45B1-B8B2-10C5FB32B376}"/>
            </a:ext>
          </a:extLst>
        </xdr:cNvPr>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46" name="テキスト ボックス 345">
          <a:extLst>
            <a:ext uri="{FF2B5EF4-FFF2-40B4-BE49-F238E27FC236}">
              <a16:creationId xmlns:a16="http://schemas.microsoft.com/office/drawing/2014/main" id="{6F50A8E9-45C0-41C2-8EEB-9F1CE765298F}"/>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3E8F6B6B-D256-446B-93B8-C636B5CFD5A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7DB068A-1105-4663-93FB-AB80BCB8DF6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5ED2210-E168-40C0-88AA-B1A59D3C8E7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5C759D9B-91D5-4810-94EC-FB6A56DCF7A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D396D053-6FED-4A1F-84F9-0C15CB31DFC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16FB4EF9-FFC9-4B8D-A3A1-19229FA1BC8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A167521-7538-4712-B6A4-CBE28A82285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694ACF3-7644-430E-A0D1-0702540A4BD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F250595-C16E-47FA-B84E-7B6206F5F07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26A43AD6-9661-4E24-AE62-B54849E8784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50DED400-9BFF-4136-8378-EE20590A208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3453942F-ED85-4962-BBA5-6588C2CAEA4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5E8FE3D-AD0C-4EF1-BB93-73F37EB5CAE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年度は、下水道事業会計に対する繰出金等の増加があったことから、単年度においては前年度比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ヶ年平均においては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大型建設事業等の償還開始が控えており、元利償還金がさらに増加することが見込まれるため、数値の更なる悪化が懸念される。投資的事業の見直し等を行い、地方債の新規発行の抑制を図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D77C29DF-C67C-42BE-A522-DFC1C104B23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41F8029B-AD93-472B-8026-E11F6F3080C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CB2BDF6F-6461-473C-A222-BCBBA34397F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262AFAD8-4ACC-4736-8609-13308F43B809}"/>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497BF172-48D4-406B-AA42-708075766BCC}"/>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E5F68BDF-0776-4BF5-B685-D853BAAA9FA7}"/>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8248C79C-62F9-478B-9F99-C3B609175BD1}"/>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806E21C-46B4-4846-8EEC-10CA19AE57FD}"/>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CA950134-4872-4227-8B82-D9FE240FA03A}"/>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95EAF264-2C12-4F66-91CA-0057564A60FA}"/>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F13BA34D-3BA9-48FE-B1F5-D21D862EB38F}"/>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968F12AC-59BA-4209-A496-3EC4AB66DDFA}"/>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704B3857-C91E-46DD-89D1-162D6C84E2C8}"/>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7BC6A051-34A6-4070-B295-518B434685CA}"/>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B9FF6679-FF96-49B2-BFFD-3E942C5EEDD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94877B5E-9DB6-4F74-A557-64C5BCEBA97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92BFA173-E483-4408-9AAF-5956FFAE69B3}"/>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ADA0A070-C8F0-42D6-B7BF-C24F43C6E38B}"/>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C9EE7127-9ABE-4D16-97B9-E04788CDBC98}"/>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CA53BCFD-32FA-4E37-9BDB-86FF1D9CBE3D}"/>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7525E068-7996-45A9-809D-A9A721BE4865}"/>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168366</xdr:rowOff>
    </xdr:from>
    <xdr:to>
      <xdr:col>81</xdr:col>
      <xdr:colOff>44450</xdr:colOff>
      <xdr:row>41</xdr:row>
      <xdr:rowOff>52070</xdr:rowOff>
    </xdr:to>
    <xdr:cxnSp macro="">
      <xdr:nvCxnSpPr>
        <xdr:cNvPr id="381" name="直線コネクタ 380">
          <a:extLst>
            <a:ext uri="{FF2B5EF4-FFF2-40B4-BE49-F238E27FC236}">
              <a16:creationId xmlns:a16="http://schemas.microsoft.com/office/drawing/2014/main" id="{38DA2BC4-69DC-43DB-B777-2115FCA8F49B}"/>
            </a:ext>
          </a:extLst>
        </xdr:cNvPr>
        <xdr:cNvCxnSpPr/>
      </xdr:nvCxnSpPr>
      <xdr:spPr>
        <a:xfrm>
          <a:off x="16179800" y="702636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D161B77E-5FBE-4D28-A504-60921E735003}"/>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C2C8691D-4CB2-4735-B2A7-0678FCB7FF5F}"/>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168366</xdr:rowOff>
    </xdr:from>
    <xdr:to>
      <xdr:col>77</xdr:col>
      <xdr:colOff>44450</xdr:colOff>
      <xdr:row>41</xdr:row>
      <xdr:rowOff>3810</xdr:rowOff>
    </xdr:to>
    <xdr:cxnSp macro="">
      <xdr:nvCxnSpPr>
        <xdr:cNvPr id="384" name="直線コネクタ 383">
          <a:extLst>
            <a:ext uri="{FF2B5EF4-FFF2-40B4-BE49-F238E27FC236}">
              <a16:creationId xmlns:a16="http://schemas.microsoft.com/office/drawing/2014/main" id="{74B0D232-807A-4FFD-83EF-E7865B7CC4B2}"/>
            </a:ext>
          </a:extLst>
        </xdr:cNvPr>
        <xdr:cNvCxnSpPr/>
      </xdr:nvCxnSpPr>
      <xdr:spPr>
        <a:xfrm flipV="1">
          <a:off x="15290800" y="7026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F68B27C3-7752-41B0-90DF-B5BF7F01DBDE}"/>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1CA2B96F-91EE-4B2F-832B-40EB60D67ED5}"/>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24493</xdr:rowOff>
    </xdr:to>
    <xdr:cxnSp macro="">
      <xdr:nvCxnSpPr>
        <xdr:cNvPr id="387" name="直線コネクタ 386">
          <a:extLst>
            <a:ext uri="{FF2B5EF4-FFF2-40B4-BE49-F238E27FC236}">
              <a16:creationId xmlns:a16="http://schemas.microsoft.com/office/drawing/2014/main" id="{28AB4C1D-EF52-4277-A356-1AB11748A341}"/>
            </a:ext>
          </a:extLst>
        </xdr:cNvPr>
        <xdr:cNvCxnSpPr/>
      </xdr:nvCxnSpPr>
      <xdr:spPr>
        <a:xfrm flipV="1">
          <a:off x="14401800" y="70332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EF72BD9A-39A9-40E6-8E71-3B5F86EF0BD6}"/>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CBA40420-C1B8-4DEF-84E1-A61D3FDDD463}"/>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72753</xdr:rowOff>
    </xdr:to>
    <xdr:cxnSp macro="">
      <xdr:nvCxnSpPr>
        <xdr:cNvPr id="390" name="直線コネクタ 389">
          <a:extLst>
            <a:ext uri="{FF2B5EF4-FFF2-40B4-BE49-F238E27FC236}">
              <a16:creationId xmlns:a16="http://schemas.microsoft.com/office/drawing/2014/main" id="{0E7CA455-B892-4B93-8BBD-DFD70101AD59}"/>
            </a:ext>
          </a:extLst>
        </xdr:cNvPr>
        <xdr:cNvCxnSpPr/>
      </xdr:nvCxnSpPr>
      <xdr:spPr>
        <a:xfrm flipV="1">
          <a:off x="13512800" y="70539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18B62217-82F4-465B-B4DB-52DE7086BDFB}"/>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44B7E55D-AEBD-498F-999F-EE5621A1671A}"/>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BCC6F7B2-9142-4413-84FD-EA420559AFA9}"/>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92BEE676-1551-466D-8807-FE850D729A2E}"/>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2B2EE2F-4FA9-4A7E-BE0A-99161A00FCA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E23044F-E5C8-4E8A-A7F8-A95A55FD74F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322BA7F-72D6-450B-8151-07F66614FD3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35A27A2-20A1-4CF1-8A77-50CE759868C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6909E0A-9275-43DA-B16A-2134E3F7731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a:extLst>
            <a:ext uri="{FF2B5EF4-FFF2-40B4-BE49-F238E27FC236}">
              <a16:creationId xmlns:a16="http://schemas.microsoft.com/office/drawing/2014/main" id="{5EB61718-15BC-4E5E-8F62-9A5C8B65447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1" name="公債費負担の状況該当値テキスト">
          <a:extLst>
            <a:ext uri="{FF2B5EF4-FFF2-40B4-BE49-F238E27FC236}">
              <a16:creationId xmlns:a16="http://schemas.microsoft.com/office/drawing/2014/main" id="{E7BFAA08-E604-4873-B2B4-EC138BB8C0A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117566</xdr:rowOff>
    </xdr:from>
    <xdr:to>
      <xdr:col>77</xdr:col>
      <xdr:colOff>95250</xdr:colOff>
      <xdr:row>41</xdr:row>
      <xdr:rowOff>47716</xdr:rowOff>
    </xdr:to>
    <xdr:sp macro="" textlink="">
      <xdr:nvSpPr>
        <xdr:cNvPr id="402" name="楕円 401">
          <a:extLst>
            <a:ext uri="{FF2B5EF4-FFF2-40B4-BE49-F238E27FC236}">
              <a16:creationId xmlns:a16="http://schemas.microsoft.com/office/drawing/2014/main" id="{55BA46F0-604C-4F7B-A87D-E4C841E39889}"/>
            </a:ext>
          </a:extLst>
        </xdr:cNvPr>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32493</xdr:rowOff>
    </xdr:from>
    <xdr:ext cx="736600" cy="259045"/>
    <xdr:sp macro="" textlink="">
      <xdr:nvSpPr>
        <xdr:cNvPr id="403" name="テキスト ボックス 402">
          <a:extLst>
            <a:ext uri="{FF2B5EF4-FFF2-40B4-BE49-F238E27FC236}">
              <a16:creationId xmlns:a16="http://schemas.microsoft.com/office/drawing/2014/main" id="{9A3B3D6B-CEA0-49C2-BFAC-533AD90EEC78}"/>
            </a:ext>
          </a:extLst>
        </xdr:cNvPr>
        <xdr:cNvSpPr txBox="1"/>
      </xdr:nvSpPr>
      <xdr:spPr>
        <a:xfrm>
          <a:off x="15798800" y="706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a:extLst>
            <a:ext uri="{FF2B5EF4-FFF2-40B4-BE49-F238E27FC236}">
              <a16:creationId xmlns:a16="http://schemas.microsoft.com/office/drawing/2014/main" id="{4DE2B5DA-9BEE-4FCE-AF65-10D16E324DD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5" name="テキスト ボックス 404">
          <a:extLst>
            <a:ext uri="{FF2B5EF4-FFF2-40B4-BE49-F238E27FC236}">
              <a16:creationId xmlns:a16="http://schemas.microsoft.com/office/drawing/2014/main" id="{55BC6F82-FCE2-42FD-928A-3DB802A490A2}"/>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6" name="楕円 405">
          <a:extLst>
            <a:ext uri="{FF2B5EF4-FFF2-40B4-BE49-F238E27FC236}">
              <a16:creationId xmlns:a16="http://schemas.microsoft.com/office/drawing/2014/main" id="{FCBFA278-A885-4B8D-A55B-B47C26DA8D92}"/>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07" name="テキスト ボックス 406">
          <a:extLst>
            <a:ext uri="{FF2B5EF4-FFF2-40B4-BE49-F238E27FC236}">
              <a16:creationId xmlns:a16="http://schemas.microsoft.com/office/drawing/2014/main" id="{E2CE978A-568D-441A-84FF-FE901111D90E}"/>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21953</xdr:rowOff>
    </xdr:from>
    <xdr:to>
      <xdr:col>64</xdr:col>
      <xdr:colOff>152400</xdr:colOff>
      <xdr:row>41</xdr:row>
      <xdr:rowOff>123553</xdr:rowOff>
    </xdr:to>
    <xdr:sp macro="" textlink="">
      <xdr:nvSpPr>
        <xdr:cNvPr id="408" name="楕円 407">
          <a:extLst>
            <a:ext uri="{FF2B5EF4-FFF2-40B4-BE49-F238E27FC236}">
              <a16:creationId xmlns:a16="http://schemas.microsoft.com/office/drawing/2014/main" id="{D980E2AD-56C0-4A93-B35F-CF691ADFDE74}"/>
            </a:ext>
          </a:extLst>
        </xdr:cNvPr>
        <xdr:cNvSpPr/>
      </xdr:nvSpPr>
      <xdr:spPr>
        <a:xfrm>
          <a:off x="13462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108330</xdr:rowOff>
    </xdr:from>
    <xdr:ext cx="762000" cy="259045"/>
    <xdr:sp macro="" textlink="">
      <xdr:nvSpPr>
        <xdr:cNvPr id="409" name="テキスト ボックス 408">
          <a:extLst>
            <a:ext uri="{FF2B5EF4-FFF2-40B4-BE49-F238E27FC236}">
              <a16:creationId xmlns:a16="http://schemas.microsoft.com/office/drawing/2014/main" id="{1F251300-32D6-4445-8123-D27266228D97}"/>
            </a:ext>
          </a:extLst>
        </xdr:cNvPr>
        <xdr:cNvSpPr txBox="1"/>
      </xdr:nvSpPr>
      <xdr:spPr>
        <a:xfrm>
          <a:off x="13131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AD65327A-0FD1-49FA-BB18-A71563162D9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28C7187B-58B6-4267-A028-4BC31B0CA06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DC06B9B-EE25-41D1-B45D-BBD2F2ECAC3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CB8A4B59-3117-4C78-81F1-BB6C7494279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989F902-BF33-47F1-BDC8-ED9358F0B61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2878E87D-D929-4061-B606-32106E985D7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C68F8CF-2580-4D90-ACF6-801A22DCB9D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40D9A329-82F5-451D-929F-4ABCD0E8F52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C1A8EDEF-92FA-485B-919B-15EB85E81F4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4D25324-7250-482A-8B56-DD93D28B1E2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575CA9DC-7781-440F-8C45-84E81D92913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2821232-353D-476C-82F8-E1C73A0CE5A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2DE4DC1-610D-4176-AB0C-6A2F129191F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年度は、一部事務組合の実質残高の大幅な増加があったことから、前年度比で</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普通会計及び下水道事業会計の起債残高は前年度比でやや改善したが、依然として類似団体平均よりも高い水準で推移している。今後更なる事業実施の適正化を図り、財政の健全化に努める必要がある。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DEC7767F-208B-4B74-AA01-F0AA37076EF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C4B8C4B-FDCB-40C6-B32F-56F9314076E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5AE70EF0-700C-4D1D-88DA-48FCFA5D90E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81E2C950-1561-4AB2-8A2F-780E43450CD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92952768-F9A1-4F0E-8BA1-6A6A9427F1D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17A47BFD-82E7-4CD8-97B6-8D61B63A045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2C17104B-5189-4454-9718-86CB0C89FC4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87AACD35-9734-4778-8B0D-3D5C0ED4E2A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72FB1AA7-5434-4B15-8DC4-48DF8F6E446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82C3175C-FC7D-49E6-AE75-4BF5DCF111E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E157E2B0-6F16-4986-A042-825867D3948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293D739D-A02C-4CDD-973F-FB1A8F7247B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1336F295-20D7-4F0B-84A5-3BE4C7BD7731}"/>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F128A83D-2BF7-48DB-BC34-351AD4FA639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E8FABD7B-F382-4BDF-9110-D85F0B740A7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D01BB8E-D926-49B4-9440-CD5AAFDEE06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A0090F47-242B-4C9E-B1A3-897CE3E9F68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93265F1A-673E-4F14-8758-50FD5E48673B}"/>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748F272C-2D46-4C0B-B9C2-7DFA4EF6A8E9}"/>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3AADB2F7-7F8A-47EC-A46E-A52E866074F8}"/>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F7CE76BD-4682-4958-A403-9DA40CFA2015}"/>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E028FF44-7DBB-4045-8ABB-6D425985FA3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65919</xdr:rowOff>
    </xdr:from>
    <xdr:to>
      <xdr:col>81</xdr:col>
      <xdr:colOff>44450</xdr:colOff>
      <xdr:row>19</xdr:row>
      <xdr:rowOff>27758</xdr:rowOff>
    </xdr:to>
    <xdr:cxnSp macro="">
      <xdr:nvCxnSpPr>
        <xdr:cNvPr id="445" name="直線コネクタ 444">
          <a:extLst>
            <a:ext uri="{FF2B5EF4-FFF2-40B4-BE49-F238E27FC236}">
              <a16:creationId xmlns:a16="http://schemas.microsoft.com/office/drawing/2014/main" id="{1F2F0B73-313B-43DD-8DE6-3281D37DA3BF}"/>
            </a:ext>
          </a:extLst>
        </xdr:cNvPr>
        <xdr:cNvCxnSpPr/>
      </xdr:nvCxnSpPr>
      <xdr:spPr>
        <a:xfrm>
          <a:off x="16179800" y="3152019"/>
          <a:ext cx="8382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B387B1C0-3A6C-44C1-BE85-9E2B23C9F931}"/>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AB65EA66-5E76-41CE-AF6F-9F314CD5AB9E}"/>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65919</xdr:rowOff>
    </xdr:from>
    <xdr:to>
      <xdr:col>77</xdr:col>
      <xdr:colOff>44450</xdr:colOff>
      <xdr:row>19</xdr:row>
      <xdr:rowOff>33504</xdr:rowOff>
    </xdr:to>
    <xdr:cxnSp macro="">
      <xdr:nvCxnSpPr>
        <xdr:cNvPr id="448" name="直線コネクタ 447">
          <a:extLst>
            <a:ext uri="{FF2B5EF4-FFF2-40B4-BE49-F238E27FC236}">
              <a16:creationId xmlns:a16="http://schemas.microsoft.com/office/drawing/2014/main" id="{460DCFE6-AEA9-423D-9375-9FDF09467B21}"/>
            </a:ext>
          </a:extLst>
        </xdr:cNvPr>
        <xdr:cNvCxnSpPr/>
      </xdr:nvCxnSpPr>
      <xdr:spPr>
        <a:xfrm flipV="1">
          <a:off x="15290800" y="3152019"/>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63C4DEA8-5AD8-4C6C-A128-E5C028396EEF}"/>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F4B05FFA-1B4D-4797-9C05-1F021D0AACF2}"/>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30057</xdr:rowOff>
    </xdr:from>
    <xdr:to>
      <xdr:col>72</xdr:col>
      <xdr:colOff>203200</xdr:colOff>
      <xdr:row>19</xdr:row>
      <xdr:rowOff>33504</xdr:rowOff>
    </xdr:to>
    <xdr:cxnSp macro="">
      <xdr:nvCxnSpPr>
        <xdr:cNvPr id="451" name="直線コネクタ 450">
          <a:extLst>
            <a:ext uri="{FF2B5EF4-FFF2-40B4-BE49-F238E27FC236}">
              <a16:creationId xmlns:a16="http://schemas.microsoft.com/office/drawing/2014/main" id="{54A0527A-25FE-40E9-9CFC-8E1E1FDAD70A}"/>
            </a:ext>
          </a:extLst>
        </xdr:cNvPr>
        <xdr:cNvCxnSpPr/>
      </xdr:nvCxnSpPr>
      <xdr:spPr>
        <a:xfrm>
          <a:off x="14401800" y="32876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DFC2690E-AA41-404D-AF34-07068708FF6B}"/>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F39163BA-0787-4488-8151-CEBF69332535}"/>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96943</xdr:rowOff>
    </xdr:from>
    <xdr:to>
      <xdr:col>68</xdr:col>
      <xdr:colOff>152400</xdr:colOff>
      <xdr:row>19</xdr:row>
      <xdr:rowOff>30057</xdr:rowOff>
    </xdr:to>
    <xdr:cxnSp macro="">
      <xdr:nvCxnSpPr>
        <xdr:cNvPr id="454" name="直線コネクタ 453">
          <a:extLst>
            <a:ext uri="{FF2B5EF4-FFF2-40B4-BE49-F238E27FC236}">
              <a16:creationId xmlns:a16="http://schemas.microsoft.com/office/drawing/2014/main" id="{D6C4DBF6-5480-489C-9465-B66D455DE9E1}"/>
            </a:ext>
          </a:extLst>
        </xdr:cNvPr>
        <xdr:cNvCxnSpPr/>
      </xdr:nvCxnSpPr>
      <xdr:spPr>
        <a:xfrm>
          <a:off x="13512800" y="318304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1F12622B-B6CE-4140-AB12-5914FBF95F95}"/>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CFD26DD-44FA-46A3-9A72-05AB2C2979DA}"/>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34F1BF0C-ABD1-423C-884D-B2ACE47A4C8C}"/>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342F0F7D-32AA-402D-8E17-5081464AB415}"/>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804E5F9-71AE-4FD5-9954-9E46EEE9BCE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47489D4-45EC-4361-80A8-B35F793B125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2FA13BD-734A-41E1-A07F-CC061478012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4A5AC1B-6A02-4685-8092-EBDB149403D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1526F14-C961-42FF-BB6A-91F4010123B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148409</xdr:rowOff>
    </xdr:from>
    <xdr:to>
      <xdr:col>81</xdr:col>
      <xdr:colOff>95250</xdr:colOff>
      <xdr:row>19</xdr:row>
      <xdr:rowOff>78559</xdr:rowOff>
    </xdr:to>
    <xdr:sp macro="" textlink="">
      <xdr:nvSpPr>
        <xdr:cNvPr id="464" name="楕円 463">
          <a:extLst>
            <a:ext uri="{FF2B5EF4-FFF2-40B4-BE49-F238E27FC236}">
              <a16:creationId xmlns:a16="http://schemas.microsoft.com/office/drawing/2014/main" id="{72F78898-9B85-43F2-8F68-A520546816E8}"/>
            </a:ext>
          </a:extLst>
        </xdr:cNvPr>
        <xdr:cNvSpPr/>
      </xdr:nvSpPr>
      <xdr:spPr>
        <a:xfrm>
          <a:off x="169672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120485</xdr:rowOff>
    </xdr:from>
    <xdr:ext cx="762000" cy="259045"/>
    <xdr:sp macro="" textlink="">
      <xdr:nvSpPr>
        <xdr:cNvPr id="465" name="将来負担の状況該当値テキスト">
          <a:extLst>
            <a:ext uri="{FF2B5EF4-FFF2-40B4-BE49-F238E27FC236}">
              <a16:creationId xmlns:a16="http://schemas.microsoft.com/office/drawing/2014/main" id="{F2153520-81DC-4409-9383-E89C178B0354}"/>
            </a:ext>
          </a:extLst>
        </xdr:cNvPr>
        <xdr:cNvSpPr txBox="1"/>
      </xdr:nvSpPr>
      <xdr:spPr>
        <a:xfrm>
          <a:off x="17106900" y="320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15119</xdr:rowOff>
    </xdr:from>
    <xdr:to>
      <xdr:col>77</xdr:col>
      <xdr:colOff>95250</xdr:colOff>
      <xdr:row>18</xdr:row>
      <xdr:rowOff>116719</xdr:rowOff>
    </xdr:to>
    <xdr:sp macro="" textlink="">
      <xdr:nvSpPr>
        <xdr:cNvPr id="466" name="楕円 465">
          <a:extLst>
            <a:ext uri="{FF2B5EF4-FFF2-40B4-BE49-F238E27FC236}">
              <a16:creationId xmlns:a16="http://schemas.microsoft.com/office/drawing/2014/main" id="{BAD8C0B0-C386-4C65-A761-713D640D2F8A}"/>
            </a:ext>
          </a:extLst>
        </xdr:cNvPr>
        <xdr:cNvSpPr/>
      </xdr:nvSpPr>
      <xdr:spPr>
        <a:xfrm>
          <a:off x="16129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101496</xdr:rowOff>
    </xdr:from>
    <xdr:ext cx="736600" cy="259045"/>
    <xdr:sp macro="" textlink="">
      <xdr:nvSpPr>
        <xdr:cNvPr id="467" name="テキスト ボックス 466">
          <a:extLst>
            <a:ext uri="{FF2B5EF4-FFF2-40B4-BE49-F238E27FC236}">
              <a16:creationId xmlns:a16="http://schemas.microsoft.com/office/drawing/2014/main" id="{84CA7EA9-FD38-4327-A099-56B3DA30B71E}"/>
            </a:ext>
          </a:extLst>
        </xdr:cNvPr>
        <xdr:cNvSpPr txBox="1"/>
      </xdr:nvSpPr>
      <xdr:spPr>
        <a:xfrm>
          <a:off x="15798800" y="318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154154</xdr:rowOff>
    </xdr:from>
    <xdr:to>
      <xdr:col>73</xdr:col>
      <xdr:colOff>44450</xdr:colOff>
      <xdr:row>19</xdr:row>
      <xdr:rowOff>84304</xdr:rowOff>
    </xdr:to>
    <xdr:sp macro="" textlink="">
      <xdr:nvSpPr>
        <xdr:cNvPr id="468" name="楕円 467">
          <a:extLst>
            <a:ext uri="{FF2B5EF4-FFF2-40B4-BE49-F238E27FC236}">
              <a16:creationId xmlns:a16="http://schemas.microsoft.com/office/drawing/2014/main" id="{E6DFD561-5C25-47AD-8AAD-3BB04CABC0EC}"/>
            </a:ext>
          </a:extLst>
        </xdr:cNvPr>
        <xdr:cNvSpPr/>
      </xdr:nvSpPr>
      <xdr:spPr>
        <a:xfrm>
          <a:off x="15240000" y="32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69081</xdr:rowOff>
    </xdr:from>
    <xdr:ext cx="762000" cy="259045"/>
    <xdr:sp macro="" textlink="">
      <xdr:nvSpPr>
        <xdr:cNvPr id="469" name="テキスト ボックス 468">
          <a:extLst>
            <a:ext uri="{FF2B5EF4-FFF2-40B4-BE49-F238E27FC236}">
              <a16:creationId xmlns:a16="http://schemas.microsoft.com/office/drawing/2014/main" id="{B5402745-526F-4E2C-8069-5F0A8338E6D2}"/>
            </a:ext>
          </a:extLst>
        </xdr:cNvPr>
        <xdr:cNvSpPr txBox="1"/>
      </xdr:nvSpPr>
      <xdr:spPr>
        <a:xfrm>
          <a:off x="14909800" y="33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150707</xdr:rowOff>
    </xdr:from>
    <xdr:to>
      <xdr:col>68</xdr:col>
      <xdr:colOff>203200</xdr:colOff>
      <xdr:row>19</xdr:row>
      <xdr:rowOff>80857</xdr:rowOff>
    </xdr:to>
    <xdr:sp macro="" textlink="">
      <xdr:nvSpPr>
        <xdr:cNvPr id="470" name="楕円 469">
          <a:extLst>
            <a:ext uri="{FF2B5EF4-FFF2-40B4-BE49-F238E27FC236}">
              <a16:creationId xmlns:a16="http://schemas.microsoft.com/office/drawing/2014/main" id="{34928B21-055F-46A2-BE26-778AFC132A95}"/>
            </a:ext>
          </a:extLst>
        </xdr:cNvPr>
        <xdr:cNvSpPr/>
      </xdr:nvSpPr>
      <xdr:spPr>
        <a:xfrm>
          <a:off x="14351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65634</xdr:rowOff>
    </xdr:from>
    <xdr:ext cx="762000" cy="259045"/>
    <xdr:sp macro="" textlink="">
      <xdr:nvSpPr>
        <xdr:cNvPr id="471" name="テキスト ボックス 470">
          <a:extLst>
            <a:ext uri="{FF2B5EF4-FFF2-40B4-BE49-F238E27FC236}">
              <a16:creationId xmlns:a16="http://schemas.microsoft.com/office/drawing/2014/main" id="{EB1C9529-437A-4252-9001-EA372D2DCF20}"/>
            </a:ext>
          </a:extLst>
        </xdr:cNvPr>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46143</xdr:rowOff>
    </xdr:from>
    <xdr:to>
      <xdr:col>64</xdr:col>
      <xdr:colOff>152400</xdr:colOff>
      <xdr:row>18</xdr:row>
      <xdr:rowOff>147743</xdr:rowOff>
    </xdr:to>
    <xdr:sp macro="" textlink="">
      <xdr:nvSpPr>
        <xdr:cNvPr id="472" name="楕円 471">
          <a:extLst>
            <a:ext uri="{FF2B5EF4-FFF2-40B4-BE49-F238E27FC236}">
              <a16:creationId xmlns:a16="http://schemas.microsoft.com/office/drawing/2014/main" id="{A330BC00-D88E-4E71-8F27-9F905FE2FCD9}"/>
            </a:ext>
          </a:extLst>
        </xdr:cNvPr>
        <xdr:cNvSpPr/>
      </xdr:nvSpPr>
      <xdr:spPr>
        <a:xfrm>
          <a:off x="13462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132520</xdr:rowOff>
    </xdr:from>
    <xdr:ext cx="762000" cy="259045"/>
    <xdr:sp macro="" textlink="">
      <xdr:nvSpPr>
        <xdr:cNvPr id="473" name="テキスト ボックス 472">
          <a:extLst>
            <a:ext uri="{FF2B5EF4-FFF2-40B4-BE49-F238E27FC236}">
              <a16:creationId xmlns:a16="http://schemas.microsoft.com/office/drawing/2014/main" id="{0A6C56BF-3E47-440D-B508-B471BB42CBB6}"/>
            </a:ext>
          </a:extLst>
        </xdr:cNvPr>
        <xdr:cNvSpPr txBox="1"/>
      </xdr:nvSpPr>
      <xdr:spPr>
        <a:xfrm>
          <a:off x="13131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26,154
25,831
20.33
10,757,337
10,582,500
121,538
5,968,228
12,540,366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年度は人事院勧告に基づく基本給・賞与の増額により人件費が増加し、前年度から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ポイント高い数値となった。当町では、消防業務の単独実施や町立保育所の運営等を行っていることもあり、依然として類似団体平均を上回っている。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今後も定年延長による人件費の増等が想定されるため、適正な定員管理や人員配置等により、人件費の抑制に努める。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9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年度に会計年度任用職員制度の開始により大きく減少したことを除き、近年はほぼ横ばいで推移しており、類似団体平均より低い水準となっている。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年度は、光熱水費の高騰などにより、前年度比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143002</xdr:rowOff>
    </xdr:from>
    <xdr:to>
      <xdr:col>82</xdr:col>
      <xdr:colOff>107950</xdr:colOff>
      <xdr:row>14</xdr:row>
      <xdr:rowOff>136144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718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13</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718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3901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92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92202</xdr:rowOff>
    </xdr:from>
    <xdr:to>
      <xdr:col>78</xdr:col>
      <xdr:colOff>120650</xdr:colOff>
      <xdr:row>14</xdr:row>
      <xdr:rowOff>22352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32529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8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例年、類似団体平均よりやや高い数値で推移していたが、令和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少子高齢化や障害者給付の充実等に伴い社会保障に関する経費は年々増加傾向にあるため、今後は制度の見直しを行うなど、増加の抑制を図りたい。</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78015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24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年度は、その他の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％のうち、特別会計等への繰出金に係る比率が</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と大部分を占めている。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介護保険の各会計への繰出額は医療費等の増加に伴い上昇傾向が続いており、下水道事業でも老朽設備更新に係る繰出金が増加している。今後、各事業について料金等の改定や業務の効率化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15422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11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58</xdr:row>
      <xdr:rowOff>116115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118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60</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60215"/>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60</xdr:row>
      <xdr:rowOff>154215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私立保育園の施設建設に係る準公債費が、償還完了に伴い減少していることから、近年は改善傾向にある。令和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年度は一部事務組合への負担金や下水道事業会計への負担金が減少したため、前年度比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しかしながら、今後は一部事務組合の新クリーンセンター建設事業の償還開始などにより、補助費等は増加していく見込みである。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346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07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106426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過去に行ってきた普通建設事業に伴う借入により、類似団体平均より高い数値で推移している。近年は大型事業に係る町債の償還が順次開始となり、微増し続けている。</a:t>
          </a:r>
        </a:p>
        <a:p>
          <a:r>
            <a:rPr kumimoji="1" lang="ja-JP" altLang="en-US" sz="1300">
              <a:latin typeface="ＭＳ Ｐゴシック" panose="020B0600070205080204" pitchFamily="50" charset="-128"/>
              <a:ea typeface="ＭＳ Ｐゴシック" panose="020B0600070205080204" pitchFamily="50" charset="-128"/>
            </a:rPr>
            <a:t>　今後もこの傾向が続くため、経常収支に占める公債費の割合の増加が見込まれる。公債費のピークは令和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年度頃になると見込まれるため、行財政改革等により経常的な歳出の抑制に努める。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44704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90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17272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355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147574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以前はほぼ類似団体平均と近似していたが、令和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年度以降は減少傾向にある。</a:t>
          </a:r>
        </a:p>
        <a:p>
          <a:r>
            <a:rPr kumimoji="1" lang="ja-JP" altLang="en-US" sz="1300">
              <a:latin typeface="ＭＳ Ｐゴシック" panose="020B0600070205080204" pitchFamily="50" charset="-128"/>
              <a:ea typeface="ＭＳ Ｐゴシック" panose="020B0600070205080204" pitchFamily="50" charset="-128"/>
            </a:rPr>
            <a:t>　しかしながら繰出金の割合は継続して高いため、今後も下水道事業については事務事業の見直しや料金改正を行い、国民健康保険事業についても各種健康施策の推進により健康寿命の延伸及び医療費の抑制を図り、繰出金増加の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77</xdr:row>
      <xdr:rowOff>54611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0767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77</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0767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78</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6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168911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62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20338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26670</xdr:rowOff>
    </xdr:from>
    <xdr:to>
      <xdr:col>78</xdr:col>
      <xdr:colOff>120650</xdr:colOff>
      <xdr:row>76</xdr:row>
      <xdr:rowOff>128270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138447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54627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118111</xdr:rowOff>
    </xdr:from>
    <xdr:to>
      <xdr:col>65</xdr:col>
      <xdr:colOff>53975</xdr:colOff>
      <xdr:row>79</xdr:row>
      <xdr:rowOff>48261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58438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6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53826</xdr:rowOff>
    </xdr:from>
    <xdr:to>
      <xdr:col>29</xdr:col>
      <xdr:colOff>127000</xdr:colOff>
      <xdr:row>18</xdr:row>
      <xdr:rowOff>86826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7551"/>
          <a:ext cx="647700" cy="3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60260</xdr:rowOff>
    </xdr:from>
    <xdr:to>
      <xdr:col>26</xdr:col>
      <xdr:colOff>50800</xdr:colOff>
      <xdr:row>18</xdr:row>
      <xdr:rowOff>86826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93985"/>
          <a:ext cx="698500" cy="2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60260</xdr:rowOff>
    </xdr:from>
    <xdr:to>
      <xdr:col>22</xdr:col>
      <xdr:colOff>114300</xdr:colOff>
      <xdr:row>18</xdr:row>
      <xdr:rowOff>116152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93985"/>
          <a:ext cx="698500" cy="55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114324</xdr:rowOff>
    </xdr:from>
    <xdr:to>
      <xdr:col>18</xdr:col>
      <xdr:colOff>177800</xdr:colOff>
      <xdr:row>18</xdr:row>
      <xdr:rowOff>116152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48049"/>
          <a:ext cx="698500" cy="1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3026</xdr:rowOff>
    </xdr:from>
    <xdr:to>
      <xdr:col>29</xdr:col>
      <xdr:colOff>177800</xdr:colOff>
      <xdr:row>18</xdr:row>
      <xdr:rowOff>104626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146553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36026</xdr:rowOff>
    </xdr:from>
    <xdr:to>
      <xdr:col>26</xdr:col>
      <xdr:colOff>101600</xdr:colOff>
      <xdr:row>18</xdr:row>
      <xdr:rowOff>137626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122403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9460</xdr:rowOff>
    </xdr:from>
    <xdr:to>
      <xdr:col>22</xdr:col>
      <xdr:colOff>165100</xdr:colOff>
      <xdr:row>18</xdr:row>
      <xdr:rowOff>111060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3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95837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65352</xdr:rowOff>
    </xdr:from>
    <xdr:to>
      <xdr:col>19</xdr:col>
      <xdr:colOff>38100</xdr:colOff>
      <xdr:row>18</xdr:row>
      <xdr:rowOff>166953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907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151729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63524</xdr:rowOff>
    </xdr:from>
    <xdr:to>
      <xdr:col>15</xdr:col>
      <xdr:colOff>101600</xdr:colOff>
      <xdr:row>18</xdr:row>
      <xdr:rowOff>165124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149901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185655</xdr:rowOff>
    </xdr:from>
    <xdr:to>
      <xdr:col>29</xdr:col>
      <xdr:colOff>127000</xdr:colOff>
      <xdr:row>35</xdr:row>
      <xdr:rowOff>251454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6005"/>
          <a:ext cx="647700" cy="6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251454</xdr:rowOff>
    </xdr:from>
    <xdr:to>
      <xdr:col>26</xdr:col>
      <xdr:colOff>50800</xdr:colOff>
      <xdr:row>35</xdr:row>
      <xdr:rowOff>271761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1804"/>
          <a:ext cx="698500" cy="2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271761</xdr:rowOff>
    </xdr:from>
    <xdr:to>
      <xdr:col>22</xdr:col>
      <xdr:colOff>114300</xdr:colOff>
      <xdr:row>35</xdr:row>
      <xdr:rowOff>305003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82111"/>
          <a:ext cx="698500" cy="3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278962</xdr:rowOff>
    </xdr:from>
    <xdr:to>
      <xdr:col>18</xdr:col>
      <xdr:colOff>177800</xdr:colOff>
      <xdr:row>35</xdr:row>
      <xdr:rowOff>305003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89312"/>
          <a:ext cx="698500" cy="2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134855</xdr:rowOff>
    </xdr:from>
    <xdr:to>
      <xdr:col>29</xdr:col>
      <xdr:colOff>177800</xdr:colOff>
      <xdr:row>35</xdr:row>
      <xdr:rowOff>236455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322832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200654</xdr:rowOff>
    </xdr:from>
    <xdr:to>
      <xdr:col>26</xdr:col>
      <xdr:colOff>101600</xdr:colOff>
      <xdr:row>35</xdr:row>
      <xdr:rowOff>302254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312431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7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220961</xdr:rowOff>
    </xdr:from>
    <xdr:to>
      <xdr:col>22</xdr:col>
      <xdr:colOff>165100</xdr:colOff>
      <xdr:row>35</xdr:row>
      <xdr:rowOff>322561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332738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0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254203</xdr:rowOff>
    </xdr:from>
    <xdr:to>
      <xdr:col>19</xdr:col>
      <xdr:colOff>38100</xdr:colOff>
      <xdr:row>36</xdr:row>
      <xdr:rowOff>12903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228162</xdr:rowOff>
    </xdr:from>
    <xdr:to>
      <xdr:col>15</xdr:col>
      <xdr:colOff>101600</xdr:colOff>
      <xdr:row>35</xdr:row>
      <xdr:rowOff>329762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339939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0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26,154
25,831
20.33
10,757,337
10,582,500
121,538
5,968,228
12,540,366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44088</xdr:rowOff>
    </xdr:from>
    <xdr:to>
      <xdr:col>24</xdr:col>
      <xdr:colOff>63500</xdr:colOff>
      <xdr:row>36</xdr:row>
      <xdr:rowOff>86988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6288"/>
          <a:ext cx="8382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86988</xdr:rowOff>
    </xdr:from>
    <xdr:to>
      <xdr:col>19</xdr:col>
      <xdr:colOff>177800</xdr:colOff>
      <xdr:row>36</xdr:row>
      <xdr:rowOff>90170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9188"/>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90170</xdr:rowOff>
    </xdr:from>
    <xdr:to>
      <xdr:col>15</xdr:col>
      <xdr:colOff>50800</xdr:colOff>
      <xdr:row>38</xdr:row>
      <xdr:rowOff>26638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2370"/>
          <a:ext cx="889000" cy="27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106972</xdr:rowOff>
    </xdr:from>
    <xdr:to>
      <xdr:col>10</xdr:col>
      <xdr:colOff>114300</xdr:colOff>
      <xdr:row>38</xdr:row>
      <xdr:rowOff>26638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50622"/>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164738</xdr:rowOff>
    </xdr:from>
    <xdr:to>
      <xdr:col>24</xdr:col>
      <xdr:colOff>114300</xdr:colOff>
      <xdr:row>36</xdr:row>
      <xdr:rowOff>94888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36188</xdr:rowOff>
    </xdr:from>
    <xdr:to>
      <xdr:col>20</xdr:col>
      <xdr:colOff>38100</xdr:colOff>
      <xdr:row>36</xdr:row>
      <xdr:rowOff>137788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128915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39370</xdr:rowOff>
    </xdr:from>
    <xdr:to>
      <xdr:col>15</xdr:col>
      <xdr:colOff>101600</xdr:colOff>
      <xdr:row>36</xdr:row>
      <xdr:rowOff>140970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157497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8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147288</xdr:rowOff>
    </xdr:from>
    <xdr:to>
      <xdr:col>10</xdr:col>
      <xdr:colOff>165100</xdr:colOff>
      <xdr:row>38</xdr:row>
      <xdr:rowOff>77439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0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68565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56172</xdr:rowOff>
    </xdr:from>
    <xdr:to>
      <xdr:col>6</xdr:col>
      <xdr:colOff>38100</xdr:colOff>
      <xdr:row>37</xdr:row>
      <xdr:rowOff>157772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148899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142984</xdr:rowOff>
    </xdr:from>
    <xdr:to>
      <xdr:col>24</xdr:col>
      <xdr:colOff>63500</xdr:colOff>
      <xdr:row>58</xdr:row>
      <xdr:rowOff>154338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87084"/>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154338</xdr:rowOff>
    </xdr:from>
    <xdr:to>
      <xdr:col>19</xdr:col>
      <xdr:colOff>177800</xdr:colOff>
      <xdr:row>59</xdr:row>
      <xdr:rowOff>27305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98438"/>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164199</xdr:rowOff>
    </xdr:from>
    <xdr:to>
      <xdr:col>15</xdr:col>
      <xdr:colOff>50800</xdr:colOff>
      <xdr:row>59</xdr:row>
      <xdr:rowOff>27305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08299"/>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164199</xdr:rowOff>
    </xdr:from>
    <xdr:to>
      <xdr:col>10</xdr:col>
      <xdr:colOff>114300</xdr:colOff>
      <xdr:row>59</xdr:row>
      <xdr:rowOff>9314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08299"/>
          <a:ext cx="8890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92184</xdr:rowOff>
    </xdr:from>
    <xdr:to>
      <xdr:col>24</xdr:col>
      <xdr:colOff>114300</xdr:colOff>
      <xdr:row>59</xdr:row>
      <xdr:rowOff>22334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103538</xdr:rowOff>
    </xdr:from>
    <xdr:to>
      <xdr:col>20</xdr:col>
      <xdr:colOff>38100</xdr:colOff>
      <xdr:row>59</xdr:row>
      <xdr:rowOff>33688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24815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147955</xdr:rowOff>
    </xdr:from>
    <xdr:to>
      <xdr:col>15</xdr:col>
      <xdr:colOff>101600</xdr:colOff>
      <xdr:row>59</xdr:row>
      <xdr:rowOff>78105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69232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113399</xdr:rowOff>
    </xdr:from>
    <xdr:to>
      <xdr:col>10</xdr:col>
      <xdr:colOff>165100</xdr:colOff>
      <xdr:row>59</xdr:row>
      <xdr:rowOff>43549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34676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129964</xdr:rowOff>
    </xdr:from>
    <xdr:to>
      <xdr:col>6</xdr:col>
      <xdr:colOff>38100</xdr:colOff>
      <xdr:row>59</xdr:row>
      <xdr:rowOff>60114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51241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50409</xdr:rowOff>
    </xdr:from>
    <xdr:to>
      <xdr:col>24</xdr:col>
      <xdr:colOff>63500</xdr:colOff>
      <xdr:row>77</xdr:row>
      <xdr:rowOff>104907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52059"/>
          <a:ext cx="8382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81316</xdr:rowOff>
    </xdr:from>
    <xdr:to>
      <xdr:col>19</xdr:col>
      <xdr:colOff>177800</xdr:colOff>
      <xdr:row>77</xdr:row>
      <xdr:rowOff>104907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82966"/>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81316</xdr:rowOff>
    </xdr:from>
    <xdr:to>
      <xdr:col>15</xdr:col>
      <xdr:colOff>50800</xdr:colOff>
      <xdr:row>77</xdr:row>
      <xdr:rowOff>153645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82966"/>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153645</xdr:rowOff>
    </xdr:from>
    <xdr:to>
      <xdr:col>10</xdr:col>
      <xdr:colOff>114300</xdr:colOff>
      <xdr:row>78</xdr:row>
      <xdr:rowOff>1443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5295"/>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171059</xdr:rowOff>
    </xdr:from>
    <xdr:to>
      <xdr:col>24</xdr:col>
      <xdr:colOff>114300</xdr:colOff>
      <xdr:row>77</xdr:row>
      <xdr:rowOff>101209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0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22486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5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54107</xdr:rowOff>
    </xdr:from>
    <xdr:to>
      <xdr:col>20</xdr:col>
      <xdr:colOff>38100</xdr:colOff>
      <xdr:row>77</xdr:row>
      <xdr:rowOff>155707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30516</xdr:rowOff>
    </xdr:from>
    <xdr:to>
      <xdr:col>15</xdr:col>
      <xdr:colOff>101600</xdr:colOff>
      <xdr:row>77</xdr:row>
      <xdr:rowOff>132116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148643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0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102845</xdr:rowOff>
    </xdr:from>
    <xdr:to>
      <xdr:col>10</xdr:col>
      <xdr:colOff>165100</xdr:colOff>
      <xdr:row>78</xdr:row>
      <xdr:rowOff>32995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24122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122093</xdr:rowOff>
    </xdr:from>
    <xdr:to>
      <xdr:col>6</xdr:col>
      <xdr:colOff>38100</xdr:colOff>
      <xdr:row>78</xdr:row>
      <xdr:rowOff>52243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43370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16343</xdr:rowOff>
    </xdr:from>
    <xdr:to>
      <xdr:col>24</xdr:col>
      <xdr:colOff>63500</xdr:colOff>
      <xdr:row>95</xdr:row>
      <xdr:rowOff>33271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32643"/>
          <a:ext cx="838200" cy="18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16343</xdr:rowOff>
    </xdr:from>
    <xdr:to>
      <xdr:col>19</xdr:col>
      <xdr:colOff>177800</xdr:colOff>
      <xdr:row>95</xdr:row>
      <xdr:rowOff>126147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32643"/>
          <a:ext cx="8890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126147</xdr:rowOff>
    </xdr:from>
    <xdr:to>
      <xdr:col>15</xdr:col>
      <xdr:colOff>50800</xdr:colOff>
      <xdr:row>95</xdr:row>
      <xdr:rowOff>159381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13897"/>
          <a:ext cx="889000" cy="3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159381</xdr:rowOff>
    </xdr:from>
    <xdr:to>
      <xdr:col>10</xdr:col>
      <xdr:colOff>114300</xdr:colOff>
      <xdr:row>96</xdr:row>
      <xdr:rowOff>44472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47131"/>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153921</xdr:rowOff>
    </xdr:from>
    <xdr:to>
      <xdr:col>24</xdr:col>
      <xdr:colOff>114300</xdr:colOff>
      <xdr:row>95</xdr:row>
      <xdr:rowOff>84071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5348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136993</xdr:rowOff>
    </xdr:from>
    <xdr:to>
      <xdr:col>20</xdr:col>
      <xdr:colOff>38100</xdr:colOff>
      <xdr:row>94</xdr:row>
      <xdr:rowOff>67143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83670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75347</xdr:rowOff>
    </xdr:from>
    <xdr:to>
      <xdr:col>15</xdr:col>
      <xdr:colOff>101600</xdr:colOff>
      <xdr:row>96</xdr:row>
      <xdr:rowOff>5497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22024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108581</xdr:rowOff>
    </xdr:from>
    <xdr:to>
      <xdr:col>10</xdr:col>
      <xdr:colOff>165100</xdr:colOff>
      <xdr:row>96</xdr:row>
      <xdr:rowOff>38731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55258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165122</xdr:rowOff>
    </xdr:from>
    <xdr:to>
      <xdr:col>6</xdr:col>
      <xdr:colOff>38100</xdr:colOff>
      <xdr:row>96</xdr:row>
      <xdr:rowOff>95272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111799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2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13043</xdr:rowOff>
    </xdr:from>
    <xdr:to>
      <xdr:col>55</xdr:col>
      <xdr:colOff>0</xdr:colOff>
      <xdr:row>38</xdr:row>
      <xdr:rowOff>58458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28143"/>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60922</xdr:rowOff>
    </xdr:from>
    <xdr:to>
      <xdr:col>50</xdr:col>
      <xdr:colOff>114300</xdr:colOff>
      <xdr:row>38</xdr:row>
      <xdr:rowOff>13043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04422"/>
          <a:ext cx="889000" cy="13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60922</xdr:rowOff>
    </xdr:from>
    <xdr:to>
      <xdr:col>45</xdr:col>
      <xdr:colOff>177800</xdr:colOff>
      <xdr:row>39</xdr:row>
      <xdr:rowOff>23216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04422"/>
          <a:ext cx="889000" cy="15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23216</xdr:rowOff>
    </xdr:from>
    <xdr:to>
      <xdr:col>41</xdr:col>
      <xdr:colOff>50800</xdr:colOff>
      <xdr:row>39</xdr:row>
      <xdr:rowOff>35128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09766"/>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7658</xdr:rowOff>
    </xdr:from>
    <xdr:to>
      <xdr:col>55</xdr:col>
      <xdr:colOff>50800</xdr:colOff>
      <xdr:row>38</xdr:row>
      <xdr:rowOff>109258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157535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133693</xdr:rowOff>
    </xdr:from>
    <xdr:to>
      <xdr:col>50</xdr:col>
      <xdr:colOff>165100</xdr:colOff>
      <xdr:row>38</xdr:row>
      <xdr:rowOff>63843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54970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10122</xdr:rowOff>
    </xdr:from>
    <xdr:to>
      <xdr:col>46</xdr:col>
      <xdr:colOff>38100</xdr:colOff>
      <xdr:row>30</xdr:row>
      <xdr:rowOff>111722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102849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4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143866</xdr:rowOff>
    </xdr:from>
    <xdr:to>
      <xdr:col>41</xdr:col>
      <xdr:colOff>101600</xdr:colOff>
      <xdr:row>39</xdr:row>
      <xdr:rowOff>74016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65143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155778</xdr:rowOff>
    </xdr:from>
    <xdr:to>
      <xdr:col>36</xdr:col>
      <xdr:colOff>165100</xdr:colOff>
      <xdr:row>39</xdr:row>
      <xdr:rowOff>85928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77055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109982</xdr:rowOff>
    </xdr:from>
    <xdr:to>
      <xdr:col>55</xdr:col>
      <xdr:colOff>0</xdr:colOff>
      <xdr:row>58</xdr:row>
      <xdr:rowOff>10510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82632"/>
          <a:ext cx="838200" cy="7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87054</xdr:rowOff>
    </xdr:from>
    <xdr:to>
      <xdr:col>50</xdr:col>
      <xdr:colOff>114300</xdr:colOff>
      <xdr:row>58</xdr:row>
      <xdr:rowOff>10510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88254"/>
          <a:ext cx="889000" cy="26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81186</xdr:rowOff>
    </xdr:from>
    <xdr:to>
      <xdr:col>45</xdr:col>
      <xdr:colOff>177800</xdr:colOff>
      <xdr:row>56</xdr:row>
      <xdr:rowOff>87054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8238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81186</xdr:rowOff>
    </xdr:from>
    <xdr:to>
      <xdr:col>41</xdr:col>
      <xdr:colOff>50800</xdr:colOff>
      <xdr:row>57</xdr:row>
      <xdr:rowOff>18565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82386"/>
          <a:ext cx="889000" cy="10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59182</xdr:rowOff>
    </xdr:from>
    <xdr:to>
      <xdr:col>55</xdr:col>
      <xdr:colOff>50800</xdr:colOff>
      <xdr:row>57</xdr:row>
      <xdr:rowOff>160782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37609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131160</xdr:rowOff>
    </xdr:from>
    <xdr:to>
      <xdr:col>50</xdr:col>
      <xdr:colOff>165100</xdr:colOff>
      <xdr:row>58</xdr:row>
      <xdr:rowOff>61310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52437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36254</xdr:rowOff>
    </xdr:from>
    <xdr:to>
      <xdr:col>46</xdr:col>
      <xdr:colOff>38100</xdr:colOff>
      <xdr:row>56</xdr:row>
      <xdr:rowOff>137854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154381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30386</xdr:rowOff>
    </xdr:from>
    <xdr:to>
      <xdr:col>41</xdr:col>
      <xdr:colOff>101600</xdr:colOff>
      <xdr:row>56</xdr:row>
      <xdr:rowOff>131986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148513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139215</xdr:rowOff>
    </xdr:from>
    <xdr:to>
      <xdr:col>36</xdr:col>
      <xdr:colOff>165100</xdr:colOff>
      <xdr:row>57</xdr:row>
      <xdr:rowOff>69365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85892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5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48165</xdr:rowOff>
    </xdr:from>
    <xdr:to>
      <xdr:col>55</xdr:col>
      <xdr:colOff>0</xdr:colOff>
      <xdr:row>79</xdr:row>
      <xdr:rowOff>39802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21265"/>
          <a:ext cx="838200" cy="16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47326</xdr:rowOff>
    </xdr:from>
    <xdr:to>
      <xdr:col>50</xdr:col>
      <xdr:colOff>114300</xdr:colOff>
      <xdr:row>79</xdr:row>
      <xdr:rowOff>39802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77526"/>
          <a:ext cx="889000" cy="50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47326</xdr:rowOff>
    </xdr:from>
    <xdr:to>
      <xdr:col>45</xdr:col>
      <xdr:colOff>177800</xdr:colOff>
      <xdr:row>76</xdr:row>
      <xdr:rowOff>96571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77526"/>
          <a:ext cx="8890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96571</xdr:rowOff>
    </xdr:from>
    <xdr:to>
      <xdr:col>41</xdr:col>
      <xdr:colOff>50800</xdr:colOff>
      <xdr:row>77</xdr:row>
      <xdr:rowOff>12694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26771"/>
          <a:ext cx="889000" cy="8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168815</xdr:rowOff>
    </xdr:from>
    <xdr:to>
      <xdr:col>55</xdr:col>
      <xdr:colOff>50800</xdr:colOff>
      <xdr:row>78</xdr:row>
      <xdr:rowOff>98965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147242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160452</xdr:rowOff>
    </xdr:from>
    <xdr:to>
      <xdr:col>50</xdr:col>
      <xdr:colOff>165100</xdr:colOff>
      <xdr:row>79</xdr:row>
      <xdr:rowOff>90602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81729</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167976</xdr:rowOff>
    </xdr:from>
    <xdr:to>
      <xdr:col>46</xdr:col>
      <xdr:colOff>38100</xdr:colOff>
      <xdr:row>76</xdr:row>
      <xdr:rowOff>98126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114654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45771</xdr:rowOff>
    </xdr:from>
    <xdr:to>
      <xdr:col>41</xdr:col>
      <xdr:colOff>101600</xdr:colOff>
      <xdr:row>76</xdr:row>
      <xdr:rowOff>147371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133344</xdr:rowOff>
    </xdr:from>
    <xdr:to>
      <xdr:col>36</xdr:col>
      <xdr:colOff>165100</xdr:colOff>
      <xdr:row>77</xdr:row>
      <xdr:rowOff>63494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80021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165466</xdr:rowOff>
    </xdr:from>
    <xdr:to>
      <xdr:col>55</xdr:col>
      <xdr:colOff>0</xdr:colOff>
      <xdr:row>97</xdr:row>
      <xdr:rowOff>7243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24666"/>
          <a:ext cx="8382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7243</xdr:rowOff>
    </xdr:from>
    <xdr:to>
      <xdr:col>50</xdr:col>
      <xdr:colOff>114300</xdr:colOff>
      <xdr:row>97</xdr:row>
      <xdr:rowOff>34806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37893"/>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103401</xdr:rowOff>
    </xdr:from>
    <xdr:to>
      <xdr:col>45</xdr:col>
      <xdr:colOff>177800</xdr:colOff>
      <xdr:row>97</xdr:row>
      <xdr:rowOff>34806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62601"/>
          <a:ext cx="889000" cy="10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103401</xdr:rowOff>
    </xdr:from>
    <xdr:to>
      <xdr:col>41</xdr:col>
      <xdr:colOff>50800</xdr:colOff>
      <xdr:row>97</xdr:row>
      <xdr:rowOff>100969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62601"/>
          <a:ext cx="889000" cy="16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114666</xdr:rowOff>
    </xdr:from>
    <xdr:to>
      <xdr:col>55</xdr:col>
      <xdr:colOff>50800</xdr:colOff>
      <xdr:row>97</xdr:row>
      <xdr:rowOff>44816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137543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127893</xdr:rowOff>
    </xdr:from>
    <xdr:to>
      <xdr:col>50</xdr:col>
      <xdr:colOff>165100</xdr:colOff>
      <xdr:row>97</xdr:row>
      <xdr:rowOff>58043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36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155456</xdr:rowOff>
    </xdr:from>
    <xdr:to>
      <xdr:col>46</xdr:col>
      <xdr:colOff>38100</xdr:colOff>
      <xdr:row>97</xdr:row>
      <xdr:rowOff>85606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52601</xdr:rowOff>
    </xdr:from>
    <xdr:to>
      <xdr:col>41</xdr:col>
      <xdr:colOff>101600</xdr:colOff>
      <xdr:row>96</xdr:row>
      <xdr:rowOff>154201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170728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8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50169</xdr:rowOff>
    </xdr:from>
    <xdr:to>
      <xdr:col>36</xdr:col>
      <xdr:colOff>165100</xdr:colOff>
      <xdr:row>97</xdr:row>
      <xdr:rowOff>151769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142896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51346</xdr:rowOff>
    </xdr:from>
    <xdr:to>
      <xdr:col>85</xdr:col>
      <xdr:colOff>127000</xdr:colOff>
      <xdr:row>75</xdr:row>
      <xdr:rowOff>95613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910096"/>
          <a:ext cx="8382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51346</xdr:rowOff>
    </xdr:from>
    <xdr:to>
      <xdr:col>81</xdr:col>
      <xdr:colOff>50800</xdr:colOff>
      <xdr:row>75</xdr:row>
      <xdr:rowOff>161956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10096"/>
          <a:ext cx="889000" cy="1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161956</xdr:rowOff>
    </xdr:from>
    <xdr:to>
      <xdr:col>76</xdr:col>
      <xdr:colOff>114300</xdr:colOff>
      <xdr:row>76</xdr:row>
      <xdr:rowOff>45614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20706"/>
          <a:ext cx="8890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44831</xdr:rowOff>
    </xdr:from>
    <xdr:to>
      <xdr:col>71</xdr:col>
      <xdr:colOff>177800</xdr:colOff>
      <xdr:row>76</xdr:row>
      <xdr:rowOff>45614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07503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44813</xdr:rowOff>
    </xdr:from>
    <xdr:to>
      <xdr:col>85</xdr:col>
      <xdr:colOff>177800</xdr:colOff>
      <xdr:row>75</xdr:row>
      <xdr:rowOff>146413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67690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546</xdr:rowOff>
    </xdr:from>
    <xdr:to>
      <xdr:col>81</xdr:col>
      <xdr:colOff>101600</xdr:colOff>
      <xdr:row>75</xdr:row>
      <xdr:rowOff>102146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118673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111156</xdr:rowOff>
    </xdr:from>
    <xdr:to>
      <xdr:col>76</xdr:col>
      <xdr:colOff>165100</xdr:colOff>
      <xdr:row>76</xdr:row>
      <xdr:rowOff>41306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57833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7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166264</xdr:rowOff>
    </xdr:from>
    <xdr:to>
      <xdr:col>72</xdr:col>
      <xdr:colOff>38100</xdr:colOff>
      <xdr:row>76</xdr:row>
      <xdr:rowOff>96414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112942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8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165481</xdr:rowOff>
    </xdr:from>
    <xdr:to>
      <xdr:col>67</xdr:col>
      <xdr:colOff>101600</xdr:colOff>
      <xdr:row>76</xdr:row>
      <xdr:rowOff>95631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112158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7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68070</xdr:rowOff>
    </xdr:from>
    <xdr:to>
      <xdr:col>85</xdr:col>
      <xdr:colOff>127000</xdr:colOff>
      <xdr:row>98</xdr:row>
      <xdr:rowOff>126698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0170"/>
          <a:ext cx="838200" cy="5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68070</xdr:rowOff>
    </xdr:from>
    <xdr:to>
      <xdr:col>81</xdr:col>
      <xdr:colOff>50800</xdr:colOff>
      <xdr:row>98</xdr:row>
      <xdr:rowOff>103722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0170"/>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103722</xdr:rowOff>
    </xdr:from>
    <xdr:to>
      <xdr:col>76</xdr:col>
      <xdr:colOff>114300</xdr:colOff>
      <xdr:row>98</xdr:row>
      <xdr:rowOff>124599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5822"/>
          <a:ext cx="889000" cy="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124599</xdr:rowOff>
    </xdr:from>
    <xdr:to>
      <xdr:col>71</xdr:col>
      <xdr:colOff>177800</xdr:colOff>
      <xdr:row>98</xdr:row>
      <xdr:rowOff>131091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6699"/>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75898</xdr:rowOff>
    </xdr:from>
    <xdr:to>
      <xdr:col>85</xdr:col>
      <xdr:colOff>177800</xdr:colOff>
      <xdr:row>99</xdr:row>
      <xdr:rowOff>6048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162275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17270</xdr:rowOff>
    </xdr:from>
    <xdr:to>
      <xdr:col>81</xdr:col>
      <xdr:colOff>101600</xdr:colOff>
      <xdr:row>98</xdr:row>
      <xdr:rowOff>118870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109997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52922</xdr:rowOff>
    </xdr:from>
    <xdr:to>
      <xdr:col>76</xdr:col>
      <xdr:colOff>165100</xdr:colOff>
      <xdr:row>98</xdr:row>
      <xdr:rowOff>154522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145649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73799</xdr:rowOff>
    </xdr:from>
    <xdr:to>
      <xdr:col>72</xdr:col>
      <xdr:colOff>38100</xdr:colOff>
      <xdr:row>99</xdr:row>
      <xdr:rowOff>3949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166526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80291</xdr:rowOff>
    </xdr:from>
    <xdr:to>
      <xdr:col>67</xdr:col>
      <xdr:colOff>101600</xdr:colOff>
      <xdr:row>99</xdr:row>
      <xdr:rowOff>10441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1568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128453</xdr:rowOff>
    </xdr:from>
    <xdr:to>
      <xdr:col>116</xdr:col>
      <xdr:colOff>63500</xdr:colOff>
      <xdr:row>34</xdr:row>
      <xdr:rowOff>84653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443403"/>
          <a:ext cx="838200" cy="47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84653</xdr:rowOff>
    </xdr:from>
    <xdr:to>
      <xdr:col>111</xdr:col>
      <xdr:colOff>177800</xdr:colOff>
      <xdr:row>34</xdr:row>
      <xdr:rowOff>161463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913953"/>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161463</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990763"/>
          <a:ext cx="889000" cy="66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102484</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17584"/>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77653</xdr:rowOff>
    </xdr:from>
    <xdr:to>
      <xdr:col>116</xdr:col>
      <xdr:colOff>114300</xdr:colOff>
      <xdr:row>32</xdr:row>
      <xdr:rowOff>7803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3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100530</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2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33853</xdr:rowOff>
    </xdr:from>
    <xdr:to>
      <xdr:col>112</xdr:col>
      <xdr:colOff>38100</xdr:colOff>
      <xdr:row>34</xdr:row>
      <xdr:rowOff>135453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8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151980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63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110663</xdr:rowOff>
    </xdr:from>
    <xdr:to>
      <xdr:col>107</xdr:col>
      <xdr:colOff>101600</xdr:colOff>
      <xdr:row>35</xdr:row>
      <xdr:rowOff>40813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9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57340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71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51684</xdr:rowOff>
    </xdr:from>
    <xdr:to>
      <xdr:col>98</xdr:col>
      <xdr:colOff>38100</xdr:colOff>
      <xdr:row>38</xdr:row>
      <xdr:rowOff>153284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144411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5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169875</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42525"/>
          <a:ext cx="838200" cy="2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169875</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42525"/>
          <a:ext cx="889000" cy="2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119075</xdr:rowOff>
    </xdr:from>
    <xdr:to>
      <xdr:col>112</xdr:col>
      <xdr:colOff>38100</xdr:colOff>
      <xdr:row>58</xdr:row>
      <xdr:rowOff>49225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65752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66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78417</xdr:rowOff>
    </xdr:from>
    <xdr:to>
      <xdr:col>116</xdr:col>
      <xdr:colOff>63500</xdr:colOff>
      <xdr:row>77</xdr:row>
      <xdr:rowOff>108916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80067"/>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108916</xdr:rowOff>
    </xdr:from>
    <xdr:to>
      <xdr:col>111</xdr:col>
      <xdr:colOff>177800</xdr:colOff>
      <xdr:row>77</xdr:row>
      <xdr:rowOff>142081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10566"/>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34316</xdr:rowOff>
    </xdr:from>
    <xdr:to>
      <xdr:col>107</xdr:col>
      <xdr:colOff>50800</xdr:colOff>
      <xdr:row>77</xdr:row>
      <xdr:rowOff>142081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64516"/>
          <a:ext cx="889000" cy="27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34316</xdr:rowOff>
    </xdr:from>
    <xdr:to>
      <xdr:col>102</xdr:col>
      <xdr:colOff>114300</xdr:colOff>
      <xdr:row>76</xdr:row>
      <xdr:rowOff>46031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64516"/>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27617</xdr:rowOff>
    </xdr:from>
    <xdr:to>
      <xdr:col>116</xdr:col>
      <xdr:colOff>114300</xdr:colOff>
      <xdr:row>77</xdr:row>
      <xdr:rowOff>129217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6044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58116</xdr:rowOff>
    </xdr:from>
    <xdr:to>
      <xdr:col>112</xdr:col>
      <xdr:colOff>38100</xdr:colOff>
      <xdr:row>77</xdr:row>
      <xdr:rowOff>159716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150843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91281</xdr:rowOff>
    </xdr:from>
    <xdr:to>
      <xdr:col>107</xdr:col>
      <xdr:colOff>101600</xdr:colOff>
      <xdr:row>78</xdr:row>
      <xdr:rowOff>21431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12558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154966</xdr:rowOff>
    </xdr:from>
    <xdr:to>
      <xdr:col>102</xdr:col>
      <xdr:colOff>165100</xdr:colOff>
      <xdr:row>76</xdr:row>
      <xdr:rowOff>85116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101643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166681</xdr:rowOff>
    </xdr:from>
    <xdr:to>
      <xdr:col>98</xdr:col>
      <xdr:colOff>38100</xdr:colOff>
      <xdr:row>76</xdr:row>
      <xdr:rowOff>96831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113358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歳出決算総額は、住民一人あたり</a:t>
          </a:r>
          <a:r>
            <a:rPr lang="en-US" altLang="ja-JP" sz="1400">
              <a:effectLst/>
            </a:rPr>
            <a:t>404,623</a:t>
          </a:r>
          <a:r>
            <a:rPr lang="ja-JP" altLang="en-US" sz="1400">
              <a:effectLst/>
            </a:rPr>
            <a:t>円となっている。物件費、補助費等は類似団体を下回っているが、扶助費（</a:t>
          </a:r>
          <a:r>
            <a:rPr lang="en-US" altLang="ja-JP" sz="1400">
              <a:effectLst/>
            </a:rPr>
            <a:t>99,027</a:t>
          </a:r>
          <a:r>
            <a:rPr lang="ja-JP" altLang="en-US" sz="1400">
              <a:effectLst/>
            </a:rPr>
            <a:t>円</a:t>
          </a:r>
          <a:r>
            <a:rPr lang="en-US" altLang="ja-JP" sz="1400">
              <a:effectLst/>
            </a:rPr>
            <a:t>/</a:t>
          </a:r>
          <a:r>
            <a:rPr lang="ja-JP" altLang="en-US" sz="1400">
              <a:effectLst/>
            </a:rPr>
            <a:t>人）、投資及び出資金（</a:t>
          </a:r>
          <a:r>
            <a:rPr lang="en-US" altLang="ja-JP" sz="1400">
              <a:effectLst/>
            </a:rPr>
            <a:t>13,248</a:t>
          </a:r>
          <a:r>
            <a:rPr lang="ja-JP" altLang="en-US" sz="1400">
              <a:effectLst/>
            </a:rPr>
            <a:t>円</a:t>
          </a:r>
          <a:r>
            <a:rPr lang="en-US" altLang="ja-JP" sz="1400">
              <a:effectLst/>
            </a:rPr>
            <a:t>/</a:t>
          </a:r>
          <a:r>
            <a:rPr lang="ja-JP" altLang="en-US" sz="1400">
              <a:effectLst/>
            </a:rPr>
            <a:t>人）は、類似団体を大きく上回っている。</a:t>
          </a:r>
        </a:p>
        <a:p>
          <a:r>
            <a:rPr lang="ja-JP" altLang="en-US" sz="1400">
              <a:effectLst/>
            </a:rPr>
            <a:t>扶助費については、夜間保育や病児保育などの特別保育事業にかかる経費が多大であることや、子ども医療費助成を</a:t>
          </a:r>
          <a:r>
            <a:rPr lang="en-US" altLang="ja-JP" sz="1400">
              <a:effectLst/>
            </a:rPr>
            <a:t>18</a:t>
          </a:r>
          <a:r>
            <a:rPr lang="ja-JP" altLang="en-US" sz="1400">
              <a:effectLst/>
            </a:rPr>
            <a:t>歳以下まで拡充していること、ひとり親家庭への医療費や奨学金の支給を行っているなど、子育て環境の充実に重点的に取り組んできたためである。</a:t>
          </a:r>
        </a:p>
        <a:p>
          <a:r>
            <a:rPr lang="ja-JP" altLang="en-US" sz="1400">
              <a:effectLst/>
            </a:rPr>
            <a:t>投資及び出資金については、令和</a:t>
          </a:r>
          <a:r>
            <a:rPr lang="en-US" altLang="ja-JP" sz="1400">
              <a:effectLst/>
            </a:rPr>
            <a:t>2</a:t>
          </a:r>
          <a:r>
            <a:rPr lang="ja-JP" altLang="en-US" sz="1400">
              <a:effectLst/>
            </a:rPr>
            <a:t>年度以降、下水道事業への繰出金の一部を補助金ではなく出資金として支出しているためである。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26,154
25,831
20.33
10,757,337
10,582,500
121,538
5,968,228
12,540,366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28448</xdr:rowOff>
    </xdr:from>
    <xdr:to>
      <xdr:col>24</xdr:col>
      <xdr:colOff>63500</xdr:colOff>
      <xdr:row>34</xdr:row>
      <xdr:rowOff>47879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5774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41783</xdr:rowOff>
    </xdr:from>
    <xdr:to>
      <xdr:col>19</xdr:col>
      <xdr:colOff>177800</xdr:colOff>
      <xdr:row>34</xdr:row>
      <xdr:rowOff>47879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7108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34163</xdr:rowOff>
    </xdr:from>
    <xdr:to>
      <xdr:col>15</xdr:col>
      <xdr:colOff>50800</xdr:colOff>
      <xdr:row>34</xdr:row>
      <xdr:rowOff>41783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346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11303</xdr:rowOff>
    </xdr:from>
    <xdr:to>
      <xdr:col>10</xdr:col>
      <xdr:colOff>114300</xdr:colOff>
      <xdr:row>34</xdr:row>
      <xdr:rowOff>34163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06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149098</xdr:rowOff>
    </xdr:from>
    <xdr:to>
      <xdr:col>24</xdr:col>
      <xdr:colOff>114300</xdr:colOff>
      <xdr:row>34</xdr:row>
      <xdr:rowOff>79248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168529</xdr:rowOff>
    </xdr:from>
    <xdr:to>
      <xdr:col>20</xdr:col>
      <xdr:colOff>38100</xdr:colOff>
      <xdr:row>34</xdr:row>
      <xdr:rowOff>98679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115206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162433</xdr:rowOff>
    </xdr:from>
    <xdr:to>
      <xdr:col>15</xdr:col>
      <xdr:colOff>101600</xdr:colOff>
      <xdr:row>34</xdr:row>
      <xdr:rowOff>92583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109110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154813</xdr:rowOff>
    </xdr:from>
    <xdr:to>
      <xdr:col>10</xdr:col>
      <xdr:colOff>165100</xdr:colOff>
      <xdr:row>34</xdr:row>
      <xdr:rowOff>84963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101490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131953</xdr:rowOff>
    </xdr:from>
    <xdr:to>
      <xdr:col>6</xdr:col>
      <xdr:colOff>38100</xdr:colOff>
      <xdr:row>34</xdr:row>
      <xdr:rowOff>62103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78630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169990</xdr:rowOff>
    </xdr:from>
    <xdr:to>
      <xdr:col>24</xdr:col>
      <xdr:colOff>63500</xdr:colOff>
      <xdr:row>58</xdr:row>
      <xdr:rowOff>56185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2640"/>
          <a:ext cx="8382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10297</xdr:rowOff>
    </xdr:from>
    <xdr:to>
      <xdr:col>19</xdr:col>
      <xdr:colOff>177800</xdr:colOff>
      <xdr:row>57</xdr:row>
      <xdr:rowOff>169990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1497"/>
          <a:ext cx="889000" cy="3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10297</xdr:rowOff>
    </xdr:from>
    <xdr:to>
      <xdr:col>15</xdr:col>
      <xdr:colOff>50800</xdr:colOff>
      <xdr:row>58</xdr:row>
      <xdr:rowOff>76027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1497"/>
          <a:ext cx="889000" cy="40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63474</xdr:rowOff>
    </xdr:from>
    <xdr:to>
      <xdr:col>10</xdr:col>
      <xdr:colOff>114300</xdr:colOff>
      <xdr:row>58</xdr:row>
      <xdr:rowOff>76027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07574"/>
          <a:ext cx="8890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5385</xdr:rowOff>
    </xdr:from>
    <xdr:to>
      <xdr:col>24</xdr:col>
      <xdr:colOff>114300</xdr:colOff>
      <xdr:row>58</xdr:row>
      <xdr:rowOff>106985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91762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119190</xdr:rowOff>
    </xdr:from>
    <xdr:to>
      <xdr:col>20</xdr:col>
      <xdr:colOff>38100</xdr:colOff>
      <xdr:row>58</xdr:row>
      <xdr:rowOff>49340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40467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130947</xdr:rowOff>
    </xdr:from>
    <xdr:to>
      <xdr:col>15</xdr:col>
      <xdr:colOff>101600</xdr:colOff>
      <xdr:row>56</xdr:row>
      <xdr:rowOff>61097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25227</xdr:rowOff>
    </xdr:from>
    <xdr:to>
      <xdr:col>10</xdr:col>
      <xdr:colOff>165100</xdr:colOff>
      <xdr:row>58</xdr:row>
      <xdr:rowOff>126827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117954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12674</xdr:rowOff>
    </xdr:from>
    <xdr:to>
      <xdr:col>6</xdr:col>
      <xdr:colOff>38100</xdr:colOff>
      <xdr:row>58</xdr:row>
      <xdr:rowOff>114274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105401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36046</xdr:rowOff>
    </xdr:from>
    <xdr:to>
      <xdr:col>24</xdr:col>
      <xdr:colOff>63500</xdr:colOff>
      <xdr:row>76</xdr:row>
      <xdr:rowOff>135562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66246"/>
          <a:ext cx="838200" cy="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36046</xdr:rowOff>
    </xdr:from>
    <xdr:to>
      <xdr:col>19</xdr:col>
      <xdr:colOff>177800</xdr:colOff>
      <xdr:row>77</xdr:row>
      <xdr:rowOff>53570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6246"/>
          <a:ext cx="889000" cy="18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53570</xdr:rowOff>
    </xdr:from>
    <xdr:to>
      <xdr:col>15</xdr:col>
      <xdr:colOff>50800</xdr:colOff>
      <xdr:row>77</xdr:row>
      <xdr:rowOff>107406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55220"/>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107406</xdr:rowOff>
    </xdr:from>
    <xdr:to>
      <xdr:col>10</xdr:col>
      <xdr:colOff>114300</xdr:colOff>
      <xdr:row>77</xdr:row>
      <xdr:rowOff>153828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09056"/>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84762</xdr:rowOff>
    </xdr:from>
    <xdr:to>
      <xdr:col>24</xdr:col>
      <xdr:colOff>114300</xdr:colOff>
      <xdr:row>77</xdr:row>
      <xdr:rowOff>14912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107639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156696</xdr:rowOff>
    </xdr:from>
    <xdr:to>
      <xdr:col>20</xdr:col>
      <xdr:colOff>38100</xdr:colOff>
      <xdr:row>76</xdr:row>
      <xdr:rowOff>86846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103372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9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2770</xdr:rowOff>
    </xdr:from>
    <xdr:to>
      <xdr:col>15</xdr:col>
      <xdr:colOff>101600</xdr:colOff>
      <xdr:row>77</xdr:row>
      <xdr:rowOff>104370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120897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56606</xdr:rowOff>
    </xdr:from>
    <xdr:to>
      <xdr:col>10</xdr:col>
      <xdr:colOff>165100</xdr:colOff>
      <xdr:row>77</xdr:row>
      <xdr:rowOff>158206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3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103028</xdr:rowOff>
    </xdr:from>
    <xdr:to>
      <xdr:col>6</xdr:col>
      <xdr:colOff>38100</xdr:colOff>
      <xdr:row>78</xdr:row>
      <xdr:rowOff>33178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49705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70417</xdr:rowOff>
    </xdr:from>
    <xdr:to>
      <xdr:col>24</xdr:col>
      <xdr:colOff>63500</xdr:colOff>
      <xdr:row>98</xdr:row>
      <xdr:rowOff>96445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72517"/>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70417</xdr:rowOff>
    </xdr:from>
    <xdr:to>
      <xdr:col>19</xdr:col>
      <xdr:colOff>177800</xdr:colOff>
      <xdr:row>98</xdr:row>
      <xdr:rowOff>114277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2517"/>
          <a:ext cx="889000" cy="4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114277</xdr:rowOff>
    </xdr:from>
    <xdr:to>
      <xdr:col>15</xdr:col>
      <xdr:colOff>50800</xdr:colOff>
      <xdr:row>98</xdr:row>
      <xdr:rowOff>155572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16377"/>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148371</xdr:rowOff>
    </xdr:from>
    <xdr:to>
      <xdr:col>10</xdr:col>
      <xdr:colOff>114300</xdr:colOff>
      <xdr:row>98</xdr:row>
      <xdr:rowOff>155572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50471"/>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45645</xdr:rowOff>
    </xdr:from>
    <xdr:to>
      <xdr:col>24</xdr:col>
      <xdr:colOff>114300</xdr:colOff>
      <xdr:row>98</xdr:row>
      <xdr:rowOff>147245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132022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19617</xdr:rowOff>
    </xdr:from>
    <xdr:to>
      <xdr:col>20</xdr:col>
      <xdr:colOff>38100</xdr:colOff>
      <xdr:row>98</xdr:row>
      <xdr:rowOff>121217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112344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63477</xdr:rowOff>
    </xdr:from>
    <xdr:to>
      <xdr:col>15</xdr:col>
      <xdr:colOff>101600</xdr:colOff>
      <xdr:row>98</xdr:row>
      <xdr:rowOff>165077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156204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104772</xdr:rowOff>
    </xdr:from>
    <xdr:to>
      <xdr:col>10</xdr:col>
      <xdr:colOff>165100</xdr:colOff>
      <xdr:row>99</xdr:row>
      <xdr:rowOff>34922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26049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97571</xdr:rowOff>
    </xdr:from>
    <xdr:to>
      <xdr:col>6</xdr:col>
      <xdr:colOff>38100</xdr:colOff>
      <xdr:row>99</xdr:row>
      <xdr:rowOff>27721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18848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133495</xdr:rowOff>
    </xdr:from>
    <xdr:to>
      <xdr:col>55</xdr:col>
      <xdr:colOff>0</xdr:colOff>
      <xdr:row>38</xdr:row>
      <xdr:rowOff>136434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8595"/>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136434</xdr:rowOff>
    </xdr:from>
    <xdr:to>
      <xdr:col>50</xdr:col>
      <xdr:colOff>114300</xdr:colOff>
      <xdr:row>38</xdr:row>
      <xdr:rowOff>138720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515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115860</xdr:rowOff>
    </xdr:from>
    <xdr:to>
      <xdr:col>45</xdr:col>
      <xdr:colOff>177800</xdr:colOff>
      <xdr:row>38</xdr:row>
      <xdr:rowOff>138720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3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115860</xdr:rowOff>
    </xdr:from>
    <xdr:to>
      <xdr:col>41</xdr:col>
      <xdr:colOff>50800</xdr:colOff>
      <xdr:row>38</xdr:row>
      <xdr:rowOff>132189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096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82695</xdr:rowOff>
    </xdr:from>
    <xdr:to>
      <xdr:col>55</xdr:col>
      <xdr:colOff>50800</xdr:colOff>
      <xdr:row>39</xdr:row>
      <xdr:rowOff>12845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105572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85634</xdr:rowOff>
    </xdr:from>
    <xdr:to>
      <xdr:col>50</xdr:col>
      <xdr:colOff>165100</xdr:colOff>
      <xdr:row>39</xdr:row>
      <xdr:rowOff>15784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32311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7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87920</xdr:rowOff>
    </xdr:from>
    <xdr:to>
      <xdr:col>46</xdr:col>
      <xdr:colOff>38100</xdr:colOff>
      <xdr:row>39</xdr:row>
      <xdr:rowOff>18070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34597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7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65060</xdr:rowOff>
    </xdr:from>
    <xdr:to>
      <xdr:col>41</xdr:col>
      <xdr:colOff>101600</xdr:colOff>
      <xdr:row>38</xdr:row>
      <xdr:rowOff>166660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11737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81389</xdr:rowOff>
    </xdr:from>
    <xdr:to>
      <xdr:col>36</xdr:col>
      <xdr:colOff>165100</xdr:colOff>
      <xdr:row>39</xdr:row>
      <xdr:rowOff>11539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28066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7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28046</xdr:rowOff>
    </xdr:from>
    <xdr:to>
      <xdr:col>55</xdr:col>
      <xdr:colOff>0</xdr:colOff>
      <xdr:row>59</xdr:row>
      <xdr:rowOff>41892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43596"/>
          <a:ext cx="8382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77129</xdr:rowOff>
    </xdr:from>
    <xdr:to>
      <xdr:col>50</xdr:col>
      <xdr:colOff>114300</xdr:colOff>
      <xdr:row>59</xdr:row>
      <xdr:rowOff>28046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21229"/>
          <a:ext cx="889000" cy="12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77129</xdr:rowOff>
    </xdr:from>
    <xdr:to>
      <xdr:col>45</xdr:col>
      <xdr:colOff>177800</xdr:colOff>
      <xdr:row>58</xdr:row>
      <xdr:rowOff>109606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21229"/>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109606</xdr:rowOff>
    </xdr:from>
    <xdr:to>
      <xdr:col>41</xdr:col>
      <xdr:colOff>50800</xdr:colOff>
      <xdr:row>59</xdr:row>
      <xdr:rowOff>28731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53706"/>
          <a:ext cx="889000" cy="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162542</xdr:rowOff>
    </xdr:from>
    <xdr:to>
      <xdr:col>55</xdr:col>
      <xdr:colOff>50800</xdr:colOff>
      <xdr:row>59</xdr:row>
      <xdr:rowOff>92692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77469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2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148696</xdr:rowOff>
    </xdr:from>
    <xdr:to>
      <xdr:col>50</xdr:col>
      <xdr:colOff>165100</xdr:colOff>
      <xdr:row>59</xdr:row>
      <xdr:rowOff>78846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69973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8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26329</xdr:rowOff>
    </xdr:from>
    <xdr:to>
      <xdr:col>46</xdr:col>
      <xdr:colOff>38100</xdr:colOff>
      <xdr:row>58</xdr:row>
      <xdr:rowOff>127929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144456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58806</xdr:rowOff>
    </xdr:from>
    <xdr:to>
      <xdr:col>41</xdr:col>
      <xdr:colOff>101600</xdr:colOff>
      <xdr:row>58</xdr:row>
      <xdr:rowOff>160406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151533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149381</xdr:rowOff>
    </xdr:from>
    <xdr:to>
      <xdr:col>36</xdr:col>
      <xdr:colOff>165100</xdr:colOff>
      <xdr:row>59</xdr:row>
      <xdr:rowOff>79531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70658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8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163437</xdr:rowOff>
    </xdr:from>
    <xdr:to>
      <xdr:col>55</xdr:col>
      <xdr:colOff>0</xdr:colOff>
      <xdr:row>77</xdr:row>
      <xdr:rowOff>41439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193637"/>
          <a:ext cx="838200" cy="4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41439</xdr:rowOff>
    </xdr:from>
    <xdr:to>
      <xdr:col>50</xdr:col>
      <xdr:colOff>114300</xdr:colOff>
      <xdr:row>77</xdr:row>
      <xdr:rowOff>130594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243089"/>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166142</xdr:rowOff>
    </xdr:from>
    <xdr:to>
      <xdr:col>45</xdr:col>
      <xdr:colOff>177800</xdr:colOff>
      <xdr:row>77</xdr:row>
      <xdr:rowOff>130594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024892"/>
          <a:ext cx="889000" cy="30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166142</xdr:rowOff>
    </xdr:from>
    <xdr:to>
      <xdr:col>41</xdr:col>
      <xdr:colOff>50800</xdr:colOff>
      <xdr:row>78</xdr:row>
      <xdr:rowOff>85483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024892"/>
          <a:ext cx="889000" cy="4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112637</xdr:rowOff>
    </xdr:from>
    <xdr:to>
      <xdr:col>55</xdr:col>
      <xdr:colOff>50800</xdr:colOff>
      <xdr:row>77</xdr:row>
      <xdr:rowOff>42787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135514</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162089</xdr:rowOff>
    </xdr:from>
    <xdr:to>
      <xdr:col>50</xdr:col>
      <xdr:colOff>165100</xdr:colOff>
      <xdr:row>77</xdr:row>
      <xdr:rowOff>92239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108767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79794</xdr:rowOff>
    </xdr:from>
    <xdr:to>
      <xdr:col>46</xdr:col>
      <xdr:colOff>38100</xdr:colOff>
      <xdr:row>78</xdr:row>
      <xdr:rowOff>9944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1071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7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115341</xdr:rowOff>
    </xdr:from>
    <xdr:to>
      <xdr:col>41</xdr:col>
      <xdr:colOff>101600</xdr:colOff>
      <xdr:row>76</xdr:row>
      <xdr:rowOff>45492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974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62018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7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34683</xdr:rowOff>
    </xdr:from>
    <xdr:to>
      <xdr:col>36</xdr:col>
      <xdr:colOff>165100</xdr:colOff>
      <xdr:row>78</xdr:row>
      <xdr:rowOff>136283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127410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0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158837</xdr:rowOff>
    </xdr:from>
    <xdr:to>
      <xdr:col>55</xdr:col>
      <xdr:colOff>0</xdr:colOff>
      <xdr:row>96</xdr:row>
      <xdr:rowOff>164497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46587"/>
          <a:ext cx="838200" cy="17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94427</xdr:rowOff>
    </xdr:from>
    <xdr:to>
      <xdr:col>50</xdr:col>
      <xdr:colOff>114300</xdr:colOff>
      <xdr:row>96</xdr:row>
      <xdr:rowOff>164497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382177"/>
          <a:ext cx="889000" cy="24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94427</xdr:rowOff>
    </xdr:from>
    <xdr:to>
      <xdr:col>45</xdr:col>
      <xdr:colOff>177800</xdr:colOff>
      <xdr:row>96</xdr:row>
      <xdr:rowOff>83465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82177"/>
          <a:ext cx="889000" cy="1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46388</xdr:rowOff>
    </xdr:from>
    <xdr:to>
      <xdr:col>41</xdr:col>
      <xdr:colOff>50800</xdr:colOff>
      <xdr:row>96</xdr:row>
      <xdr:rowOff>83465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05588"/>
          <a:ext cx="8890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108037</xdr:rowOff>
    </xdr:from>
    <xdr:to>
      <xdr:col>55</xdr:col>
      <xdr:colOff>50800</xdr:colOff>
      <xdr:row>96</xdr:row>
      <xdr:rowOff>38187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9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130914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113697</xdr:rowOff>
    </xdr:from>
    <xdr:to>
      <xdr:col>50</xdr:col>
      <xdr:colOff>165100</xdr:colOff>
      <xdr:row>97</xdr:row>
      <xdr:rowOff>43847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60374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43627</xdr:rowOff>
    </xdr:from>
    <xdr:to>
      <xdr:col>46</xdr:col>
      <xdr:colOff>38100</xdr:colOff>
      <xdr:row>95</xdr:row>
      <xdr:rowOff>145227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161754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32665</xdr:rowOff>
    </xdr:from>
    <xdr:to>
      <xdr:col>41</xdr:col>
      <xdr:colOff>101600</xdr:colOff>
      <xdr:row>96</xdr:row>
      <xdr:rowOff>134265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150792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167038</xdr:rowOff>
    </xdr:from>
    <xdr:to>
      <xdr:col>36</xdr:col>
      <xdr:colOff>165100</xdr:colOff>
      <xdr:row>96</xdr:row>
      <xdr:rowOff>97188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113715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11912</xdr:rowOff>
    </xdr:from>
    <xdr:to>
      <xdr:col>85</xdr:col>
      <xdr:colOff>127000</xdr:colOff>
      <xdr:row>39</xdr:row>
      <xdr:rowOff>17361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698462"/>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11912</xdr:rowOff>
    </xdr:from>
    <xdr:to>
      <xdr:col>81</xdr:col>
      <xdr:colOff>50800</xdr:colOff>
      <xdr:row>39</xdr:row>
      <xdr:rowOff>48031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69846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15456</xdr:rowOff>
    </xdr:from>
    <xdr:to>
      <xdr:col>76</xdr:col>
      <xdr:colOff>114300</xdr:colOff>
      <xdr:row>39</xdr:row>
      <xdr:rowOff>48031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70200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103886</xdr:rowOff>
    </xdr:from>
    <xdr:to>
      <xdr:col>71</xdr:col>
      <xdr:colOff>177800</xdr:colOff>
      <xdr:row>39</xdr:row>
      <xdr:rowOff>15456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447536"/>
          <a:ext cx="889000" cy="2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138011</xdr:rowOff>
    </xdr:from>
    <xdr:to>
      <xdr:col>85</xdr:col>
      <xdr:colOff>177800</xdr:colOff>
      <xdr:row>39</xdr:row>
      <xdr:rowOff>68161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6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52938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132562</xdr:rowOff>
    </xdr:from>
    <xdr:to>
      <xdr:col>81</xdr:col>
      <xdr:colOff>101600</xdr:colOff>
      <xdr:row>39</xdr:row>
      <xdr:rowOff>62712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53839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7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168681</xdr:rowOff>
    </xdr:from>
    <xdr:to>
      <xdr:col>76</xdr:col>
      <xdr:colOff>165100</xdr:colOff>
      <xdr:row>39</xdr:row>
      <xdr:rowOff>98831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6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89958</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77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136106</xdr:rowOff>
    </xdr:from>
    <xdr:to>
      <xdr:col>72</xdr:col>
      <xdr:colOff>38100</xdr:colOff>
      <xdr:row>39</xdr:row>
      <xdr:rowOff>66256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57383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74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53086</xdr:rowOff>
    </xdr:from>
    <xdr:to>
      <xdr:col>67</xdr:col>
      <xdr:colOff>101600</xdr:colOff>
      <xdr:row>37</xdr:row>
      <xdr:rowOff>154686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171213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136385</xdr:rowOff>
    </xdr:from>
    <xdr:to>
      <xdr:col>85</xdr:col>
      <xdr:colOff>127000</xdr:colOff>
      <xdr:row>57</xdr:row>
      <xdr:rowOff>4500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737585"/>
          <a:ext cx="838200" cy="3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164405</xdr:rowOff>
    </xdr:from>
    <xdr:to>
      <xdr:col>81</xdr:col>
      <xdr:colOff>50800</xdr:colOff>
      <xdr:row>56</xdr:row>
      <xdr:rowOff>136385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594155"/>
          <a:ext cx="889000" cy="1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164405</xdr:rowOff>
    </xdr:from>
    <xdr:to>
      <xdr:col>76</xdr:col>
      <xdr:colOff>114300</xdr:colOff>
      <xdr:row>56</xdr:row>
      <xdr:rowOff>74320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594155"/>
          <a:ext cx="889000" cy="8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74320</xdr:rowOff>
    </xdr:from>
    <xdr:to>
      <xdr:col>71</xdr:col>
      <xdr:colOff>177800</xdr:colOff>
      <xdr:row>57</xdr:row>
      <xdr:rowOff>69095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675520"/>
          <a:ext cx="8890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125150</xdr:rowOff>
    </xdr:from>
    <xdr:to>
      <xdr:col>85</xdr:col>
      <xdr:colOff>177800</xdr:colOff>
      <xdr:row>57</xdr:row>
      <xdr:rowOff>55300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103577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85585</xdr:rowOff>
    </xdr:from>
    <xdr:to>
      <xdr:col>81</xdr:col>
      <xdr:colOff>101600</xdr:colOff>
      <xdr:row>57</xdr:row>
      <xdr:rowOff>15735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6862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7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113605</xdr:rowOff>
    </xdr:from>
    <xdr:to>
      <xdr:col>76</xdr:col>
      <xdr:colOff>165100</xdr:colOff>
      <xdr:row>56</xdr:row>
      <xdr:rowOff>43755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5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60282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3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23520</xdr:rowOff>
    </xdr:from>
    <xdr:to>
      <xdr:col>72</xdr:col>
      <xdr:colOff>38100</xdr:colOff>
      <xdr:row>56</xdr:row>
      <xdr:rowOff>125120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141647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18295</xdr:rowOff>
    </xdr:from>
    <xdr:to>
      <xdr:col>67</xdr:col>
      <xdr:colOff>101600</xdr:colOff>
      <xdr:row>57</xdr:row>
      <xdr:rowOff>119895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111022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8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51346</xdr:rowOff>
    </xdr:from>
    <xdr:to>
      <xdr:col>85</xdr:col>
      <xdr:colOff>127000</xdr:colOff>
      <xdr:row>95</xdr:row>
      <xdr:rowOff>95613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339096"/>
          <a:ext cx="8382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51346</xdr:rowOff>
    </xdr:from>
    <xdr:to>
      <xdr:col>81</xdr:col>
      <xdr:colOff>50800</xdr:colOff>
      <xdr:row>95</xdr:row>
      <xdr:rowOff>161956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339096"/>
          <a:ext cx="889000" cy="1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161956</xdr:rowOff>
    </xdr:from>
    <xdr:to>
      <xdr:col>76</xdr:col>
      <xdr:colOff>114300</xdr:colOff>
      <xdr:row>96</xdr:row>
      <xdr:rowOff>45614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449706"/>
          <a:ext cx="8890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44831</xdr:rowOff>
    </xdr:from>
    <xdr:to>
      <xdr:col>71</xdr:col>
      <xdr:colOff>177800</xdr:colOff>
      <xdr:row>96</xdr:row>
      <xdr:rowOff>45614</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50403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44813</xdr:rowOff>
    </xdr:from>
    <xdr:to>
      <xdr:col>85</xdr:col>
      <xdr:colOff>177800</xdr:colOff>
      <xdr:row>95</xdr:row>
      <xdr:rowOff>146413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67690</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1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546</xdr:rowOff>
    </xdr:from>
    <xdr:to>
      <xdr:col>81</xdr:col>
      <xdr:colOff>101600</xdr:colOff>
      <xdr:row>95</xdr:row>
      <xdr:rowOff>102146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118673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0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111156</xdr:rowOff>
    </xdr:from>
    <xdr:to>
      <xdr:col>76</xdr:col>
      <xdr:colOff>165100</xdr:colOff>
      <xdr:row>96</xdr:row>
      <xdr:rowOff>41306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57833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1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166264</xdr:rowOff>
    </xdr:from>
    <xdr:to>
      <xdr:col>72</xdr:col>
      <xdr:colOff>38100</xdr:colOff>
      <xdr:row>96</xdr:row>
      <xdr:rowOff>96414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112941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165481</xdr:rowOff>
    </xdr:from>
    <xdr:to>
      <xdr:col>67</xdr:col>
      <xdr:colOff>101600</xdr:colOff>
      <xdr:row>96</xdr:row>
      <xdr:rowOff>95631</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112158</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147701</xdr:rowOff>
    </xdr:from>
    <xdr:to>
      <xdr:col>116</xdr:col>
      <xdr:colOff>63500</xdr:colOff>
      <xdr:row>38</xdr:row>
      <xdr:rowOff>170561</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21323300" y="666280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8544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695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166642</xdr:rowOff>
    </xdr:from>
    <xdr:to>
      <xdr:col>111</xdr:col>
      <xdr:colOff>177800</xdr:colOff>
      <xdr:row>38</xdr:row>
      <xdr:rowOff>170561</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68174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131335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166642</xdr:rowOff>
    </xdr:from>
    <xdr:to>
      <xdr:col>107</xdr:col>
      <xdr:colOff>50800</xdr:colOff>
      <xdr:row>39</xdr:row>
      <xdr:rowOff>20012</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9545300" y="6681742"/>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134764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82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20012</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flipV="1">
          <a:off x="18656300" y="6706562"/>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127579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96901</xdr:rowOff>
    </xdr:from>
    <xdr:to>
      <xdr:col>116</xdr:col>
      <xdr:colOff>114300</xdr:colOff>
      <xdr:row>39</xdr:row>
      <xdr:rowOff>27051</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56278</xdr:rowOff>
    </xdr:from>
    <xdr:ext cx="378565"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39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119761</xdr:rowOff>
    </xdr:from>
    <xdr:to>
      <xdr:col>112</xdr:col>
      <xdr:colOff>38100</xdr:colOff>
      <xdr:row>39</xdr:row>
      <xdr:rowOff>49911</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66438</xdr:rowOff>
    </xdr:from>
    <xdr:ext cx="378565"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4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115842</xdr:rowOff>
    </xdr:from>
    <xdr:to>
      <xdr:col>107</xdr:col>
      <xdr:colOff>101600</xdr:colOff>
      <xdr:row>39</xdr:row>
      <xdr:rowOff>45992</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6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62519</xdr:rowOff>
    </xdr:from>
    <xdr:ext cx="378565"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5017" y="6406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140662</xdr:rowOff>
    </xdr:from>
    <xdr:to>
      <xdr:col>102</xdr:col>
      <xdr:colOff>165100</xdr:colOff>
      <xdr:row>39</xdr:row>
      <xdr:rowOff>70812</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87339</xdr:rowOff>
    </xdr:from>
    <xdr:ext cx="378565"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6017" y="643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議会費は、類似団体より高い数値ではあるが、平成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年度に議員定数を削減する等議会改革を行っており、以降は減少傾向にある。</a:t>
          </a:r>
        </a:p>
        <a:p>
          <a:r>
            <a:rPr kumimoji="1" lang="ja-JP" altLang="en-US" sz="1300">
              <a:latin typeface="ＭＳ Ｐゴシック" panose="020B0600070205080204" pitchFamily="50" charset="-128"/>
              <a:ea typeface="ＭＳ Ｐゴシック" panose="020B0600070205080204" pitchFamily="50" charset="-128"/>
            </a:rPr>
            <a:t>民生費は、保育事業や医療費助成等、子育て環境の充実に重点的に取り組んでいることから類似団体を上回っていると考えられる。</a:t>
          </a:r>
        </a:p>
        <a:p>
          <a:r>
            <a:rPr kumimoji="1" lang="ja-JP" altLang="en-US" sz="1300">
              <a:latin typeface="ＭＳ Ｐゴシック" panose="020B0600070205080204" pitchFamily="50" charset="-128"/>
              <a:ea typeface="ＭＳ Ｐゴシック" panose="020B0600070205080204" pitchFamily="50" charset="-128"/>
            </a:rPr>
            <a:t>土木費は、町営住宅の整備事業や小学校の大規模改修により令和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年度で突出して高くなっている。</a:t>
          </a:r>
        </a:p>
        <a:p>
          <a:r>
            <a:rPr kumimoji="1" lang="ja-JP" altLang="en-US" sz="1300">
              <a:latin typeface="ＭＳ Ｐゴシック" panose="020B0600070205080204" pitchFamily="50" charset="-128"/>
              <a:ea typeface="ＭＳ Ｐゴシック" panose="020B0600070205080204" pitchFamily="50" charset="-128"/>
            </a:rPr>
            <a:t>公債費は、これまで実施してきたハード事業の償還開始により増加傾向にある。</a:t>
          </a:r>
        </a:p>
        <a:p>
          <a:r>
            <a:rPr kumimoji="1" lang="ja-JP" altLang="en-US" sz="1300">
              <a:latin typeface="ＭＳ Ｐゴシック" panose="020B0600070205080204" pitchFamily="50" charset="-128"/>
              <a:ea typeface="ＭＳ Ｐゴシック" panose="020B0600070205080204" pitchFamily="50" charset="-128"/>
            </a:rPr>
            <a:t>諸支出金は、令和元年度以降、新エネルギー事業特別会計へ繰出しを行っているため高くなっている。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実質単年度収支が黒字に転じたが、これは新型コロナウイルス感染症の影響で例年実施していた事業を中止し、支出が抑えられたことや、国の税収の好調により地方交付税が増加したことによるものである。</a:t>
          </a:r>
        </a:p>
        <a:p>
          <a:r>
            <a:rPr kumimoji="1" lang="ja-JP" altLang="en-US" sz="1400">
              <a:latin typeface="ＭＳ ゴシック" pitchFamily="49" charset="-128"/>
              <a:ea typeface="ＭＳ ゴシック" pitchFamily="49" charset="-128"/>
            </a:rPr>
            <a:t>　しかしながら、国民健康保険特別会計や介護保険特別会計、下水道事業等への繰出金は増加傾向にあり、令和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年度には人件費や物件費の上昇のほか、突発的な修繕などが多数生じたことから、再度赤字となった。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国民健康保険特別会計において、長年の累積赤字があったが、令和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年以降、単年度収支が黒字となり、令和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年度に累積赤字が解消された。</a:t>
          </a:r>
        </a:p>
        <a:p>
          <a:r>
            <a:rPr kumimoji="1" lang="ja-JP" altLang="en-US" sz="1400">
              <a:latin typeface="ＭＳ ゴシック" pitchFamily="49" charset="-128"/>
              <a:ea typeface="ＭＳ ゴシック" pitchFamily="49" charset="-128"/>
            </a:rPr>
            <a:t>　しかしながら、被保険者の減少や低所得者の増加等もあり、安定した財政運営のため、引き続き徴収率の向上及び保険税率改正の検討を行っていく。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年度は公営企業債の元利償還金に対する繰入金が増加し、算入公債費等が減少したことから、実質公債費比率の分子は前年度に比べ</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一部事務組合が起こした地方債の元利償還金に対する負担金は、新クリーンセンターの完成により、今後増加することが確定しており、これまで以上に公債費の適正化に取り組んでいく必要がある。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年度以降、サッカー場や消防庁舎、温浴施設、白帆台小学校、内灘白帆台インターチェンジ等の建設により、一般会計等の地方債残高は増加傾向にあったが、令和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年度以降、大規模な起債事業を実施しなかったことにより、地方債の残高が減少した。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しかしながら、新クリーンセンターの建設により組合等負担等見込額が増加した結果、将来負担比率の分子は前年度に比べ</a:t>
          </a:r>
          <a:r>
            <a:rPr kumimoji="1" lang="en-US" altLang="ja-JP" sz="1400">
              <a:latin typeface="ＭＳ ゴシック" pitchFamily="49" charset="-128"/>
              <a:ea typeface="ＭＳ ゴシック" pitchFamily="49" charset="-128"/>
            </a:rPr>
            <a:t>488</a:t>
          </a:r>
          <a:r>
            <a:rPr kumimoji="1" lang="ja-JP" altLang="en-US" sz="1400">
              <a:latin typeface="ＭＳ ゴシック" pitchFamily="49" charset="-128"/>
              <a:ea typeface="ＭＳ ゴシック" pitchFamily="49" charset="-128"/>
            </a:rPr>
            <a:t>百万円増加した。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石川県内灘町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財政調整基金、減債基金、その他特定目的基金のいずれもほぼ横ばいで、基金全体では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義務教育施設整備基金において、毎年度定額の積立てを行うほか、遊休施設の売却等などにより公用、公共用施設整備基金の積立てを行い、基金全体における現在の水準を維持していく。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公用、公共用施設整備基金：公用、公共用施設の設置及び整備の財源に充てる。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義務教育施設整備基金：義務教育施設の設置及び整備の財源に充てる。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公用、公共用施設整備基金は、道路施設改修事業等により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百万円を取り崩し、使用料及び財産収入等の計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義務教育施設整備基金は、学校施設改修事業のため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百万円を定額で積み立てたため、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義務教育施設整備基金：小学校の大規模改修等に備え、引き続き毎年度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百万円を取り崩し、前年度歳計剰余金処分等により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歳入の剰余及び運用利子の積立てを行い、現在の水準を維持していく。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取り崩しは無く、公営住宅使用料・社会資本整備総合交付金（公的賃貸住宅家賃低廉化事業に係るもの）の一部および基金預金利子を積み立てたため、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歳入等に剰余が発生した場合に、随時積み増しを検討する。財政調整基金と合わせて、現在の水準を維持していく。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AB2320A-9F26-4AE4-A825-788689CDB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64FA4D-08F8-4D63-9604-1D8A3EEF2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E4F11A-E120-4AFF-AAEF-AEF6940917F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BADA360-5600-4EF1-86E3-71C1BCF6A40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BAE63BF-9311-4374-A95E-7A869A8BD37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4E91C3C-FCD3-4A50-8A98-E6E27697683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F7EF929-F1EA-458A-83DF-87E886160FE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627CE87-205E-413C-9213-1DB6F09F7A8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0A55C6E-48F9-4135-A646-1C46D1DB403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B2D36F-FE51-44EE-A00A-3A95B9BE00D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F75A920-F97C-4670-BC4B-B4E7D96E03A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6D353EF-B32E-42D0-8278-E019D31F181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26,154
25,831
20.33
10,757,337
10,582,500
121,538
5,968,228
12,540,366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54F828C-D8CF-4979-B842-3E9FF782AAF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849917-381C-480D-836B-647E260C6C9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BBE997E-A5DA-4BD0-A45E-A5F0C821E70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577330B-74E3-42F5-B962-F1B38856F75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DD4D174-96E6-44FE-A1EF-33658ECCC9F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31EE4DE-44F0-45B7-81B5-A2701E2C3B9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E6F5A9A-E70F-4940-A72C-71988A0D118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3C06F95-3D08-4EDC-84E2-8E94151F927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BFA73AA-0347-4F5D-BB09-5CFFA2AAC3D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58423A3-50EA-47CC-9F74-6D86C7BE825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FCBF707-B9C3-4C5A-9A5B-ECE5040A2AB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B0D8835-67AD-4A9D-9C33-38A35D4E230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2624916-20D7-4019-9CEE-4F458126206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6AEFAC8-EAC3-4E06-B626-6F63C215690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0364BA5-75C3-4420-9F71-8A2FC1276D7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3BC26DD-165B-4532-9004-D747D6F5FC6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B246E63-4962-4605-A4EB-58A912620E2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49A3F32-013B-4C4B-A111-5ABB82C7BBC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21C4AB7-0B9B-4F38-A0AE-80427D39629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AC41F83-6002-44A2-AD99-B67FE10A774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8B72E6F-1C8C-45F8-A928-8D68D4EC3D22}"/>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7ECDE5E-3024-4A1C-81B4-F334AEC461A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3E93133-1210-4D7E-9405-BC716A4C0E7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F4D6AF-E523-402E-837F-8A0AF8D2347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C91501B-BAB9-4853-94CC-3318D35A1F9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70EE86-3D23-4EAF-991D-D9EEB7C9190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A8DB1A8-6F29-4001-875D-EC1FB2C326F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1EC9CCC-8722-409C-8B64-C0A59F602BA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410DA56-4C23-4817-A1B6-43942845BE7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AFF3A3D-2033-4B2B-A582-F17C736663B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F984240-1B56-4530-B2C5-6E8107A1078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C3AAB3B-058A-4D55-923D-70553F14808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8BDEE29-4063-44D0-9BEC-6C31B77B5E7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5B33681-B6CF-49B6-8112-1D5D745CA5F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6395F7E-6884-4B05-B05E-5A1AD98AC5D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有形固定資産減価償却率は、過去に建設した施設の老朽化が進んでいることから、類似団体平均よりやや高くなっている。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％増加したが、これは道路について有形固定資産額の増加以上に減価償却額が増加したことなどが要因として考えられる。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今後、個別施設計画に沿って長寿命化対策等を行い、施設の適切な維持管理に努めていく。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88C38B7-61B0-4EAE-A274-FC32B2BA586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00A0580-518E-45A6-BE95-5BB133FFA89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30C1341-2B5B-4D8C-A207-46C8BFADC8A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502CF5D-A1BB-43A4-84B3-933E21E1AC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17D5A2D-D8BE-4404-9D3E-433536E90F8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EC14003-1DAD-4DCB-86C3-A89533E8ABE4}"/>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B488375-02FE-40EA-A7F3-458FF5B91A6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FEB2BFB-4902-4805-A35D-5D643222678C}"/>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3C82F67-724D-4FCC-A117-5937448C7975}"/>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EB748DA-DA78-4D3C-8809-D0DD15A62D82}"/>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C79D63D-FCAB-4A23-B563-D2BC9BCE56B1}"/>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DD7A2AD-4140-4145-949E-BC253A479341}"/>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D591977-6210-4390-A531-E886F76D4A0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DA54C38-CF0B-445C-B24B-557579C43DA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CEAD227-22D8-4A56-BD0F-9EEA87AAE52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9811029-0AA7-4BEB-9980-3E8B1271AFF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DF42BB5A-2E16-4218-B819-1AE2C956B578}"/>
            </a:ext>
          </a:extLst>
        </xdr:cNvPr>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5B611C1F-C625-4939-B4DA-2D20B36D36F5}"/>
            </a:ext>
          </a:extLst>
        </xdr:cNvPr>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7EA41BBC-19A5-450F-90AB-020C53FCA446}"/>
            </a:ext>
          </a:extLst>
        </xdr:cNvPr>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C35E88B6-46F9-4750-A11B-41E2AEE3DC6C}"/>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1917FDFF-E61A-42D7-B473-125F93630DD6}"/>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94568A9E-AB73-4C19-AC1B-3ECCC042F6F4}"/>
            </a:ext>
          </a:extLst>
        </xdr:cNvPr>
        <xdr:cNvSpPr txBox="1"/>
      </xdr:nvSpPr>
      <xdr:spPr>
        <a:xfrm>
          <a:off x="4813300" y="514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5CFB4B9D-C025-4FFE-98FB-A9CF4078E3FF}"/>
            </a:ext>
          </a:extLst>
        </xdr:cNvPr>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9D164005-B812-4FA3-84E0-09DC1F4962CD}"/>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BE009213-D444-4B27-90CD-6731920A75DE}"/>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4BF6407E-E467-46EB-89D4-93A155440B03}"/>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C5EBB208-6B31-42AD-B9FF-FA41D087D0AF}"/>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8DE672C-AA76-4ABF-AFCA-DAF921F72D2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CC440E1-5D39-4470-9204-F90086AF17D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91BE516-3FCA-4312-AB12-1C46BB6EBE7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010123E-0F26-46B9-AD85-AFB2630AFE6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074A139-E888-437C-BD14-C3FDE36325C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1" name="楕円 80">
          <a:extLst>
            <a:ext uri="{FF2B5EF4-FFF2-40B4-BE49-F238E27FC236}">
              <a16:creationId xmlns:a16="http://schemas.microsoft.com/office/drawing/2014/main" id="{0BE6FEC4-D7AA-445D-8656-34C5F94C5D55}"/>
            </a:ext>
          </a:extLst>
        </xdr:cNvPr>
        <xdr:cNvSpPr/>
      </xdr:nvSpPr>
      <xdr:spPr>
        <a:xfrm>
          <a:off x="47117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2" name="有形固定資産減価償却率該当値テキスト">
          <a:extLst>
            <a:ext uri="{FF2B5EF4-FFF2-40B4-BE49-F238E27FC236}">
              <a16:creationId xmlns:a16="http://schemas.microsoft.com/office/drawing/2014/main" id="{7DB7267D-2EAB-4B26-840B-042D9BDC96DF}"/>
            </a:ext>
          </a:extLst>
        </xdr:cNvPr>
        <xdr:cNvSpPr txBox="1"/>
      </xdr:nvSpPr>
      <xdr:spPr>
        <a:xfrm>
          <a:off x="4813300" y="541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3" name="楕円 82">
          <a:extLst>
            <a:ext uri="{FF2B5EF4-FFF2-40B4-BE49-F238E27FC236}">
              <a16:creationId xmlns:a16="http://schemas.microsoft.com/office/drawing/2014/main" id="{1E9D9FB0-5EAC-4393-9DFD-65FD0524837A}"/>
            </a:ext>
          </a:extLst>
        </xdr:cNvPr>
        <xdr:cNvSpPr/>
      </xdr:nvSpPr>
      <xdr:spPr>
        <a:xfrm>
          <a:off x="4000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32</xdr:row>
      <xdr:rowOff>4868</xdr:rowOff>
    </xdr:to>
    <xdr:cxnSp macro="">
      <xdr:nvCxnSpPr>
        <xdr:cNvPr id="84" name="直線コネクタ 83">
          <a:extLst>
            <a:ext uri="{FF2B5EF4-FFF2-40B4-BE49-F238E27FC236}">
              <a16:creationId xmlns:a16="http://schemas.microsoft.com/office/drawing/2014/main" id="{41711AF1-F08E-499C-B7B4-1B5C8BDA88DA}"/>
            </a:ext>
          </a:extLst>
        </xdr:cNvPr>
        <xdr:cNvCxnSpPr/>
      </xdr:nvCxnSpPr>
      <xdr:spPr>
        <a:xfrm>
          <a:off x="4051300" y="543369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5" name="楕円 84">
          <a:extLst>
            <a:ext uri="{FF2B5EF4-FFF2-40B4-BE49-F238E27FC236}">
              <a16:creationId xmlns:a16="http://schemas.microsoft.com/office/drawing/2014/main" id="{0C944573-73C0-4A66-BCC4-CB928C328690}"/>
            </a:ext>
          </a:extLst>
        </xdr:cNvPr>
        <xdr:cNvSpPr/>
      </xdr:nvSpPr>
      <xdr:spPr>
        <a:xfrm>
          <a:off x="32385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118745</xdr:rowOff>
    </xdr:to>
    <xdr:cxnSp macro="">
      <xdr:nvCxnSpPr>
        <xdr:cNvPr id="86" name="直線コネクタ 85">
          <a:extLst>
            <a:ext uri="{FF2B5EF4-FFF2-40B4-BE49-F238E27FC236}">
              <a16:creationId xmlns:a16="http://schemas.microsoft.com/office/drawing/2014/main" id="{C19EAF8E-E23F-4E25-A1F9-0FC69FD0C90D}"/>
            </a:ext>
          </a:extLst>
        </xdr:cNvPr>
        <xdr:cNvCxnSpPr/>
      </xdr:nvCxnSpPr>
      <xdr:spPr>
        <a:xfrm>
          <a:off x="3289300" y="537252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a:extLst>
            <a:ext uri="{FF2B5EF4-FFF2-40B4-BE49-F238E27FC236}">
              <a16:creationId xmlns:a16="http://schemas.microsoft.com/office/drawing/2014/main" id="{1CEE1344-4574-465B-A970-645052D36F9C}"/>
            </a:ext>
          </a:extLst>
        </xdr:cNvPr>
        <xdr:cNvSpPr/>
      </xdr:nvSpPr>
      <xdr:spPr>
        <a:xfrm>
          <a:off x="247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57573</xdr:rowOff>
    </xdr:to>
    <xdr:cxnSp macro="">
      <xdr:nvCxnSpPr>
        <xdr:cNvPr id="88" name="直線コネクタ 87">
          <a:extLst>
            <a:ext uri="{FF2B5EF4-FFF2-40B4-BE49-F238E27FC236}">
              <a16:creationId xmlns:a16="http://schemas.microsoft.com/office/drawing/2014/main" id="{EB76C8ED-DB6B-469E-9198-DEDA9B839A9D}"/>
            </a:ext>
          </a:extLst>
        </xdr:cNvPr>
        <xdr:cNvCxnSpPr/>
      </xdr:nvCxnSpPr>
      <xdr:spPr>
        <a:xfrm>
          <a:off x="2527300" y="53365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84667</xdr:rowOff>
    </xdr:from>
    <xdr:to>
      <xdr:col>7</xdr:col>
      <xdr:colOff>187325</xdr:colOff>
      <xdr:row>31</xdr:row>
      <xdr:rowOff>14817</xdr:rowOff>
    </xdr:to>
    <xdr:sp macro="" textlink="">
      <xdr:nvSpPr>
        <xdr:cNvPr id="89" name="楕円 88">
          <a:extLst>
            <a:ext uri="{FF2B5EF4-FFF2-40B4-BE49-F238E27FC236}">
              <a16:creationId xmlns:a16="http://schemas.microsoft.com/office/drawing/2014/main" id="{75621E05-E3C5-43C9-8043-2D56D0873DCB}"/>
            </a:ext>
          </a:extLst>
        </xdr:cNvPr>
        <xdr:cNvSpPr/>
      </xdr:nvSpPr>
      <xdr:spPr>
        <a:xfrm>
          <a:off x="1714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135467</xdr:rowOff>
    </xdr:from>
    <xdr:to>
      <xdr:col>11</xdr:col>
      <xdr:colOff>136525</xdr:colOff>
      <xdr:row>31</xdr:row>
      <xdr:rowOff>21590</xdr:rowOff>
    </xdr:to>
    <xdr:cxnSp macro="">
      <xdr:nvCxnSpPr>
        <xdr:cNvPr id="90" name="直線コネクタ 89">
          <a:extLst>
            <a:ext uri="{FF2B5EF4-FFF2-40B4-BE49-F238E27FC236}">
              <a16:creationId xmlns:a16="http://schemas.microsoft.com/office/drawing/2014/main" id="{CD411187-3890-43EC-B52E-6897F199BCA8}"/>
            </a:ext>
          </a:extLst>
        </xdr:cNvPr>
        <xdr:cNvCxnSpPr/>
      </xdr:nvCxnSpPr>
      <xdr:spPr>
        <a:xfrm>
          <a:off x="1765300" y="527896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576744D4-E2BF-43F3-AFE6-3377E65C94D8}"/>
            </a:ext>
          </a:extLst>
        </xdr:cNvPr>
        <xdr:cNvSpPr txBox="1"/>
      </xdr:nvSpPr>
      <xdr:spPr>
        <a:xfrm>
          <a:off x="38360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D2716B52-8F64-464E-A070-3A3B951944CF}"/>
            </a:ext>
          </a:extLst>
        </xdr:cNvPr>
        <xdr:cNvSpPr txBox="1"/>
      </xdr:nvSpPr>
      <xdr:spPr>
        <a:xfrm>
          <a:off x="30867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92FC8CAF-3941-4F39-A76D-22D323886A10}"/>
            </a:ext>
          </a:extLst>
        </xdr:cNvPr>
        <xdr:cNvSpPr txBox="1"/>
      </xdr:nvSpPr>
      <xdr:spPr>
        <a:xfrm>
          <a:off x="2324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1C09F6B5-BBAE-4125-AF2E-B9800AC969D4}"/>
            </a:ext>
          </a:extLst>
        </xdr:cNvPr>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5" name="n_1mainValue有形固定資産減価償却率">
          <a:extLst>
            <a:ext uri="{FF2B5EF4-FFF2-40B4-BE49-F238E27FC236}">
              <a16:creationId xmlns:a16="http://schemas.microsoft.com/office/drawing/2014/main" id="{1CB3A314-96FF-4163-903C-0BB422641C18}"/>
            </a:ext>
          </a:extLst>
        </xdr:cNvPr>
        <xdr:cNvSpPr txBox="1"/>
      </xdr:nvSpPr>
      <xdr:spPr>
        <a:xfrm>
          <a:off x="38360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6" name="n_2mainValue有形固定資産減価償却率">
          <a:extLst>
            <a:ext uri="{FF2B5EF4-FFF2-40B4-BE49-F238E27FC236}">
              <a16:creationId xmlns:a16="http://schemas.microsoft.com/office/drawing/2014/main" id="{004F7F63-6EDA-41C3-963D-1727B4B74EC5}"/>
            </a:ext>
          </a:extLst>
        </xdr:cNvPr>
        <xdr:cNvSpPr txBox="1"/>
      </xdr:nvSpPr>
      <xdr:spPr>
        <a:xfrm>
          <a:off x="30867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a:extLst>
            <a:ext uri="{FF2B5EF4-FFF2-40B4-BE49-F238E27FC236}">
              <a16:creationId xmlns:a16="http://schemas.microsoft.com/office/drawing/2014/main" id="{A7FA23BE-E76A-492C-A5B6-93201A2F474E}"/>
            </a:ext>
          </a:extLst>
        </xdr:cNvPr>
        <xdr:cNvSpPr txBox="1"/>
      </xdr:nvSpPr>
      <xdr:spPr>
        <a:xfrm>
          <a:off x="2324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8" name="n_4mainValue有形固定資産減価償却率">
          <a:extLst>
            <a:ext uri="{FF2B5EF4-FFF2-40B4-BE49-F238E27FC236}">
              <a16:creationId xmlns:a16="http://schemas.microsoft.com/office/drawing/2014/main" id="{EB99E77F-5BFA-4CF4-9A57-8F9ADE4297E8}"/>
            </a:ext>
          </a:extLst>
        </xdr:cNvPr>
        <xdr:cNvSpPr txBox="1"/>
      </xdr:nvSpPr>
      <xdr:spPr>
        <a:xfrm>
          <a:off x="1562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F3C36D6-1786-4D9D-BB37-6392083E2C8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1EBBA2C-531C-4B1C-BF0C-4EB16498CD5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4FF9603-E78B-465E-A2C4-689E67AC784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6E04606-61E3-4718-AF7F-FFAA12B542F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5207B4F-9B2F-40E0-80F5-95A396AFAC2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1F68BB6-EA59-4798-BA88-74E5A695FBE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441E3F2-2828-48F2-911F-F32BFA07A92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EC2EB4B-ED0F-4162-86C0-D2764070255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FFCD1CF-5BC4-4710-8910-CA43249B986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BF725B5-B23F-4A37-A8F8-6CCCADAFF09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9F9C4E1-9400-45AD-8777-316C4D08F96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5CFC620-7C5F-4567-9F02-14838703674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132F548-1E02-4189-B529-19B85F46A0D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債務償還比率は類似団体平均と比べると高くなっている。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これは算定式において分子を構成する将来負担額が、近年の大規模な投資的事業に伴う地方債の発行などにより、増加していることが要因と考えられる。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今後は物件費の抑制を図るなど、経常経費充当一般財源を減少させ、債務償還比率の低下に努める必要がある。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564DC3D-92E1-4323-AE58-D7FA54EEE9E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A1C2052-E6E3-4899-B67E-47656040049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5977670-7641-4C8B-BCDC-B4054F1B397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A1197FD-9799-4249-8687-AEC22CF6893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3D251255-CBE9-485B-8036-C6682F138A2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471C296-F8F6-4EBA-8513-AE5916A6EB9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2F2AB71-9DB7-47C8-A41E-4D49750E5A1E}"/>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D74DD0B-A43E-44D5-8791-6ACA3D59C9B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0890F85-56A9-42B2-8B17-C915842CD81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EE821B4-9D9A-4405-8D15-BF6FD653DD1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3E3FCB9-CF7A-4B7E-991F-F5A266D2909F}"/>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1E2B1F5-3838-4B8B-93DA-58E70C2FC62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92604BD-A9D0-40FD-9231-520F15B89E1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FDD6EEE-6E67-41CB-BDE6-A533CABD5D0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F992591-A299-4DF5-B72D-C97AB06D1F3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F93C57EC-DB02-4C89-A809-37B481C97524}"/>
            </a:ext>
          </a:extLst>
        </xdr:cNvPr>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258CCDB5-C1A7-4C3D-99D2-F5B33259A7B6}"/>
            </a:ext>
          </a:extLst>
        </xdr:cNvPr>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4A381546-4CE8-4BEE-BE85-36FE4A856251}"/>
            </a:ext>
          </a:extLst>
        </xdr:cNvPr>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332FC1A-ECEF-453D-A26A-6FCC8A77D9B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A6C71E9-B25C-47CB-84E1-3128880E67D6}"/>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E63C0AAD-9714-48B7-941F-FD51AA7CEF84}"/>
            </a:ext>
          </a:extLst>
        </xdr:cNvPr>
        <xdr:cNvSpPr txBox="1"/>
      </xdr:nvSpPr>
      <xdr:spPr>
        <a:xfrm>
          <a:off x="14846300" y="48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3491D925-6F60-40B3-A2B2-05C8DC9E10CD}"/>
            </a:ext>
          </a:extLst>
        </xdr:cNvPr>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DA898C6A-9D6B-478C-A3BA-20D3C776FCA1}"/>
            </a:ext>
          </a:extLst>
        </xdr:cNvPr>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E19D5FAD-C7E6-431C-AEC1-6294988855A0}"/>
            </a:ext>
          </a:extLst>
        </xdr:cNvPr>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EA03FB84-16F6-4CC2-824A-0416CBBA0B7B}"/>
            </a:ext>
          </a:extLst>
        </xdr:cNvPr>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AF22029C-981F-4721-852B-5C27185EFB30}"/>
            </a:ext>
          </a:extLst>
        </xdr:cNvPr>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612C30D-E40E-49EF-A82A-C4DDB30FAC3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4250497-92B9-4F45-BDA4-B20A8CBA231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A30D6BB-3962-4FCF-9699-D58EEA16A9D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A093DF9-7B00-475D-829E-465E786F369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A3DD1A5-0F68-41B6-9D69-4CC6691E8BB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26804</xdr:rowOff>
    </xdr:from>
    <xdr:to>
      <xdr:col>76</xdr:col>
      <xdr:colOff>73025</xdr:colOff>
      <xdr:row>31</xdr:row>
      <xdr:rowOff>128404</xdr:rowOff>
    </xdr:to>
    <xdr:sp macro="" textlink="">
      <xdr:nvSpPr>
        <xdr:cNvPr id="143" name="楕円 142">
          <a:extLst>
            <a:ext uri="{FF2B5EF4-FFF2-40B4-BE49-F238E27FC236}">
              <a16:creationId xmlns:a16="http://schemas.microsoft.com/office/drawing/2014/main" id="{E416430B-241D-4C94-BE21-2B897E6E2F7B}"/>
            </a:ext>
          </a:extLst>
        </xdr:cNvPr>
        <xdr:cNvSpPr/>
      </xdr:nvSpPr>
      <xdr:spPr>
        <a:xfrm>
          <a:off x="14744700" y="534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5231</xdr:rowOff>
    </xdr:from>
    <xdr:ext cx="469744" cy="259045"/>
    <xdr:sp macro="" textlink="">
      <xdr:nvSpPr>
        <xdr:cNvPr id="144" name="債務償還比率該当値テキスト">
          <a:extLst>
            <a:ext uri="{FF2B5EF4-FFF2-40B4-BE49-F238E27FC236}">
              <a16:creationId xmlns:a16="http://schemas.microsoft.com/office/drawing/2014/main" id="{409458BE-52B2-42CE-B8FE-369B353E181A}"/>
            </a:ext>
          </a:extLst>
        </xdr:cNvPr>
        <xdr:cNvSpPr txBox="1"/>
      </xdr:nvSpPr>
      <xdr:spPr>
        <a:xfrm>
          <a:off x="14846300" y="532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106376</xdr:rowOff>
    </xdr:from>
    <xdr:to>
      <xdr:col>72</xdr:col>
      <xdr:colOff>123825</xdr:colOff>
      <xdr:row>31</xdr:row>
      <xdr:rowOff>36526</xdr:rowOff>
    </xdr:to>
    <xdr:sp macro="" textlink="">
      <xdr:nvSpPr>
        <xdr:cNvPr id="145" name="楕円 144">
          <a:extLst>
            <a:ext uri="{FF2B5EF4-FFF2-40B4-BE49-F238E27FC236}">
              <a16:creationId xmlns:a16="http://schemas.microsoft.com/office/drawing/2014/main" id="{125E9FEE-9A86-4007-9C8A-CD87C1565FD2}"/>
            </a:ext>
          </a:extLst>
        </xdr:cNvPr>
        <xdr:cNvSpPr/>
      </xdr:nvSpPr>
      <xdr:spPr>
        <a:xfrm>
          <a:off x="14033500" y="52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157176</xdr:rowOff>
    </xdr:from>
    <xdr:to>
      <xdr:col>76</xdr:col>
      <xdr:colOff>22225</xdr:colOff>
      <xdr:row>31</xdr:row>
      <xdr:rowOff>77604</xdr:rowOff>
    </xdr:to>
    <xdr:cxnSp macro="">
      <xdr:nvCxnSpPr>
        <xdr:cNvPr id="146" name="直線コネクタ 145">
          <a:extLst>
            <a:ext uri="{FF2B5EF4-FFF2-40B4-BE49-F238E27FC236}">
              <a16:creationId xmlns:a16="http://schemas.microsoft.com/office/drawing/2014/main" id="{EE7BF508-B1FF-4FB7-B3D5-95DC7663A599}"/>
            </a:ext>
          </a:extLst>
        </xdr:cNvPr>
        <xdr:cNvCxnSpPr/>
      </xdr:nvCxnSpPr>
      <xdr:spPr>
        <a:xfrm>
          <a:off x="14084300" y="5300676"/>
          <a:ext cx="711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114364</xdr:rowOff>
    </xdr:from>
    <xdr:to>
      <xdr:col>68</xdr:col>
      <xdr:colOff>123825</xdr:colOff>
      <xdr:row>32</xdr:row>
      <xdr:rowOff>44514</xdr:rowOff>
    </xdr:to>
    <xdr:sp macro="" textlink="">
      <xdr:nvSpPr>
        <xdr:cNvPr id="147" name="楕円 146">
          <a:extLst>
            <a:ext uri="{FF2B5EF4-FFF2-40B4-BE49-F238E27FC236}">
              <a16:creationId xmlns:a16="http://schemas.microsoft.com/office/drawing/2014/main" id="{EE19BEFB-49C9-422F-AB24-5AD23504C990}"/>
            </a:ext>
          </a:extLst>
        </xdr:cNvPr>
        <xdr:cNvSpPr/>
      </xdr:nvSpPr>
      <xdr:spPr>
        <a:xfrm>
          <a:off x="13271500" y="54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157176</xdr:rowOff>
    </xdr:from>
    <xdr:to>
      <xdr:col>72</xdr:col>
      <xdr:colOff>73025</xdr:colOff>
      <xdr:row>31</xdr:row>
      <xdr:rowOff>165164</xdr:rowOff>
    </xdr:to>
    <xdr:cxnSp macro="">
      <xdr:nvCxnSpPr>
        <xdr:cNvPr id="148" name="直線コネクタ 147">
          <a:extLst>
            <a:ext uri="{FF2B5EF4-FFF2-40B4-BE49-F238E27FC236}">
              <a16:creationId xmlns:a16="http://schemas.microsoft.com/office/drawing/2014/main" id="{692A4613-422D-47FE-A8E1-8C7AE1C152CF}"/>
            </a:ext>
          </a:extLst>
        </xdr:cNvPr>
        <xdr:cNvCxnSpPr/>
      </xdr:nvCxnSpPr>
      <xdr:spPr>
        <a:xfrm flipV="1">
          <a:off x="13322300" y="5300676"/>
          <a:ext cx="762000" cy="1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74493</xdr:rowOff>
    </xdr:from>
    <xdr:to>
      <xdr:col>64</xdr:col>
      <xdr:colOff>123825</xdr:colOff>
      <xdr:row>33</xdr:row>
      <xdr:rowOff>4643</xdr:rowOff>
    </xdr:to>
    <xdr:sp macro="" textlink="">
      <xdr:nvSpPr>
        <xdr:cNvPr id="149" name="楕円 148">
          <a:extLst>
            <a:ext uri="{FF2B5EF4-FFF2-40B4-BE49-F238E27FC236}">
              <a16:creationId xmlns:a16="http://schemas.microsoft.com/office/drawing/2014/main" id="{063916CB-FF18-4C67-BA80-152FD7004CA7}"/>
            </a:ext>
          </a:extLst>
        </xdr:cNvPr>
        <xdr:cNvSpPr/>
      </xdr:nvSpPr>
      <xdr:spPr>
        <a:xfrm>
          <a:off x="12509500" y="55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165164</xdr:rowOff>
    </xdr:from>
    <xdr:to>
      <xdr:col>68</xdr:col>
      <xdr:colOff>73025</xdr:colOff>
      <xdr:row>32</xdr:row>
      <xdr:rowOff>125293</xdr:rowOff>
    </xdr:to>
    <xdr:cxnSp macro="">
      <xdr:nvCxnSpPr>
        <xdr:cNvPr id="150" name="直線コネクタ 149">
          <a:extLst>
            <a:ext uri="{FF2B5EF4-FFF2-40B4-BE49-F238E27FC236}">
              <a16:creationId xmlns:a16="http://schemas.microsoft.com/office/drawing/2014/main" id="{984B1E01-67D5-459C-B62C-C236BF6DBE10}"/>
            </a:ext>
          </a:extLst>
        </xdr:cNvPr>
        <xdr:cNvCxnSpPr/>
      </xdr:nvCxnSpPr>
      <xdr:spPr>
        <a:xfrm flipV="1">
          <a:off x="12560300" y="5480114"/>
          <a:ext cx="762000" cy="1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143580</xdr:rowOff>
    </xdr:from>
    <xdr:to>
      <xdr:col>60</xdr:col>
      <xdr:colOff>123825</xdr:colOff>
      <xdr:row>33</xdr:row>
      <xdr:rowOff>73730</xdr:rowOff>
    </xdr:to>
    <xdr:sp macro="" textlink="">
      <xdr:nvSpPr>
        <xdr:cNvPr id="151" name="楕円 150">
          <a:extLst>
            <a:ext uri="{FF2B5EF4-FFF2-40B4-BE49-F238E27FC236}">
              <a16:creationId xmlns:a16="http://schemas.microsoft.com/office/drawing/2014/main" id="{C5F6AF44-4A1C-4DE4-88D7-B7525532206D}"/>
            </a:ext>
          </a:extLst>
        </xdr:cNvPr>
        <xdr:cNvSpPr/>
      </xdr:nvSpPr>
      <xdr:spPr>
        <a:xfrm>
          <a:off x="11747500" y="56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125293</xdr:rowOff>
    </xdr:from>
    <xdr:to>
      <xdr:col>64</xdr:col>
      <xdr:colOff>73025</xdr:colOff>
      <xdr:row>33</xdr:row>
      <xdr:rowOff>22930</xdr:rowOff>
    </xdr:to>
    <xdr:cxnSp macro="">
      <xdr:nvCxnSpPr>
        <xdr:cNvPr id="152" name="直線コネクタ 151">
          <a:extLst>
            <a:ext uri="{FF2B5EF4-FFF2-40B4-BE49-F238E27FC236}">
              <a16:creationId xmlns:a16="http://schemas.microsoft.com/office/drawing/2014/main" id="{2FE61497-2A51-45B0-9652-649F12D2BC88}"/>
            </a:ext>
          </a:extLst>
        </xdr:cNvPr>
        <xdr:cNvCxnSpPr/>
      </xdr:nvCxnSpPr>
      <xdr:spPr>
        <a:xfrm flipV="1">
          <a:off x="11798300" y="5611693"/>
          <a:ext cx="762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93AAD4B4-B2D3-416F-964B-453F44060DB3}"/>
            </a:ext>
          </a:extLst>
        </xdr:cNvPr>
        <xdr:cNvSpPr txBox="1"/>
      </xdr:nvSpPr>
      <xdr:spPr>
        <a:xfrm>
          <a:off x="13836727" y="475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4C9722ED-E2BB-4DE9-8080-0D5872129AF3}"/>
            </a:ext>
          </a:extLst>
        </xdr:cNvPr>
        <xdr:cNvSpPr txBox="1"/>
      </xdr:nvSpPr>
      <xdr:spPr>
        <a:xfrm>
          <a:off x="13087427" y="49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DEEF2506-78EF-4664-A91A-566C2C0241E5}"/>
            </a:ext>
          </a:extLst>
        </xdr:cNvPr>
        <xdr:cNvSpPr txBox="1"/>
      </xdr:nvSpPr>
      <xdr:spPr>
        <a:xfrm>
          <a:off x="12325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AE3A5EE2-E246-473C-867E-27A27F5AD3CF}"/>
            </a:ext>
          </a:extLst>
        </xdr:cNvPr>
        <xdr:cNvSpPr txBox="1"/>
      </xdr:nvSpPr>
      <xdr:spPr>
        <a:xfrm>
          <a:off x="11563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27653</xdr:rowOff>
    </xdr:from>
    <xdr:ext cx="469744" cy="259045"/>
    <xdr:sp macro="" textlink="">
      <xdr:nvSpPr>
        <xdr:cNvPr id="157" name="n_1mainValue債務償還比率">
          <a:extLst>
            <a:ext uri="{FF2B5EF4-FFF2-40B4-BE49-F238E27FC236}">
              <a16:creationId xmlns:a16="http://schemas.microsoft.com/office/drawing/2014/main" id="{3BC20BF8-6E35-4EE8-97CD-C1ABF8B376ED}"/>
            </a:ext>
          </a:extLst>
        </xdr:cNvPr>
        <xdr:cNvSpPr txBox="1"/>
      </xdr:nvSpPr>
      <xdr:spPr>
        <a:xfrm>
          <a:off x="13836727" y="53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35641</xdr:rowOff>
    </xdr:from>
    <xdr:ext cx="469744" cy="259045"/>
    <xdr:sp macro="" textlink="">
      <xdr:nvSpPr>
        <xdr:cNvPr id="158" name="n_2mainValue債務償還比率">
          <a:extLst>
            <a:ext uri="{FF2B5EF4-FFF2-40B4-BE49-F238E27FC236}">
              <a16:creationId xmlns:a16="http://schemas.microsoft.com/office/drawing/2014/main" id="{C22FD4FA-8861-4C27-A9AE-6CF09FF3C146}"/>
            </a:ext>
          </a:extLst>
        </xdr:cNvPr>
        <xdr:cNvSpPr txBox="1"/>
      </xdr:nvSpPr>
      <xdr:spPr>
        <a:xfrm>
          <a:off x="13087427" y="552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167220</xdr:rowOff>
    </xdr:from>
    <xdr:ext cx="469744" cy="259045"/>
    <xdr:sp macro="" textlink="">
      <xdr:nvSpPr>
        <xdr:cNvPr id="159" name="n_3mainValue債務償還比率">
          <a:extLst>
            <a:ext uri="{FF2B5EF4-FFF2-40B4-BE49-F238E27FC236}">
              <a16:creationId xmlns:a16="http://schemas.microsoft.com/office/drawing/2014/main" id="{C6192A58-3738-4264-B8D1-7AE3E9E4DDB1}"/>
            </a:ext>
          </a:extLst>
        </xdr:cNvPr>
        <xdr:cNvSpPr txBox="1"/>
      </xdr:nvSpPr>
      <xdr:spPr>
        <a:xfrm>
          <a:off x="12325427" y="565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64857</xdr:rowOff>
    </xdr:from>
    <xdr:ext cx="469744" cy="259045"/>
    <xdr:sp macro="" textlink="">
      <xdr:nvSpPr>
        <xdr:cNvPr id="160" name="n_4mainValue債務償還比率">
          <a:extLst>
            <a:ext uri="{FF2B5EF4-FFF2-40B4-BE49-F238E27FC236}">
              <a16:creationId xmlns:a16="http://schemas.microsoft.com/office/drawing/2014/main" id="{335D9ED2-8EC8-45D8-9D6F-8260369FD01F}"/>
            </a:ext>
          </a:extLst>
        </xdr:cNvPr>
        <xdr:cNvSpPr txBox="1"/>
      </xdr:nvSpPr>
      <xdr:spPr>
        <a:xfrm>
          <a:off x="11563427" y="572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EB2B2CF-914E-44B4-95F1-00F0D016D57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7C2BA10-0E3C-43C6-8DF8-140A013CB6C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137F97F-EB3E-4CEE-9C63-E03AE8B29C2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792E891-2A9D-4FD9-BD23-76EECA04E14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EA72055-7578-47D7-8982-650FFFA73DE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0A953C5-DFAA-4EB9-8CD5-FC743FF071B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6D6246-4027-4E30-B0EA-1F4CD9D575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6C6D21-CE36-42E3-A546-ACA00BD7EE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FFBF56-AB65-4B75-B35E-48295BDAA8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AEE800-EE12-408E-BC63-0F82CA7FE6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D14656-D035-4325-98D9-2E754796BC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7D7215-2713-4613-902A-FB277CF541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CD9799-790C-4A84-AD98-424F37989B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138B30-0ABB-487A-B451-2FD9CC2C17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24ADAB-5A29-43C0-AA90-B121CEC524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679C41-70C3-44F9-B0CD-2A09728EC5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26,154
25,831
20.33
10,757,337
10,582,500
121,538
5,968,228
12,540,366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68FED6-7592-4B9C-BFAD-EB4D5AD32B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610FD5-42CC-495C-A9FC-A105E1743A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687DEA-C881-4D5C-A121-94D64EE562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8F6535-88F5-435D-AF91-69F6B25FEE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95CF4C-3594-47BC-906C-A391EDC132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3514298-E290-4200-8C9D-23C95FF7438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45C54D-2197-47FA-899D-589C4D605F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E11331-B596-4697-8B9C-04C74016AB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E457C2-0AF6-4D4C-AFDF-EF5FA2EA87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2CD4FD-5F17-46C5-A34A-50FEB5CA6C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A27961-A118-4A02-A0CC-C63A3701DE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93EDAE-609C-44D3-9841-3431DF8044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FB9E6B-BB54-419E-A8FE-7EB4B125A3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401E6E-E7D8-4A7E-8B72-427142DAC2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28D6BF-4AFE-41BD-9023-8B62E6B96F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01C3CE-EF10-43EF-91DE-3837BDAFA3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6BDE55-4187-4D70-8E3E-C23C669C38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AF5931-E7ED-423E-A6A7-0D4A6F1E1E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E643F3-5295-4847-B99A-DDC7B6FF1D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ADC358-A39A-42F9-A3C7-3595FF6FC84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CF988A-7476-4432-B354-55C85847490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791145-23A1-4678-8C7C-06D135A557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71DB0E-9B2E-45F2-91A4-5D1FD1B1BF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C8A9D5-250A-41A0-A8FC-424DD4925E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8B61CF-2E65-46D4-9BD1-2FBB8937A9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8DC8EA-2BA6-4CC9-AAB7-50B7C6901E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099E6B-E92F-45A1-BFBA-CA9C3F18A4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BF94B5-4C85-4ABE-8DCB-F3ADD2812E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B04411-838F-488A-A352-4E5B8840B14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DCDDDB-2908-430F-94C3-B512F67BDB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E160874-05CB-4668-B52B-1E5AF22A80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634125-362C-4885-8EFF-A0AD29E7914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D5846C5-F02F-44A8-A001-B9264D6D400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76BFD3D-65CC-4E3F-9B03-7B364EF28F1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D41EE69-68F2-4964-88E6-C72C0EABBF4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9FD0FC-7681-43D8-9985-EA6E962F19E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F760DF-745D-4B9A-8FE3-AFAFF254872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1340256-C973-4E79-917C-589BB72C1E5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852DD1C-8319-40D1-AD08-1967B961A5F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96DFABC-95EF-4977-A093-C80AFA046B6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ACDF866-9680-423B-93ED-469EFDB5AA7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BFB513A-9B55-499C-A620-7805F404C3C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CC3D3E7-47E2-4BBF-9E14-EB514BA57F8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5FF9FFF-5CFC-41BC-A423-C25A412EB61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D0929AF-7F7A-4CEC-AB57-13AC875750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7F7D4D4E-9FBD-4EF6-8777-2955C6D66A4F}"/>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7B625447-B81B-4089-854E-1B16E410C81C}"/>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90A15649-60DB-4AAC-9DB6-B68DF1BDB263}"/>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68D65FDF-EBC8-4BC4-9978-AF99F6CF594C}"/>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1D125326-1852-402C-8E7F-922BF598BDEA}"/>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4027CB86-B865-4B0B-9710-FB558C5AF095}"/>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2385E943-2134-49F5-9FBB-BCC60D7E171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FDD37CC8-6CE7-4C68-8181-F7A56C8BC989}"/>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38CF6F21-181F-4B6B-A3DB-0FFE5047AC48}"/>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E6595E45-FFF3-42AA-BA34-78A13A70226A}"/>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9055D1A7-57A2-4A85-B42F-05D801E3B9D9}"/>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1B59AC-BFA4-4B55-BBF4-6F265588E5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ABD328-6DD4-4614-BD74-7C907563BC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8C291E-9DA5-47B7-8D13-F851AC4518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59AAC93-9EBD-4862-87CA-4F67EBCE2EA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A80350-3C89-4A73-BF47-E13CAB5316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a:extLst>
            <a:ext uri="{FF2B5EF4-FFF2-40B4-BE49-F238E27FC236}">
              <a16:creationId xmlns:a16="http://schemas.microsoft.com/office/drawing/2014/main" id="{9919C5C9-7868-4911-971E-85B3F59ACFF9}"/>
            </a:ext>
          </a:extLst>
        </xdr:cNvPr>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id="{0F086184-D5AC-40A1-810E-F12AE56D490D}"/>
            </a:ext>
          </a:extLst>
        </xdr:cNvPr>
        <xdr:cNvSpPr txBox="1"/>
      </xdr:nvSpPr>
      <xdr:spPr>
        <a:xfrm>
          <a:off x="4673600"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5" name="楕円 74">
          <a:extLst>
            <a:ext uri="{FF2B5EF4-FFF2-40B4-BE49-F238E27FC236}">
              <a16:creationId xmlns:a16="http://schemas.microsoft.com/office/drawing/2014/main" id="{A4B42AAA-E5CA-4A4A-9A4C-2D1FE6F6F9E7}"/>
            </a:ext>
          </a:extLst>
        </xdr:cNvPr>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40005</xdr:rowOff>
    </xdr:to>
    <xdr:cxnSp macro="">
      <xdr:nvCxnSpPr>
        <xdr:cNvPr id="76" name="直線コネクタ 75">
          <a:extLst>
            <a:ext uri="{FF2B5EF4-FFF2-40B4-BE49-F238E27FC236}">
              <a16:creationId xmlns:a16="http://schemas.microsoft.com/office/drawing/2014/main" id="{CF346CBF-125C-4D32-91BC-D884CBEBA221}"/>
            </a:ext>
          </a:extLst>
        </xdr:cNvPr>
        <xdr:cNvCxnSpPr/>
      </xdr:nvCxnSpPr>
      <xdr:spPr>
        <a:xfrm>
          <a:off x="3797300" y="65208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a:extLst>
            <a:ext uri="{FF2B5EF4-FFF2-40B4-BE49-F238E27FC236}">
              <a16:creationId xmlns:a16="http://schemas.microsoft.com/office/drawing/2014/main" id="{4D83BD9C-92E3-4EEF-8A75-B7922CFBAB22}"/>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5715</xdr:rowOff>
    </xdr:to>
    <xdr:cxnSp macro="">
      <xdr:nvCxnSpPr>
        <xdr:cNvPr id="78" name="直線コネクタ 77">
          <a:extLst>
            <a:ext uri="{FF2B5EF4-FFF2-40B4-BE49-F238E27FC236}">
              <a16:creationId xmlns:a16="http://schemas.microsoft.com/office/drawing/2014/main" id="{81485FDA-6A39-4743-BC91-5D4BC1EA5902}"/>
            </a:ext>
          </a:extLst>
        </xdr:cNvPr>
        <xdr:cNvCxnSpPr/>
      </xdr:nvCxnSpPr>
      <xdr:spPr>
        <a:xfrm>
          <a:off x="2908300" y="6488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9" name="楕円 78">
          <a:extLst>
            <a:ext uri="{FF2B5EF4-FFF2-40B4-BE49-F238E27FC236}">
              <a16:creationId xmlns:a16="http://schemas.microsoft.com/office/drawing/2014/main" id="{0C942A80-FFE1-4BE6-8271-21CFEC5819C1}"/>
            </a:ext>
          </a:extLst>
        </xdr:cNvPr>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144780</xdr:rowOff>
    </xdr:to>
    <xdr:cxnSp macro="">
      <xdr:nvCxnSpPr>
        <xdr:cNvPr id="80" name="直線コネクタ 79">
          <a:extLst>
            <a:ext uri="{FF2B5EF4-FFF2-40B4-BE49-F238E27FC236}">
              <a16:creationId xmlns:a16="http://schemas.microsoft.com/office/drawing/2014/main" id="{F696A16E-84DC-4276-AA5B-C9536A4FC1A2}"/>
            </a:ext>
          </a:extLst>
        </xdr:cNvPr>
        <xdr:cNvCxnSpPr/>
      </xdr:nvCxnSpPr>
      <xdr:spPr>
        <a:xfrm>
          <a:off x="2019300" y="6467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34925</xdr:rowOff>
    </xdr:from>
    <xdr:to>
      <xdr:col>6</xdr:col>
      <xdr:colOff>38100</xdr:colOff>
      <xdr:row>37</xdr:row>
      <xdr:rowOff>136525</xdr:rowOff>
    </xdr:to>
    <xdr:sp macro="" textlink="">
      <xdr:nvSpPr>
        <xdr:cNvPr id="81" name="楕円 80">
          <a:extLst>
            <a:ext uri="{FF2B5EF4-FFF2-40B4-BE49-F238E27FC236}">
              <a16:creationId xmlns:a16="http://schemas.microsoft.com/office/drawing/2014/main" id="{7A6475D4-AC60-4F0E-808F-78A10315C331}"/>
            </a:ext>
          </a:extLst>
        </xdr:cNvPr>
        <xdr:cNvSpPr/>
      </xdr:nvSpPr>
      <xdr:spPr>
        <a:xfrm>
          <a:off x="107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85725</xdr:rowOff>
    </xdr:from>
    <xdr:to>
      <xdr:col>10</xdr:col>
      <xdr:colOff>114300</xdr:colOff>
      <xdr:row>37</xdr:row>
      <xdr:rowOff>123825</xdr:rowOff>
    </xdr:to>
    <xdr:cxnSp macro="">
      <xdr:nvCxnSpPr>
        <xdr:cNvPr id="82" name="直線コネクタ 81">
          <a:extLst>
            <a:ext uri="{FF2B5EF4-FFF2-40B4-BE49-F238E27FC236}">
              <a16:creationId xmlns:a16="http://schemas.microsoft.com/office/drawing/2014/main" id="{5CF01F57-8245-4C2F-8D3E-003DDE923845}"/>
            </a:ext>
          </a:extLst>
        </xdr:cNvPr>
        <xdr:cNvCxnSpPr/>
      </xdr:nvCxnSpPr>
      <xdr:spPr>
        <a:xfrm>
          <a:off x="1130300" y="642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12A7ED9B-0BA5-4EB1-8139-6B3291E81565}"/>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E8FD265D-26E3-4295-9935-4B2966B59E9E}"/>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CCA1F48B-7577-4C63-860D-4D8CAC7E190B}"/>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8B1E5097-D553-492D-8FA8-90E61C2CBA0F}"/>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73042</xdr:rowOff>
    </xdr:from>
    <xdr:ext cx="405111" cy="259045"/>
    <xdr:sp macro="" textlink="">
      <xdr:nvSpPr>
        <xdr:cNvPr id="87" name="n_1mainValue【道路】&#10;有形固定資産減価償却率">
          <a:extLst>
            <a:ext uri="{FF2B5EF4-FFF2-40B4-BE49-F238E27FC236}">
              <a16:creationId xmlns:a16="http://schemas.microsoft.com/office/drawing/2014/main" id="{7A881A66-1981-4F4F-B385-DCC5F157BDC0}"/>
            </a:ext>
          </a:extLst>
        </xdr:cNvPr>
        <xdr:cNvSpPr txBox="1"/>
      </xdr:nvSpPr>
      <xdr:spPr>
        <a:xfrm>
          <a:off x="3582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8" name="n_2mainValue【道路】&#10;有形固定資産減価償却率">
          <a:extLst>
            <a:ext uri="{FF2B5EF4-FFF2-40B4-BE49-F238E27FC236}">
              <a16:creationId xmlns:a16="http://schemas.microsoft.com/office/drawing/2014/main" id="{D94A3259-D00D-4BD6-A68B-E6DC50799673}"/>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19702</xdr:rowOff>
    </xdr:from>
    <xdr:ext cx="405111" cy="259045"/>
    <xdr:sp macro="" textlink="">
      <xdr:nvSpPr>
        <xdr:cNvPr id="89" name="n_3mainValue【道路】&#10;有形固定資産減価償却率">
          <a:extLst>
            <a:ext uri="{FF2B5EF4-FFF2-40B4-BE49-F238E27FC236}">
              <a16:creationId xmlns:a16="http://schemas.microsoft.com/office/drawing/2014/main" id="{093CBD46-E0C5-48EC-8F96-8B544A3ED41C}"/>
            </a:ext>
          </a:extLst>
        </xdr:cNvPr>
        <xdr:cNvSpPr txBox="1"/>
      </xdr:nvSpPr>
      <xdr:spPr>
        <a:xfrm>
          <a:off x="1816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90" name="n_4mainValue【道路】&#10;有形固定資産減価償却率">
          <a:extLst>
            <a:ext uri="{FF2B5EF4-FFF2-40B4-BE49-F238E27FC236}">
              <a16:creationId xmlns:a16="http://schemas.microsoft.com/office/drawing/2014/main" id="{A3E05C0B-87A2-4C76-90F0-6FEC06AEFD1E}"/>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0D09018-FC9A-475D-B2D8-655B769D5A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B9A57AF-1C4A-4DCA-B969-27B983FD62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BEA01D3-8F04-4DD1-8992-DE41EB58E9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D817250-7551-4199-9233-B3EEC26CCF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31867CE-FD90-4B77-AC5D-901A50A34C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E857A57-635F-4E9A-9DB4-BBF279AE05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5D42DC5-E6AB-46C8-957B-D92BC7FBC23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DDD457-FC82-46A4-9850-7B1B182D576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C823E8D-7259-4090-A332-93D4BEBD448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FBF1E2C-43E9-41F2-B9E9-5CC8E379BF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FFD7C7B-F920-4976-8B0F-4111BBDF446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D827ED2-5E06-4695-BA03-E09D6E25515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E42BE20-C3D1-416A-9116-01C6A288192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BDD6E41-8F84-4BAA-96E0-7504DE82CDB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B4E596C-C348-45D1-A382-FDEF674D162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9574013-AD4A-4D2B-97E9-917D0B45D03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0C42259-0B2D-46CA-B491-85207CC3F1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7D97706-407D-4F13-9800-1ACA8B48FCF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37E78D0-C464-4EB4-BFB9-241A204C261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E38F8DD-1036-4592-A67B-E2A0F49C30B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5F9AA04-FFDE-4036-BAD2-451118F436E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D301B5E-85CB-435D-BD62-851B4BCAABE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5A10BC7-9295-438D-AD98-31C8AAD973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1E03B706-94A6-4F60-8E64-F050178CB551}"/>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903BBB67-E1F1-47C3-82F3-4969AF0D4A9C}"/>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C469635E-9320-48B9-8E35-7BBD06C7BCAD}"/>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5CCE92B9-DF2D-4095-A3E6-AD214C371F08}"/>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262E6908-871D-4863-B945-3181A1A32245}"/>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E54555BB-4998-4FF5-882B-19728B53F16E}"/>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33F5AE7E-5EF3-43ED-8EED-E5AA63A03788}"/>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9C75F209-DD3F-4CD9-87E7-76402438235D}"/>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75B824E4-BA94-4EE7-A0F2-2F0E30ACEC1D}"/>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D344CDEA-B2B0-4751-89F8-593CBCB7AA17}"/>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B7D2DC0E-5DEC-40FF-B05C-EFB362E75F1E}"/>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3B9349-1299-4379-9D0A-F2DEF9EB7C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65CBB0-6C18-469E-9474-2D520BD9FD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F83A94F-D412-465F-9A10-81ABE53E25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6B0CE76-E171-4169-9C73-7ECBFDB5597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F5FAE8-C358-4406-8A99-756F643CE2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95809</xdr:rowOff>
    </xdr:from>
    <xdr:to>
      <xdr:col>55</xdr:col>
      <xdr:colOff>50800</xdr:colOff>
      <xdr:row>41</xdr:row>
      <xdr:rowOff>25959</xdr:rowOff>
    </xdr:to>
    <xdr:sp macro="" textlink="">
      <xdr:nvSpPr>
        <xdr:cNvPr id="130" name="楕円 129">
          <a:extLst>
            <a:ext uri="{FF2B5EF4-FFF2-40B4-BE49-F238E27FC236}">
              <a16:creationId xmlns:a16="http://schemas.microsoft.com/office/drawing/2014/main" id="{5B25A558-37B3-4638-A36D-90BA6C3F862B}"/>
            </a:ext>
          </a:extLst>
        </xdr:cNvPr>
        <xdr:cNvSpPr/>
      </xdr:nvSpPr>
      <xdr:spPr>
        <a:xfrm>
          <a:off x="10426700" y="69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74236</xdr:rowOff>
    </xdr:from>
    <xdr:ext cx="469744" cy="259045"/>
    <xdr:sp macro="" textlink="">
      <xdr:nvSpPr>
        <xdr:cNvPr id="131" name="【道路】&#10;一人当たり延長該当値テキスト">
          <a:extLst>
            <a:ext uri="{FF2B5EF4-FFF2-40B4-BE49-F238E27FC236}">
              <a16:creationId xmlns:a16="http://schemas.microsoft.com/office/drawing/2014/main" id="{09D8C993-0CE3-4D9A-A737-8BE5B07C48D1}"/>
            </a:ext>
          </a:extLst>
        </xdr:cNvPr>
        <xdr:cNvSpPr txBox="1"/>
      </xdr:nvSpPr>
      <xdr:spPr>
        <a:xfrm>
          <a:off x="10515600" y="693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96875</xdr:rowOff>
    </xdr:from>
    <xdr:to>
      <xdr:col>50</xdr:col>
      <xdr:colOff>165100</xdr:colOff>
      <xdr:row>41</xdr:row>
      <xdr:rowOff>27025</xdr:rowOff>
    </xdr:to>
    <xdr:sp macro="" textlink="">
      <xdr:nvSpPr>
        <xdr:cNvPr id="132" name="楕円 131">
          <a:extLst>
            <a:ext uri="{FF2B5EF4-FFF2-40B4-BE49-F238E27FC236}">
              <a16:creationId xmlns:a16="http://schemas.microsoft.com/office/drawing/2014/main" id="{76AEEFC8-F2FC-4237-8E4A-6EF032623E3D}"/>
            </a:ext>
          </a:extLst>
        </xdr:cNvPr>
        <xdr:cNvSpPr/>
      </xdr:nvSpPr>
      <xdr:spPr>
        <a:xfrm>
          <a:off x="9588500" y="69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146609</xdr:rowOff>
    </xdr:from>
    <xdr:to>
      <xdr:col>55</xdr:col>
      <xdr:colOff>0</xdr:colOff>
      <xdr:row>40</xdr:row>
      <xdr:rowOff>147675</xdr:rowOff>
    </xdr:to>
    <xdr:cxnSp macro="">
      <xdr:nvCxnSpPr>
        <xdr:cNvPr id="133" name="直線コネクタ 132">
          <a:extLst>
            <a:ext uri="{FF2B5EF4-FFF2-40B4-BE49-F238E27FC236}">
              <a16:creationId xmlns:a16="http://schemas.microsoft.com/office/drawing/2014/main" id="{4BBAD3C7-2DA4-44D1-BCB1-C979A9536D61}"/>
            </a:ext>
          </a:extLst>
        </xdr:cNvPr>
        <xdr:cNvCxnSpPr/>
      </xdr:nvCxnSpPr>
      <xdr:spPr>
        <a:xfrm flipV="1">
          <a:off x="9639300" y="7004609"/>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98323</xdr:rowOff>
    </xdr:from>
    <xdr:to>
      <xdr:col>46</xdr:col>
      <xdr:colOff>38100</xdr:colOff>
      <xdr:row>41</xdr:row>
      <xdr:rowOff>28473</xdr:rowOff>
    </xdr:to>
    <xdr:sp macro="" textlink="">
      <xdr:nvSpPr>
        <xdr:cNvPr id="134" name="楕円 133">
          <a:extLst>
            <a:ext uri="{FF2B5EF4-FFF2-40B4-BE49-F238E27FC236}">
              <a16:creationId xmlns:a16="http://schemas.microsoft.com/office/drawing/2014/main" id="{9808A707-BF66-49BA-A636-A91992ED0DAB}"/>
            </a:ext>
          </a:extLst>
        </xdr:cNvPr>
        <xdr:cNvSpPr/>
      </xdr:nvSpPr>
      <xdr:spPr>
        <a:xfrm>
          <a:off x="8699500" y="69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147675</xdr:rowOff>
    </xdr:from>
    <xdr:to>
      <xdr:col>50</xdr:col>
      <xdr:colOff>114300</xdr:colOff>
      <xdr:row>40</xdr:row>
      <xdr:rowOff>149123</xdr:rowOff>
    </xdr:to>
    <xdr:cxnSp macro="">
      <xdr:nvCxnSpPr>
        <xdr:cNvPr id="135" name="直線コネクタ 134">
          <a:extLst>
            <a:ext uri="{FF2B5EF4-FFF2-40B4-BE49-F238E27FC236}">
              <a16:creationId xmlns:a16="http://schemas.microsoft.com/office/drawing/2014/main" id="{630EEF72-9AC0-4BCA-A24F-964D596BFCFE}"/>
            </a:ext>
          </a:extLst>
        </xdr:cNvPr>
        <xdr:cNvCxnSpPr/>
      </xdr:nvCxnSpPr>
      <xdr:spPr>
        <a:xfrm flipV="1">
          <a:off x="8750300" y="700567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100609</xdr:rowOff>
    </xdr:from>
    <xdr:to>
      <xdr:col>41</xdr:col>
      <xdr:colOff>101600</xdr:colOff>
      <xdr:row>41</xdr:row>
      <xdr:rowOff>30759</xdr:rowOff>
    </xdr:to>
    <xdr:sp macro="" textlink="">
      <xdr:nvSpPr>
        <xdr:cNvPr id="136" name="楕円 135">
          <a:extLst>
            <a:ext uri="{FF2B5EF4-FFF2-40B4-BE49-F238E27FC236}">
              <a16:creationId xmlns:a16="http://schemas.microsoft.com/office/drawing/2014/main" id="{DEBECF77-013C-4E30-B020-D9109422C139}"/>
            </a:ext>
          </a:extLst>
        </xdr:cNvPr>
        <xdr:cNvSpPr/>
      </xdr:nvSpPr>
      <xdr:spPr>
        <a:xfrm>
          <a:off x="7810500" y="69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149123</xdr:rowOff>
    </xdr:from>
    <xdr:to>
      <xdr:col>45</xdr:col>
      <xdr:colOff>177800</xdr:colOff>
      <xdr:row>40</xdr:row>
      <xdr:rowOff>151409</xdr:rowOff>
    </xdr:to>
    <xdr:cxnSp macro="">
      <xdr:nvCxnSpPr>
        <xdr:cNvPr id="137" name="直線コネクタ 136">
          <a:extLst>
            <a:ext uri="{FF2B5EF4-FFF2-40B4-BE49-F238E27FC236}">
              <a16:creationId xmlns:a16="http://schemas.microsoft.com/office/drawing/2014/main" id="{2A49AA4F-111C-4E0F-809F-41D6C06B01D0}"/>
            </a:ext>
          </a:extLst>
        </xdr:cNvPr>
        <xdr:cNvCxnSpPr/>
      </xdr:nvCxnSpPr>
      <xdr:spPr>
        <a:xfrm flipV="1">
          <a:off x="7861300" y="70071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102476</xdr:rowOff>
    </xdr:from>
    <xdr:to>
      <xdr:col>36</xdr:col>
      <xdr:colOff>165100</xdr:colOff>
      <xdr:row>41</xdr:row>
      <xdr:rowOff>32626</xdr:rowOff>
    </xdr:to>
    <xdr:sp macro="" textlink="">
      <xdr:nvSpPr>
        <xdr:cNvPr id="138" name="楕円 137">
          <a:extLst>
            <a:ext uri="{FF2B5EF4-FFF2-40B4-BE49-F238E27FC236}">
              <a16:creationId xmlns:a16="http://schemas.microsoft.com/office/drawing/2014/main" id="{A0BE2252-C0BA-481C-8B9B-312492A232E8}"/>
            </a:ext>
          </a:extLst>
        </xdr:cNvPr>
        <xdr:cNvSpPr/>
      </xdr:nvSpPr>
      <xdr:spPr>
        <a:xfrm>
          <a:off x="6921500" y="69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151409</xdr:rowOff>
    </xdr:from>
    <xdr:to>
      <xdr:col>41</xdr:col>
      <xdr:colOff>50800</xdr:colOff>
      <xdr:row>40</xdr:row>
      <xdr:rowOff>153276</xdr:rowOff>
    </xdr:to>
    <xdr:cxnSp macro="">
      <xdr:nvCxnSpPr>
        <xdr:cNvPr id="139" name="直線コネクタ 138">
          <a:extLst>
            <a:ext uri="{FF2B5EF4-FFF2-40B4-BE49-F238E27FC236}">
              <a16:creationId xmlns:a16="http://schemas.microsoft.com/office/drawing/2014/main" id="{B0350EB5-5BC4-4110-9764-116500967A92}"/>
            </a:ext>
          </a:extLst>
        </xdr:cNvPr>
        <xdr:cNvCxnSpPr/>
      </xdr:nvCxnSpPr>
      <xdr:spPr>
        <a:xfrm flipV="1">
          <a:off x="6972300" y="7009409"/>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151F61AC-C535-4699-9654-7A9D251CD933}"/>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5E0F8F1D-72CE-4BCE-9381-502642603D8D}"/>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F2156F51-699A-446C-89CE-004806432D20}"/>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216A97CC-19FB-4D75-817B-E1F4D8445542}"/>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18152</xdr:rowOff>
    </xdr:from>
    <xdr:ext cx="469744" cy="259045"/>
    <xdr:sp macro="" textlink="">
      <xdr:nvSpPr>
        <xdr:cNvPr id="144" name="n_1mainValue【道路】&#10;一人当たり延長">
          <a:extLst>
            <a:ext uri="{FF2B5EF4-FFF2-40B4-BE49-F238E27FC236}">
              <a16:creationId xmlns:a16="http://schemas.microsoft.com/office/drawing/2014/main" id="{3F7BCBF5-3BE6-4944-B26B-9FBD306EE6F6}"/>
            </a:ext>
          </a:extLst>
        </xdr:cNvPr>
        <xdr:cNvSpPr txBox="1"/>
      </xdr:nvSpPr>
      <xdr:spPr>
        <a:xfrm>
          <a:off x="9391727" y="70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19600</xdr:rowOff>
    </xdr:from>
    <xdr:ext cx="469744" cy="259045"/>
    <xdr:sp macro="" textlink="">
      <xdr:nvSpPr>
        <xdr:cNvPr id="145" name="n_2mainValue【道路】&#10;一人当たり延長">
          <a:extLst>
            <a:ext uri="{FF2B5EF4-FFF2-40B4-BE49-F238E27FC236}">
              <a16:creationId xmlns:a16="http://schemas.microsoft.com/office/drawing/2014/main" id="{344A15E6-DFCB-4E5A-96B0-D6AE1AD0B0BF}"/>
            </a:ext>
          </a:extLst>
        </xdr:cNvPr>
        <xdr:cNvSpPr txBox="1"/>
      </xdr:nvSpPr>
      <xdr:spPr>
        <a:xfrm>
          <a:off x="8515427" y="704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21886</xdr:rowOff>
    </xdr:from>
    <xdr:ext cx="469744" cy="259045"/>
    <xdr:sp macro="" textlink="">
      <xdr:nvSpPr>
        <xdr:cNvPr id="146" name="n_3mainValue【道路】&#10;一人当たり延長">
          <a:extLst>
            <a:ext uri="{FF2B5EF4-FFF2-40B4-BE49-F238E27FC236}">
              <a16:creationId xmlns:a16="http://schemas.microsoft.com/office/drawing/2014/main" id="{A08202AF-AF14-472D-B589-58C6F5D163E8}"/>
            </a:ext>
          </a:extLst>
        </xdr:cNvPr>
        <xdr:cNvSpPr txBox="1"/>
      </xdr:nvSpPr>
      <xdr:spPr>
        <a:xfrm>
          <a:off x="7626427" y="70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23753</xdr:rowOff>
    </xdr:from>
    <xdr:ext cx="469744" cy="259045"/>
    <xdr:sp macro="" textlink="">
      <xdr:nvSpPr>
        <xdr:cNvPr id="147" name="n_4mainValue【道路】&#10;一人当たり延長">
          <a:extLst>
            <a:ext uri="{FF2B5EF4-FFF2-40B4-BE49-F238E27FC236}">
              <a16:creationId xmlns:a16="http://schemas.microsoft.com/office/drawing/2014/main" id="{6FF76456-08F0-448F-8028-D29305FF8E44}"/>
            </a:ext>
          </a:extLst>
        </xdr:cNvPr>
        <xdr:cNvSpPr txBox="1"/>
      </xdr:nvSpPr>
      <xdr:spPr>
        <a:xfrm>
          <a:off x="6737427" y="70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50E31B9-363C-4D88-9F8E-10A49A2035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EDA9A4C-36D7-4F09-A436-4B86D463E0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4A77202-2BC2-4208-8F64-85E8F12E2A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396A873-B47F-43E0-A050-394501C05F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FD56FD0-0616-4B53-A033-933AAD2D27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714BB19-C8B8-4D98-A1C4-75F2424EE9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F49D417-3E1B-4AA2-ADE2-5DB081CCFF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AE150C6-8EDB-4A7B-A5A9-E0288685EF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B16F7E3-3071-4437-93D7-DAB4D1AF16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92A1CB3-BA8F-4693-9BF9-0916AF9A5E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646BB5F-3CF5-44F0-9933-1DC103FC9B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B28C01B-09AA-4361-9466-0E76A48377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188CDF9-B97C-4EAF-ABC9-93DC5199044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C3B36D7-D0C5-4F1C-A310-D56842308A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08FDE98-CCBA-46A2-9F6D-395120A52E8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3FC7A13-9394-4C1A-9AAC-D80B53E341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0EFAE3D-516C-4C48-9B12-06EE05F4EFD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AC54920-7D64-4803-B4D3-A2699C62CB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D1BDD87-D173-4F85-A429-98DC8A8BF22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67F3DA0-1BD7-4D12-BCA0-6B51E905248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AEE9637-6B5B-4EC9-A752-437D41236F9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89516BB-A9D0-46F6-ADD2-02D651BD0C4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511001E-0170-48EA-A197-A27F939948D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9B87037-B713-4058-A779-7FEC075A05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BBB2D07-C52E-450F-94F1-9092D81C34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DC19AC60-9952-4C2F-85A0-3E2177804717}"/>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824D27D-02B8-4A9F-844C-BC4FCBA6575D}"/>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182EAF47-CF41-4DF1-B2A1-7EA9446C390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E9FDEA4-AB35-4CF4-BFB4-F9A37ECD3CFB}"/>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6D195021-5EF6-41E8-855A-0E02D102E967}"/>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9AA8477-12BE-4291-9DEF-7C8023A4E997}"/>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9E8CD02B-EC12-476F-BDEC-EFD3E06EB355}"/>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1AB6CCD9-2B8D-4DFE-815C-D71B77C9A65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F45B7522-1C3E-43B0-AF6B-00E1BD4157DB}"/>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2514346-537B-403A-9D80-F4483DF8A045}"/>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8E1567C2-7311-4E3A-B25E-FCC1A7C0E9EC}"/>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1970DDB-93D0-4788-A4E8-7C894B43FB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8B65E08-3CBC-4650-A8A7-06937BD02A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9F4241-525B-41DB-831C-39FB8C36C1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CEF52C0-0312-4D6F-8539-49453AAAE1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C8F074D-6FA6-4602-83F0-FCCDA34F2B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189" name="楕円 188">
          <a:extLst>
            <a:ext uri="{FF2B5EF4-FFF2-40B4-BE49-F238E27FC236}">
              <a16:creationId xmlns:a16="http://schemas.microsoft.com/office/drawing/2014/main" id="{C3B268FD-C630-4836-AE72-F6645F6DE145}"/>
            </a:ext>
          </a:extLst>
        </xdr:cNvPr>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64787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9CABEB7-5703-4E7B-B1F4-66722AFDB1A4}"/>
            </a:ext>
          </a:extLst>
        </xdr:cNvPr>
        <xdr:cNvSpPr txBox="1"/>
      </xdr:nvSpPr>
      <xdr:spPr>
        <a:xfrm>
          <a:off x="4673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99423</xdr:rowOff>
    </xdr:from>
    <xdr:to>
      <xdr:col>20</xdr:col>
      <xdr:colOff>38100</xdr:colOff>
      <xdr:row>64</xdr:row>
      <xdr:rowOff>29573</xdr:rowOff>
    </xdr:to>
    <xdr:sp macro="" textlink="">
      <xdr:nvSpPr>
        <xdr:cNvPr id="191" name="楕円 190">
          <a:extLst>
            <a:ext uri="{FF2B5EF4-FFF2-40B4-BE49-F238E27FC236}">
              <a16:creationId xmlns:a16="http://schemas.microsoft.com/office/drawing/2014/main" id="{FFC10DA8-2515-4DFA-BC0E-0C2A08C33F5D}"/>
            </a:ext>
          </a:extLst>
        </xdr:cNvPr>
        <xdr:cNvSpPr/>
      </xdr:nvSpPr>
      <xdr:spPr>
        <a:xfrm>
          <a:off x="3746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63</xdr:row>
      <xdr:rowOff>150223</xdr:rowOff>
    </xdr:to>
    <xdr:cxnSp macro="">
      <xdr:nvCxnSpPr>
        <xdr:cNvPr id="192" name="直線コネクタ 191">
          <a:extLst>
            <a:ext uri="{FF2B5EF4-FFF2-40B4-BE49-F238E27FC236}">
              <a16:creationId xmlns:a16="http://schemas.microsoft.com/office/drawing/2014/main" id="{82E3FE0A-E9C3-46D5-98C9-341CB4F9A4E7}"/>
            </a:ext>
          </a:extLst>
        </xdr:cNvPr>
        <xdr:cNvCxnSpPr/>
      </xdr:nvCxnSpPr>
      <xdr:spPr>
        <a:xfrm flipV="1">
          <a:off x="3797300" y="1093851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86360</xdr:rowOff>
    </xdr:from>
    <xdr:to>
      <xdr:col>15</xdr:col>
      <xdr:colOff>101600</xdr:colOff>
      <xdr:row>64</xdr:row>
      <xdr:rowOff>16510</xdr:rowOff>
    </xdr:to>
    <xdr:sp macro="" textlink="">
      <xdr:nvSpPr>
        <xdr:cNvPr id="193" name="楕円 192">
          <a:extLst>
            <a:ext uri="{FF2B5EF4-FFF2-40B4-BE49-F238E27FC236}">
              <a16:creationId xmlns:a16="http://schemas.microsoft.com/office/drawing/2014/main" id="{33CB1960-D452-486A-AF66-875D649EF753}"/>
            </a:ext>
          </a:extLst>
        </xdr:cNvPr>
        <xdr:cNvSpPr/>
      </xdr:nvSpPr>
      <xdr:spPr>
        <a:xfrm>
          <a:off x="2857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137160</xdr:rowOff>
    </xdr:from>
    <xdr:to>
      <xdr:col>19</xdr:col>
      <xdr:colOff>177800</xdr:colOff>
      <xdr:row>63</xdr:row>
      <xdr:rowOff>150223</xdr:rowOff>
    </xdr:to>
    <xdr:cxnSp macro="">
      <xdr:nvCxnSpPr>
        <xdr:cNvPr id="194" name="直線コネクタ 193">
          <a:extLst>
            <a:ext uri="{FF2B5EF4-FFF2-40B4-BE49-F238E27FC236}">
              <a16:creationId xmlns:a16="http://schemas.microsoft.com/office/drawing/2014/main" id="{2A3A48E7-6A38-46C1-93DE-0CACDD9D6AC5}"/>
            </a:ext>
          </a:extLst>
        </xdr:cNvPr>
        <xdr:cNvCxnSpPr/>
      </xdr:nvCxnSpPr>
      <xdr:spPr>
        <a:xfrm>
          <a:off x="2908300" y="109385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73297</xdr:rowOff>
    </xdr:from>
    <xdr:to>
      <xdr:col>10</xdr:col>
      <xdr:colOff>165100</xdr:colOff>
      <xdr:row>64</xdr:row>
      <xdr:rowOff>3447</xdr:rowOff>
    </xdr:to>
    <xdr:sp macro="" textlink="">
      <xdr:nvSpPr>
        <xdr:cNvPr id="195" name="楕円 194">
          <a:extLst>
            <a:ext uri="{FF2B5EF4-FFF2-40B4-BE49-F238E27FC236}">
              <a16:creationId xmlns:a16="http://schemas.microsoft.com/office/drawing/2014/main" id="{72519F1F-3F1C-4607-9DF2-D9E8ED875731}"/>
            </a:ext>
          </a:extLst>
        </xdr:cNvPr>
        <xdr:cNvSpPr/>
      </xdr:nvSpPr>
      <xdr:spPr>
        <a:xfrm>
          <a:off x="1968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124097</xdr:rowOff>
    </xdr:from>
    <xdr:to>
      <xdr:col>15</xdr:col>
      <xdr:colOff>50800</xdr:colOff>
      <xdr:row>63</xdr:row>
      <xdr:rowOff>137160</xdr:rowOff>
    </xdr:to>
    <xdr:cxnSp macro="">
      <xdr:nvCxnSpPr>
        <xdr:cNvPr id="196" name="直線コネクタ 195">
          <a:extLst>
            <a:ext uri="{FF2B5EF4-FFF2-40B4-BE49-F238E27FC236}">
              <a16:creationId xmlns:a16="http://schemas.microsoft.com/office/drawing/2014/main" id="{66FE8DFD-14EC-46BB-9045-AFF6CE4EB2F7}"/>
            </a:ext>
          </a:extLst>
        </xdr:cNvPr>
        <xdr:cNvCxnSpPr/>
      </xdr:nvCxnSpPr>
      <xdr:spPr>
        <a:xfrm>
          <a:off x="2019300" y="109254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65133</xdr:rowOff>
    </xdr:from>
    <xdr:to>
      <xdr:col>6</xdr:col>
      <xdr:colOff>38100</xdr:colOff>
      <xdr:row>63</xdr:row>
      <xdr:rowOff>166733</xdr:rowOff>
    </xdr:to>
    <xdr:sp macro="" textlink="">
      <xdr:nvSpPr>
        <xdr:cNvPr id="197" name="楕円 196">
          <a:extLst>
            <a:ext uri="{FF2B5EF4-FFF2-40B4-BE49-F238E27FC236}">
              <a16:creationId xmlns:a16="http://schemas.microsoft.com/office/drawing/2014/main" id="{34D27E58-DED6-44C9-820F-C7ED7E221E07}"/>
            </a:ext>
          </a:extLst>
        </xdr:cNvPr>
        <xdr:cNvSpPr/>
      </xdr:nvSpPr>
      <xdr:spPr>
        <a:xfrm>
          <a:off x="1079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115933</xdr:rowOff>
    </xdr:from>
    <xdr:to>
      <xdr:col>10</xdr:col>
      <xdr:colOff>114300</xdr:colOff>
      <xdr:row>63</xdr:row>
      <xdr:rowOff>124097</xdr:rowOff>
    </xdr:to>
    <xdr:cxnSp macro="">
      <xdr:nvCxnSpPr>
        <xdr:cNvPr id="198" name="直線コネクタ 197">
          <a:extLst>
            <a:ext uri="{FF2B5EF4-FFF2-40B4-BE49-F238E27FC236}">
              <a16:creationId xmlns:a16="http://schemas.microsoft.com/office/drawing/2014/main" id="{6266799E-E512-40D6-A30D-5961B069101B}"/>
            </a:ext>
          </a:extLst>
        </xdr:cNvPr>
        <xdr:cNvCxnSpPr/>
      </xdr:nvCxnSpPr>
      <xdr:spPr>
        <a:xfrm>
          <a:off x="1130300" y="109172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44DD302-AEFB-4239-B2A0-773E1D1865EC}"/>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83BB776-FA1E-45AD-AC37-435709AB1697}"/>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C728CD5-F347-4F80-AE90-2164F4FABD78}"/>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494BBCB-FD77-4F94-980F-D3DCB2A327F5}"/>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20700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199E3BD-582C-4233-83B2-595C031E3A78}"/>
            </a:ext>
          </a:extLst>
        </xdr:cNvPr>
        <xdr:cNvSpPr txBox="1"/>
      </xdr:nvSpPr>
      <xdr:spPr>
        <a:xfrm>
          <a:off x="35820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20EA406-B6CF-4B7B-901D-B7B6E7743C2F}"/>
            </a:ext>
          </a:extLst>
        </xdr:cNvPr>
        <xdr:cNvSpPr txBox="1"/>
      </xdr:nvSpPr>
      <xdr:spPr>
        <a:xfrm>
          <a:off x="2705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166024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3E22FC3-D5FF-4AC4-82D6-E2B901B39DBE}"/>
            </a:ext>
          </a:extLst>
        </xdr:cNvPr>
        <xdr:cNvSpPr txBox="1"/>
      </xdr:nvSpPr>
      <xdr:spPr>
        <a:xfrm>
          <a:off x="1816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157860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598B748-F61D-4869-81C8-D8366D02DC4E}"/>
            </a:ext>
          </a:extLst>
        </xdr:cNvPr>
        <xdr:cNvSpPr txBox="1"/>
      </xdr:nvSpPr>
      <xdr:spPr>
        <a:xfrm>
          <a:off x="9277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DC5F2B2-CE2A-4FD2-99C8-A8B4FB6298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78DF2E3-DB75-406B-9362-A3F53AC764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734D0CE-ACAD-48FF-8F13-094E03D37A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9EC2DA2-03A0-44E7-A77D-196FA84372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C25A2B4-D87C-4722-9113-74E109090C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C606F2C-E34E-491B-95EE-34CF3FE827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DF04A35-6686-421E-84DD-6BF1C607ED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28A2DCD-1D10-4F8A-8AC6-63AD88FB0A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BF37CAD-92BF-45C2-9A62-BD2CAB0DC0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E7B8B1C-6BF3-41E4-8A7A-B4260282620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380DDB9-9F6B-4DE7-837D-497F2983862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7A0D7A2-1EEB-4E3A-9626-6970424F1A1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4EC7FD7-BD9D-4781-A91A-A871BFE1512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CE5033B-17D9-4EA4-9C52-6B8B30987BB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8A54122-5627-4C5A-8655-E934846AF05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D9F39C3-3A5E-4151-9BA3-30B8400F3B2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8652F40-A893-41BC-BEE3-1816CBDD0E8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BDAA141-86CE-476E-BCF5-8EA5DBB2BE4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37AC6BB-EEFD-4A8C-A93C-25773359E55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5F035E3-6486-445D-8082-1B50136C273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81C56DC-4242-4D9D-9796-72DB9FC22F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D140BCB-EA48-4030-8B93-31E62275A0A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56D5258-AA5A-40C8-8AA2-BD34FD2E7C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B9E08905-9A70-4964-85D9-3DA195BF811C}"/>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D5A4D65-1A9A-438C-BFFF-2F0A2219121A}"/>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4598C350-118C-4323-BEF2-8BA5A410BAE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419C5CD-D861-4AFE-A3B8-8CDC31E7A3AD}"/>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369E11E-BC28-41AF-A127-6B10618099AE}"/>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4603C25-92B0-4E7E-B299-69506DBA2121}"/>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3FFD9CEB-FA47-44F6-9A8E-4D94BAFDF173}"/>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C6B0C42E-FB35-468E-A79E-0824E0196518}"/>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529B5B79-7970-4177-B3CB-E0C00743CB1B}"/>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AAF15CEF-9DBC-4A3B-A4E5-0A0EDCC7BE6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9D523FDF-C5F4-4E18-BEEC-D280EEF01E8C}"/>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F34C6FF-C5B5-443C-8D49-F1FB5B0178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269CE1-C3C4-4AA2-B329-360719D802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F384C41-2C30-4157-874A-A7F988B56E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EFA032-D877-4DED-A5AE-253E934BDE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499EDDB-66F7-45CC-A3BB-C88471036F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154200</xdr:rowOff>
    </xdr:from>
    <xdr:to>
      <xdr:col>55</xdr:col>
      <xdr:colOff>50800</xdr:colOff>
      <xdr:row>64</xdr:row>
      <xdr:rowOff>84350</xdr:rowOff>
    </xdr:to>
    <xdr:sp macro="" textlink="">
      <xdr:nvSpPr>
        <xdr:cNvPr id="246" name="楕円 245">
          <a:extLst>
            <a:ext uri="{FF2B5EF4-FFF2-40B4-BE49-F238E27FC236}">
              <a16:creationId xmlns:a16="http://schemas.microsoft.com/office/drawing/2014/main" id="{1D79A757-AC4E-46CB-A50A-DA41030480F7}"/>
            </a:ext>
          </a:extLst>
        </xdr:cNvPr>
        <xdr:cNvSpPr/>
      </xdr:nvSpPr>
      <xdr:spPr>
        <a:xfrm>
          <a:off x="10426700" y="109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69127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31B7614B-D82B-47F5-A142-A79DA195FF75}"/>
            </a:ext>
          </a:extLst>
        </xdr:cNvPr>
        <xdr:cNvSpPr txBox="1"/>
      </xdr:nvSpPr>
      <xdr:spPr>
        <a:xfrm>
          <a:off x="10515600" y="108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155156</xdr:rowOff>
    </xdr:from>
    <xdr:to>
      <xdr:col>50</xdr:col>
      <xdr:colOff>165100</xdr:colOff>
      <xdr:row>64</xdr:row>
      <xdr:rowOff>85306</xdr:rowOff>
    </xdr:to>
    <xdr:sp macro="" textlink="">
      <xdr:nvSpPr>
        <xdr:cNvPr id="248" name="楕円 247">
          <a:extLst>
            <a:ext uri="{FF2B5EF4-FFF2-40B4-BE49-F238E27FC236}">
              <a16:creationId xmlns:a16="http://schemas.microsoft.com/office/drawing/2014/main" id="{899208C1-B520-44EB-9F3B-55EEA3D6BE3D}"/>
            </a:ext>
          </a:extLst>
        </xdr:cNvPr>
        <xdr:cNvSpPr/>
      </xdr:nvSpPr>
      <xdr:spPr>
        <a:xfrm>
          <a:off x="9588500" y="109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33550</xdr:rowOff>
    </xdr:from>
    <xdr:to>
      <xdr:col>55</xdr:col>
      <xdr:colOff>0</xdr:colOff>
      <xdr:row>64</xdr:row>
      <xdr:rowOff>34506</xdr:rowOff>
    </xdr:to>
    <xdr:cxnSp macro="">
      <xdr:nvCxnSpPr>
        <xdr:cNvPr id="249" name="直線コネクタ 248">
          <a:extLst>
            <a:ext uri="{FF2B5EF4-FFF2-40B4-BE49-F238E27FC236}">
              <a16:creationId xmlns:a16="http://schemas.microsoft.com/office/drawing/2014/main" id="{95341021-6DAB-4F1D-B490-DB55CF06C9C2}"/>
            </a:ext>
          </a:extLst>
        </xdr:cNvPr>
        <xdr:cNvCxnSpPr/>
      </xdr:nvCxnSpPr>
      <xdr:spPr>
        <a:xfrm flipV="1">
          <a:off x="9639300" y="11006350"/>
          <a:ext cx="8382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155416</xdr:rowOff>
    </xdr:from>
    <xdr:to>
      <xdr:col>46</xdr:col>
      <xdr:colOff>38100</xdr:colOff>
      <xdr:row>64</xdr:row>
      <xdr:rowOff>85566</xdr:rowOff>
    </xdr:to>
    <xdr:sp macro="" textlink="">
      <xdr:nvSpPr>
        <xdr:cNvPr id="250" name="楕円 249">
          <a:extLst>
            <a:ext uri="{FF2B5EF4-FFF2-40B4-BE49-F238E27FC236}">
              <a16:creationId xmlns:a16="http://schemas.microsoft.com/office/drawing/2014/main" id="{AEF8236C-0BD8-4453-98DE-6DD110815170}"/>
            </a:ext>
          </a:extLst>
        </xdr:cNvPr>
        <xdr:cNvSpPr/>
      </xdr:nvSpPr>
      <xdr:spPr>
        <a:xfrm>
          <a:off x="8699500" y="109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34506</xdr:rowOff>
    </xdr:from>
    <xdr:to>
      <xdr:col>50</xdr:col>
      <xdr:colOff>114300</xdr:colOff>
      <xdr:row>64</xdr:row>
      <xdr:rowOff>34766</xdr:rowOff>
    </xdr:to>
    <xdr:cxnSp macro="">
      <xdr:nvCxnSpPr>
        <xdr:cNvPr id="251" name="直線コネクタ 250">
          <a:extLst>
            <a:ext uri="{FF2B5EF4-FFF2-40B4-BE49-F238E27FC236}">
              <a16:creationId xmlns:a16="http://schemas.microsoft.com/office/drawing/2014/main" id="{D4FEDFB4-C18F-414B-AD9E-173D9438E8C6}"/>
            </a:ext>
          </a:extLst>
        </xdr:cNvPr>
        <xdr:cNvCxnSpPr/>
      </xdr:nvCxnSpPr>
      <xdr:spPr>
        <a:xfrm flipV="1">
          <a:off x="8750300" y="11007306"/>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155625</xdr:rowOff>
    </xdr:from>
    <xdr:to>
      <xdr:col>41</xdr:col>
      <xdr:colOff>101600</xdr:colOff>
      <xdr:row>64</xdr:row>
      <xdr:rowOff>85775</xdr:rowOff>
    </xdr:to>
    <xdr:sp macro="" textlink="">
      <xdr:nvSpPr>
        <xdr:cNvPr id="252" name="楕円 251">
          <a:extLst>
            <a:ext uri="{FF2B5EF4-FFF2-40B4-BE49-F238E27FC236}">
              <a16:creationId xmlns:a16="http://schemas.microsoft.com/office/drawing/2014/main" id="{90FAA6D1-E520-4228-A3C1-C6A96B980A15}"/>
            </a:ext>
          </a:extLst>
        </xdr:cNvPr>
        <xdr:cNvSpPr/>
      </xdr:nvSpPr>
      <xdr:spPr>
        <a:xfrm>
          <a:off x="7810500" y="109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34766</xdr:rowOff>
    </xdr:from>
    <xdr:to>
      <xdr:col>45</xdr:col>
      <xdr:colOff>177800</xdr:colOff>
      <xdr:row>64</xdr:row>
      <xdr:rowOff>34975</xdr:rowOff>
    </xdr:to>
    <xdr:cxnSp macro="">
      <xdr:nvCxnSpPr>
        <xdr:cNvPr id="253" name="直線コネクタ 252">
          <a:extLst>
            <a:ext uri="{FF2B5EF4-FFF2-40B4-BE49-F238E27FC236}">
              <a16:creationId xmlns:a16="http://schemas.microsoft.com/office/drawing/2014/main" id="{E299010B-72B5-4B37-BF86-3BD6AC232D32}"/>
            </a:ext>
          </a:extLst>
        </xdr:cNvPr>
        <xdr:cNvCxnSpPr/>
      </xdr:nvCxnSpPr>
      <xdr:spPr>
        <a:xfrm flipV="1">
          <a:off x="7861300" y="1100756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156047</xdr:rowOff>
    </xdr:from>
    <xdr:to>
      <xdr:col>36</xdr:col>
      <xdr:colOff>165100</xdr:colOff>
      <xdr:row>64</xdr:row>
      <xdr:rowOff>86197</xdr:rowOff>
    </xdr:to>
    <xdr:sp macro="" textlink="">
      <xdr:nvSpPr>
        <xdr:cNvPr id="254" name="楕円 253">
          <a:extLst>
            <a:ext uri="{FF2B5EF4-FFF2-40B4-BE49-F238E27FC236}">
              <a16:creationId xmlns:a16="http://schemas.microsoft.com/office/drawing/2014/main" id="{E8D949B3-FD12-46AF-ACCA-414D9595BF95}"/>
            </a:ext>
          </a:extLst>
        </xdr:cNvPr>
        <xdr:cNvSpPr/>
      </xdr:nvSpPr>
      <xdr:spPr>
        <a:xfrm>
          <a:off x="6921500" y="109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34975</xdr:rowOff>
    </xdr:from>
    <xdr:to>
      <xdr:col>41</xdr:col>
      <xdr:colOff>50800</xdr:colOff>
      <xdr:row>64</xdr:row>
      <xdr:rowOff>35397</xdr:rowOff>
    </xdr:to>
    <xdr:cxnSp macro="">
      <xdr:nvCxnSpPr>
        <xdr:cNvPr id="255" name="直線コネクタ 254">
          <a:extLst>
            <a:ext uri="{FF2B5EF4-FFF2-40B4-BE49-F238E27FC236}">
              <a16:creationId xmlns:a16="http://schemas.microsoft.com/office/drawing/2014/main" id="{9719195D-CD5E-4169-8750-0D3DB1B02276}"/>
            </a:ext>
          </a:extLst>
        </xdr:cNvPr>
        <xdr:cNvCxnSpPr/>
      </xdr:nvCxnSpPr>
      <xdr:spPr>
        <a:xfrm flipV="1">
          <a:off x="6972300" y="11007775"/>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2E1C819-0B51-4862-A9FD-6447074CD237}"/>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B89FAF8-B81B-44BE-89B9-A5ECD316FDD6}"/>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17FD6D0-AA88-4101-ADF0-A7EA64D38C37}"/>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D84FB99-B66D-4E36-8976-9D27BC9577B9}"/>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76433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E5791897-3BBB-4C05-B2BB-484FD8203B39}"/>
            </a:ext>
          </a:extLst>
        </xdr:cNvPr>
        <xdr:cNvSpPr txBox="1"/>
      </xdr:nvSpPr>
      <xdr:spPr>
        <a:xfrm>
          <a:off x="9359411" y="110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76693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5F3D98F1-4062-455C-A9FF-B4B17CBB1548}"/>
            </a:ext>
          </a:extLst>
        </xdr:cNvPr>
        <xdr:cNvSpPr txBox="1"/>
      </xdr:nvSpPr>
      <xdr:spPr>
        <a:xfrm>
          <a:off x="8483111" y="1104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76902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DEAD1DA6-2AAB-4506-8CB1-92BDF870E1B8}"/>
            </a:ext>
          </a:extLst>
        </xdr:cNvPr>
        <xdr:cNvSpPr txBox="1"/>
      </xdr:nvSpPr>
      <xdr:spPr>
        <a:xfrm>
          <a:off x="7594111" y="110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77324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604227D7-7100-4DC1-85BC-243CCBBAA4FB}"/>
            </a:ext>
          </a:extLst>
        </xdr:cNvPr>
        <xdr:cNvSpPr txBox="1"/>
      </xdr:nvSpPr>
      <xdr:spPr>
        <a:xfrm>
          <a:off x="6705111" y="110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9A0E8E4-B627-412B-932A-2811E099BC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9F49613-0170-45C4-B1D9-85638EFA2F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4E9A641-CFD9-43EB-BC2C-1AA88D9AB2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6E77E96-68E5-423E-97B5-7BD3B35821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9226CBD-D29D-49CA-94A8-D275D6A28A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80C2549-C41C-4B62-AD37-D24580F701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9ED938D-B8AD-4EBE-8114-A64C90601C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CF68A8A-1FDD-4722-99D3-894D85B2B2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247EF7B-C68E-45A2-B560-29657D3268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0345685-56CB-4309-B0EC-01B21A4483F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4EE1422-C72A-4E86-9C40-66A9A13C11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90B5208A-1050-4CA3-AB7B-A8A9E05527A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A8D68B7D-37E0-463B-BFCA-26B8BEAFFE1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3779248-44B1-43EA-A871-DA4BE096FFC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1477EB9-1FF8-45C9-93E6-2D4E730F058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76675A4-AF51-4BCC-BED1-7727387B743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18EB84F-A611-4B93-B5BE-7F2EB04B129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FE33788-FCD9-429E-AE3C-6FD62E5F050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A5B3203-BEE5-46FD-9C34-902277FF90F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EC8190F6-1237-4609-A20B-B59189BAAC9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BE5C250-D2A8-43D5-8613-D695BF212BC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247149F0-DA30-43AB-961D-0ECBAEB0E05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836C35F7-E1FD-4DD5-A460-330E2049B77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F0DFA42-0542-45FF-81EC-F09915201A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9E993A6-9A79-45F5-99C1-796DB280D9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9EB5ABBD-AF8B-4000-9E19-CCF665C623BA}"/>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B7107B1-FF11-4375-ADAF-343577D5593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B1D20CE-3E05-4AE2-B9EA-7F36327841E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CF8F6006-358D-466F-BFCF-A321B64484C4}"/>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A12975E5-FAE0-48AA-9C0F-287C246E4815}"/>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9351A2E-1C00-4A31-9A19-8DA1632145CC}"/>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F5528D06-A205-4108-8C7A-50FC030BC818}"/>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91782FC5-64EC-40C1-90D8-78F0697559A4}"/>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C64A35B1-E2C6-4E04-A5DE-388D611B2D21}"/>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38AF4617-E6F6-4359-B0D8-1C0E01563E0F}"/>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A0900F8-62C5-4140-BEDC-9610FFF2EC33}"/>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33E65C0-BF39-4F59-AD7C-D3BB59C236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D3E166-E115-4197-BC41-58C7A5090A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A921752-09F0-4A0B-B07D-0BE9419BAE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CB3E51F-90EF-4F3D-9596-EDDF2EB41C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2478D3B-A224-459F-8A30-55B33BA650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134257</xdr:rowOff>
    </xdr:from>
    <xdr:to>
      <xdr:col>24</xdr:col>
      <xdr:colOff>114300</xdr:colOff>
      <xdr:row>80</xdr:row>
      <xdr:rowOff>64407</xdr:rowOff>
    </xdr:to>
    <xdr:sp macro="" textlink="">
      <xdr:nvSpPr>
        <xdr:cNvPr id="305" name="楕円 304">
          <a:extLst>
            <a:ext uri="{FF2B5EF4-FFF2-40B4-BE49-F238E27FC236}">
              <a16:creationId xmlns:a16="http://schemas.microsoft.com/office/drawing/2014/main" id="{E209E3BB-058C-407E-B28B-6EE23C9C0656}"/>
            </a:ext>
          </a:extLst>
        </xdr:cNvPr>
        <xdr:cNvSpPr/>
      </xdr:nvSpPr>
      <xdr:spPr>
        <a:xfrm>
          <a:off x="45847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157134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05C222E-E61B-4239-AF25-87E8980DC5F0}"/>
            </a:ext>
          </a:extLst>
        </xdr:cNvPr>
        <xdr:cNvSpPr txBox="1"/>
      </xdr:nvSpPr>
      <xdr:spPr>
        <a:xfrm>
          <a:off x="46736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93436</xdr:rowOff>
    </xdr:from>
    <xdr:to>
      <xdr:col>20</xdr:col>
      <xdr:colOff>38100</xdr:colOff>
      <xdr:row>81</xdr:row>
      <xdr:rowOff>23586</xdr:rowOff>
    </xdr:to>
    <xdr:sp macro="" textlink="">
      <xdr:nvSpPr>
        <xdr:cNvPr id="307" name="楕円 306">
          <a:extLst>
            <a:ext uri="{FF2B5EF4-FFF2-40B4-BE49-F238E27FC236}">
              <a16:creationId xmlns:a16="http://schemas.microsoft.com/office/drawing/2014/main" id="{4315E783-B9EC-4D66-9CA7-1B2F84B47DF5}"/>
            </a:ext>
          </a:extLst>
        </xdr:cNvPr>
        <xdr:cNvSpPr/>
      </xdr:nvSpPr>
      <xdr:spPr>
        <a:xfrm>
          <a:off x="3746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13607</xdr:rowOff>
    </xdr:from>
    <xdr:to>
      <xdr:col>24</xdr:col>
      <xdr:colOff>63500</xdr:colOff>
      <xdr:row>80</xdr:row>
      <xdr:rowOff>144236</xdr:rowOff>
    </xdr:to>
    <xdr:cxnSp macro="">
      <xdr:nvCxnSpPr>
        <xdr:cNvPr id="308" name="直線コネクタ 307">
          <a:extLst>
            <a:ext uri="{FF2B5EF4-FFF2-40B4-BE49-F238E27FC236}">
              <a16:creationId xmlns:a16="http://schemas.microsoft.com/office/drawing/2014/main" id="{9E769F44-E353-4D48-B589-A0393E505E06}"/>
            </a:ext>
          </a:extLst>
        </xdr:cNvPr>
        <xdr:cNvCxnSpPr/>
      </xdr:nvCxnSpPr>
      <xdr:spPr>
        <a:xfrm flipV="1">
          <a:off x="3797300" y="1372960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24856</xdr:rowOff>
    </xdr:from>
    <xdr:to>
      <xdr:col>15</xdr:col>
      <xdr:colOff>101600</xdr:colOff>
      <xdr:row>80</xdr:row>
      <xdr:rowOff>126456</xdr:rowOff>
    </xdr:to>
    <xdr:sp macro="" textlink="">
      <xdr:nvSpPr>
        <xdr:cNvPr id="309" name="楕円 308">
          <a:extLst>
            <a:ext uri="{FF2B5EF4-FFF2-40B4-BE49-F238E27FC236}">
              <a16:creationId xmlns:a16="http://schemas.microsoft.com/office/drawing/2014/main" id="{7585B1A8-8283-4B98-8384-38378E4FC2CF}"/>
            </a:ext>
          </a:extLst>
        </xdr:cNvPr>
        <xdr:cNvSpPr/>
      </xdr:nvSpPr>
      <xdr:spPr>
        <a:xfrm>
          <a:off x="2857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75656</xdr:rowOff>
    </xdr:from>
    <xdr:to>
      <xdr:col>19</xdr:col>
      <xdr:colOff>177800</xdr:colOff>
      <xdr:row>80</xdr:row>
      <xdr:rowOff>144236</xdr:rowOff>
    </xdr:to>
    <xdr:cxnSp macro="">
      <xdr:nvCxnSpPr>
        <xdr:cNvPr id="310" name="直線コネクタ 309">
          <a:extLst>
            <a:ext uri="{FF2B5EF4-FFF2-40B4-BE49-F238E27FC236}">
              <a16:creationId xmlns:a16="http://schemas.microsoft.com/office/drawing/2014/main" id="{7D18FF17-0909-46DE-BFA2-F3C6FC3069E3}"/>
            </a:ext>
          </a:extLst>
        </xdr:cNvPr>
        <xdr:cNvCxnSpPr/>
      </xdr:nvCxnSpPr>
      <xdr:spPr>
        <a:xfrm>
          <a:off x="2908300" y="13791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129358</xdr:rowOff>
    </xdr:from>
    <xdr:to>
      <xdr:col>10</xdr:col>
      <xdr:colOff>165100</xdr:colOff>
      <xdr:row>86</xdr:row>
      <xdr:rowOff>59508</xdr:rowOff>
    </xdr:to>
    <xdr:sp macro="" textlink="">
      <xdr:nvSpPr>
        <xdr:cNvPr id="311" name="楕円 310">
          <a:extLst>
            <a:ext uri="{FF2B5EF4-FFF2-40B4-BE49-F238E27FC236}">
              <a16:creationId xmlns:a16="http://schemas.microsoft.com/office/drawing/2014/main" id="{7332E20F-66A6-424C-955B-B7C42EEB2A2D}"/>
            </a:ext>
          </a:extLst>
        </xdr:cNvPr>
        <xdr:cNvSpPr/>
      </xdr:nvSpPr>
      <xdr:spPr>
        <a:xfrm>
          <a:off x="196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75656</xdr:rowOff>
    </xdr:from>
    <xdr:to>
      <xdr:col>15</xdr:col>
      <xdr:colOff>50800</xdr:colOff>
      <xdr:row>86</xdr:row>
      <xdr:rowOff>8708</xdr:rowOff>
    </xdr:to>
    <xdr:cxnSp macro="">
      <xdr:nvCxnSpPr>
        <xdr:cNvPr id="312" name="直線コネクタ 311">
          <a:extLst>
            <a:ext uri="{FF2B5EF4-FFF2-40B4-BE49-F238E27FC236}">
              <a16:creationId xmlns:a16="http://schemas.microsoft.com/office/drawing/2014/main" id="{39DB2AC2-93FE-45F8-8C40-4A0BD16E5C87}"/>
            </a:ext>
          </a:extLst>
        </xdr:cNvPr>
        <xdr:cNvCxnSpPr/>
      </xdr:nvCxnSpPr>
      <xdr:spPr>
        <a:xfrm flipV="1">
          <a:off x="2019300" y="13791656"/>
          <a:ext cx="889000" cy="9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93436</xdr:rowOff>
    </xdr:from>
    <xdr:to>
      <xdr:col>6</xdr:col>
      <xdr:colOff>38100</xdr:colOff>
      <xdr:row>86</xdr:row>
      <xdr:rowOff>23586</xdr:rowOff>
    </xdr:to>
    <xdr:sp macro="" textlink="">
      <xdr:nvSpPr>
        <xdr:cNvPr id="313" name="楕円 312">
          <a:extLst>
            <a:ext uri="{FF2B5EF4-FFF2-40B4-BE49-F238E27FC236}">
              <a16:creationId xmlns:a16="http://schemas.microsoft.com/office/drawing/2014/main" id="{CF37E531-F4AA-4A2D-B22A-EECF0CFF42CC}"/>
            </a:ext>
          </a:extLst>
        </xdr:cNvPr>
        <xdr:cNvSpPr/>
      </xdr:nvSpPr>
      <xdr:spPr>
        <a:xfrm>
          <a:off x="107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144236</xdr:rowOff>
    </xdr:from>
    <xdr:to>
      <xdr:col>10</xdr:col>
      <xdr:colOff>114300</xdr:colOff>
      <xdr:row>86</xdr:row>
      <xdr:rowOff>8708</xdr:rowOff>
    </xdr:to>
    <xdr:cxnSp macro="">
      <xdr:nvCxnSpPr>
        <xdr:cNvPr id="314" name="直線コネクタ 313">
          <a:extLst>
            <a:ext uri="{FF2B5EF4-FFF2-40B4-BE49-F238E27FC236}">
              <a16:creationId xmlns:a16="http://schemas.microsoft.com/office/drawing/2014/main" id="{9BE8CBAE-F013-45A5-A3A5-8286629AAE80}"/>
            </a:ext>
          </a:extLst>
        </xdr:cNvPr>
        <xdr:cNvCxnSpPr/>
      </xdr:nvCxnSpPr>
      <xdr:spPr>
        <a:xfrm>
          <a:off x="1130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10EE50DF-2BED-4153-8D75-22F3D40417DA}"/>
            </a:ext>
          </a:extLst>
        </xdr:cNvPr>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B5885646-D240-4C4C-BF13-7395C158318C}"/>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DE27273D-8A43-4EB6-BF8E-B9E4DEE3577C}"/>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1F42B060-96D0-4E36-9C14-515B2A0EFE33}"/>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40113</xdr:rowOff>
    </xdr:from>
    <xdr:ext cx="405111" cy="259045"/>
    <xdr:sp macro="" textlink="">
      <xdr:nvSpPr>
        <xdr:cNvPr id="319" name="n_1mainValue【公営住宅】&#10;有形固定資産減価償却率">
          <a:extLst>
            <a:ext uri="{FF2B5EF4-FFF2-40B4-BE49-F238E27FC236}">
              <a16:creationId xmlns:a16="http://schemas.microsoft.com/office/drawing/2014/main" id="{5CF73EE6-26C3-4453-915D-EC98CF67D4C0}"/>
            </a:ext>
          </a:extLst>
        </xdr:cNvPr>
        <xdr:cNvSpPr txBox="1"/>
      </xdr:nvSpPr>
      <xdr:spPr>
        <a:xfrm>
          <a:off x="35820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142983</xdr:rowOff>
    </xdr:from>
    <xdr:ext cx="405111" cy="259045"/>
    <xdr:sp macro="" textlink="">
      <xdr:nvSpPr>
        <xdr:cNvPr id="320" name="n_2mainValue【公営住宅】&#10;有形固定資産減価償却率">
          <a:extLst>
            <a:ext uri="{FF2B5EF4-FFF2-40B4-BE49-F238E27FC236}">
              <a16:creationId xmlns:a16="http://schemas.microsoft.com/office/drawing/2014/main" id="{613194D7-EF03-49C4-AE19-E3B010762732}"/>
            </a:ext>
          </a:extLst>
        </xdr:cNvPr>
        <xdr:cNvSpPr txBox="1"/>
      </xdr:nvSpPr>
      <xdr:spPr>
        <a:xfrm>
          <a:off x="2705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50635</xdr:rowOff>
    </xdr:from>
    <xdr:ext cx="405111" cy="259045"/>
    <xdr:sp macro="" textlink="">
      <xdr:nvSpPr>
        <xdr:cNvPr id="321" name="n_3mainValue【公営住宅】&#10;有形固定資産減価償却率">
          <a:extLst>
            <a:ext uri="{FF2B5EF4-FFF2-40B4-BE49-F238E27FC236}">
              <a16:creationId xmlns:a16="http://schemas.microsoft.com/office/drawing/2014/main" id="{A72D256F-41E6-4B8F-8F2A-F497D2AA3006}"/>
            </a:ext>
          </a:extLst>
        </xdr:cNvPr>
        <xdr:cNvSpPr txBox="1"/>
      </xdr:nvSpPr>
      <xdr:spPr>
        <a:xfrm>
          <a:off x="1816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14713</xdr:rowOff>
    </xdr:from>
    <xdr:ext cx="405111" cy="259045"/>
    <xdr:sp macro="" textlink="">
      <xdr:nvSpPr>
        <xdr:cNvPr id="322" name="n_4mainValue【公営住宅】&#10;有形固定資産減価償却率">
          <a:extLst>
            <a:ext uri="{FF2B5EF4-FFF2-40B4-BE49-F238E27FC236}">
              <a16:creationId xmlns:a16="http://schemas.microsoft.com/office/drawing/2014/main" id="{921AF47E-F856-4D82-AD74-75C7FA52B935}"/>
            </a:ext>
          </a:extLst>
        </xdr:cNvPr>
        <xdr:cNvSpPr txBox="1"/>
      </xdr:nvSpPr>
      <xdr:spPr>
        <a:xfrm>
          <a:off x="927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5F28ACE-04B9-4EC0-A2D1-CE4FCC26C8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2679CF0-9057-4E46-9584-071F5749B2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43DABBC-EDDC-428F-BCB2-F59D673EAA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96C4164-FD39-4AD8-88A2-0DEB6CEB58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999ED3B-D761-4339-9C64-6F4C588CFB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EAC0ACA-4E5D-4189-8F08-3625C8786C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4ECBD85-446D-4F09-9B55-BC41C06ED6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8534651-74BE-45CB-A7B8-D68EAC974F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D3B0C7D-11A1-414D-9024-797AA29C1F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ECAB19C-024B-445D-8DB6-532110216FC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BEA2CCA-33C6-4699-9FA8-5C9E22B0477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67CB147-CF9A-458F-AD91-A125D0ADE3E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A07AE54-52C8-4D09-A862-AF3EC09C750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5A7302CA-D03E-43B0-B23E-1DB08CCEC0F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67F7436D-6DE0-4279-8376-301C84086B6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BE670DBD-C256-4275-8EDB-FFD6C176E43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E744D1F-DA2C-4307-B9A3-FBA7C78086F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075AC9B-E112-48FC-B217-DABD6336654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EDFE8D6-2C91-42BD-AD0A-6511631BE2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AA1C27A-00A0-469D-BD89-B57F46226A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650D202F-C058-4979-A345-DD48490D53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B042E0F4-4B78-486C-BE99-372DC8CF712B}"/>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55C697E1-D5D0-46C7-87B3-05B80F19DCA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24B354CA-FDA7-40D0-8E92-6EF8306EE1EE}"/>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51FDAA87-F0DE-4D5A-AC2A-85D484D71D76}"/>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80FF9873-6443-4B71-941F-A5B712527937}"/>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255F16E9-50EE-4B31-A25F-632554C7522F}"/>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658FD7D3-9AB6-49CD-AC59-C7406407FB9F}"/>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ED3544FD-7383-434F-828A-4123DAE5B12B}"/>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B36CE94D-4901-4AF0-B3B6-95757C1C448F}"/>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59D4464-02F7-4C4C-8A9F-5205716F842E}"/>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80D91E24-BCEB-4237-A7CE-2E16FDB54C66}"/>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C8BDCEC-731F-4D15-96FD-E68E820AD0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401CC46-608C-4AEE-956C-AC244D0129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4BED673-51A5-4E08-A81F-AB744094E4A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70B63E3-97D8-445D-B059-A430EA8258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B0B0A0B-F7D8-474C-89E7-1B1A36B7CD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142520</xdr:rowOff>
    </xdr:from>
    <xdr:to>
      <xdr:col>55</xdr:col>
      <xdr:colOff>50800</xdr:colOff>
      <xdr:row>86</xdr:row>
      <xdr:rowOff>72670</xdr:rowOff>
    </xdr:to>
    <xdr:sp macro="" textlink="">
      <xdr:nvSpPr>
        <xdr:cNvPr id="360" name="楕円 359">
          <a:extLst>
            <a:ext uri="{FF2B5EF4-FFF2-40B4-BE49-F238E27FC236}">
              <a16:creationId xmlns:a16="http://schemas.microsoft.com/office/drawing/2014/main" id="{853EC146-7FEF-4EF6-8636-F45C0E2A7EB9}"/>
            </a:ext>
          </a:extLst>
        </xdr:cNvPr>
        <xdr:cNvSpPr/>
      </xdr:nvSpPr>
      <xdr:spPr>
        <a:xfrm>
          <a:off x="10426700" y="147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57447</xdr:rowOff>
    </xdr:from>
    <xdr:ext cx="469744" cy="259045"/>
    <xdr:sp macro="" textlink="">
      <xdr:nvSpPr>
        <xdr:cNvPr id="361" name="【公営住宅】&#10;一人当たり面積該当値テキスト">
          <a:extLst>
            <a:ext uri="{FF2B5EF4-FFF2-40B4-BE49-F238E27FC236}">
              <a16:creationId xmlns:a16="http://schemas.microsoft.com/office/drawing/2014/main" id="{ADAAE9BC-938A-4DCD-B187-BE9AEB229951}"/>
            </a:ext>
          </a:extLst>
        </xdr:cNvPr>
        <xdr:cNvSpPr txBox="1"/>
      </xdr:nvSpPr>
      <xdr:spPr>
        <a:xfrm>
          <a:off x="10515600" y="146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146177</xdr:rowOff>
    </xdr:from>
    <xdr:to>
      <xdr:col>50</xdr:col>
      <xdr:colOff>165100</xdr:colOff>
      <xdr:row>86</xdr:row>
      <xdr:rowOff>76327</xdr:rowOff>
    </xdr:to>
    <xdr:sp macro="" textlink="">
      <xdr:nvSpPr>
        <xdr:cNvPr id="362" name="楕円 361">
          <a:extLst>
            <a:ext uri="{FF2B5EF4-FFF2-40B4-BE49-F238E27FC236}">
              <a16:creationId xmlns:a16="http://schemas.microsoft.com/office/drawing/2014/main" id="{A2C150BB-92E4-475A-A4CA-7B7719B5B8DE}"/>
            </a:ext>
          </a:extLst>
        </xdr:cNvPr>
        <xdr:cNvSpPr/>
      </xdr:nvSpPr>
      <xdr:spPr>
        <a:xfrm>
          <a:off x="9588500" y="147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21870</xdr:rowOff>
    </xdr:from>
    <xdr:to>
      <xdr:col>55</xdr:col>
      <xdr:colOff>0</xdr:colOff>
      <xdr:row>86</xdr:row>
      <xdr:rowOff>25527</xdr:rowOff>
    </xdr:to>
    <xdr:cxnSp macro="">
      <xdr:nvCxnSpPr>
        <xdr:cNvPr id="363" name="直線コネクタ 362">
          <a:extLst>
            <a:ext uri="{FF2B5EF4-FFF2-40B4-BE49-F238E27FC236}">
              <a16:creationId xmlns:a16="http://schemas.microsoft.com/office/drawing/2014/main" id="{9AD28506-F3DB-4C20-BD85-0FA7C148F3DF}"/>
            </a:ext>
          </a:extLst>
        </xdr:cNvPr>
        <xdr:cNvCxnSpPr/>
      </xdr:nvCxnSpPr>
      <xdr:spPr>
        <a:xfrm flipV="1">
          <a:off x="9639300" y="1476657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146177</xdr:rowOff>
    </xdr:from>
    <xdr:to>
      <xdr:col>46</xdr:col>
      <xdr:colOff>38100</xdr:colOff>
      <xdr:row>86</xdr:row>
      <xdr:rowOff>76327</xdr:rowOff>
    </xdr:to>
    <xdr:sp macro="" textlink="">
      <xdr:nvSpPr>
        <xdr:cNvPr id="364" name="楕円 363">
          <a:extLst>
            <a:ext uri="{FF2B5EF4-FFF2-40B4-BE49-F238E27FC236}">
              <a16:creationId xmlns:a16="http://schemas.microsoft.com/office/drawing/2014/main" id="{621E4F20-0049-4174-9864-9118A2388992}"/>
            </a:ext>
          </a:extLst>
        </xdr:cNvPr>
        <xdr:cNvSpPr/>
      </xdr:nvSpPr>
      <xdr:spPr>
        <a:xfrm>
          <a:off x="8699500" y="147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25527</xdr:rowOff>
    </xdr:from>
    <xdr:to>
      <xdr:col>50</xdr:col>
      <xdr:colOff>114300</xdr:colOff>
      <xdr:row>86</xdr:row>
      <xdr:rowOff>25527</xdr:rowOff>
    </xdr:to>
    <xdr:cxnSp macro="">
      <xdr:nvCxnSpPr>
        <xdr:cNvPr id="365" name="直線コネクタ 364">
          <a:extLst>
            <a:ext uri="{FF2B5EF4-FFF2-40B4-BE49-F238E27FC236}">
              <a16:creationId xmlns:a16="http://schemas.microsoft.com/office/drawing/2014/main" id="{7FDAB877-189C-4217-9EB6-8CC33D075C72}"/>
            </a:ext>
          </a:extLst>
        </xdr:cNvPr>
        <xdr:cNvCxnSpPr/>
      </xdr:nvCxnSpPr>
      <xdr:spPr>
        <a:xfrm>
          <a:off x="8750300" y="14770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151892</xdr:rowOff>
    </xdr:from>
    <xdr:to>
      <xdr:col>41</xdr:col>
      <xdr:colOff>101600</xdr:colOff>
      <xdr:row>86</xdr:row>
      <xdr:rowOff>82042</xdr:rowOff>
    </xdr:to>
    <xdr:sp macro="" textlink="">
      <xdr:nvSpPr>
        <xdr:cNvPr id="366" name="楕円 365">
          <a:extLst>
            <a:ext uri="{FF2B5EF4-FFF2-40B4-BE49-F238E27FC236}">
              <a16:creationId xmlns:a16="http://schemas.microsoft.com/office/drawing/2014/main" id="{E3167E2B-17F8-455E-A37F-4DDBE82E66E6}"/>
            </a:ext>
          </a:extLst>
        </xdr:cNvPr>
        <xdr:cNvSpPr/>
      </xdr:nvSpPr>
      <xdr:spPr>
        <a:xfrm>
          <a:off x="7810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25527</xdr:rowOff>
    </xdr:from>
    <xdr:to>
      <xdr:col>45</xdr:col>
      <xdr:colOff>177800</xdr:colOff>
      <xdr:row>86</xdr:row>
      <xdr:rowOff>31242</xdr:rowOff>
    </xdr:to>
    <xdr:cxnSp macro="">
      <xdr:nvCxnSpPr>
        <xdr:cNvPr id="367" name="直線コネクタ 366">
          <a:extLst>
            <a:ext uri="{FF2B5EF4-FFF2-40B4-BE49-F238E27FC236}">
              <a16:creationId xmlns:a16="http://schemas.microsoft.com/office/drawing/2014/main" id="{71575C46-5DD2-42EA-A254-D6BE2092E447}"/>
            </a:ext>
          </a:extLst>
        </xdr:cNvPr>
        <xdr:cNvCxnSpPr/>
      </xdr:nvCxnSpPr>
      <xdr:spPr>
        <a:xfrm flipV="1">
          <a:off x="7861300" y="1477022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151892</xdr:rowOff>
    </xdr:from>
    <xdr:to>
      <xdr:col>36</xdr:col>
      <xdr:colOff>165100</xdr:colOff>
      <xdr:row>86</xdr:row>
      <xdr:rowOff>82042</xdr:rowOff>
    </xdr:to>
    <xdr:sp macro="" textlink="">
      <xdr:nvSpPr>
        <xdr:cNvPr id="368" name="楕円 367">
          <a:extLst>
            <a:ext uri="{FF2B5EF4-FFF2-40B4-BE49-F238E27FC236}">
              <a16:creationId xmlns:a16="http://schemas.microsoft.com/office/drawing/2014/main" id="{47E3B17D-D3D2-47D2-BAE1-7B25F78B3533}"/>
            </a:ext>
          </a:extLst>
        </xdr:cNvPr>
        <xdr:cNvSpPr/>
      </xdr:nvSpPr>
      <xdr:spPr>
        <a:xfrm>
          <a:off x="6921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31242</xdr:rowOff>
    </xdr:from>
    <xdr:to>
      <xdr:col>41</xdr:col>
      <xdr:colOff>50800</xdr:colOff>
      <xdr:row>86</xdr:row>
      <xdr:rowOff>31242</xdr:rowOff>
    </xdr:to>
    <xdr:cxnSp macro="">
      <xdr:nvCxnSpPr>
        <xdr:cNvPr id="369" name="直線コネクタ 368">
          <a:extLst>
            <a:ext uri="{FF2B5EF4-FFF2-40B4-BE49-F238E27FC236}">
              <a16:creationId xmlns:a16="http://schemas.microsoft.com/office/drawing/2014/main" id="{B9925CA9-F53D-4159-9AC7-999E1B915DB3}"/>
            </a:ext>
          </a:extLst>
        </xdr:cNvPr>
        <xdr:cNvCxnSpPr/>
      </xdr:nvCxnSpPr>
      <xdr:spPr>
        <a:xfrm>
          <a:off x="6972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27A3C6DA-2446-41B4-B780-3EADA90B32E4}"/>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5E6E4A71-0387-4B15-8E8F-560AF88A9B98}"/>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C01C9B30-FD21-4C5F-9548-08A447EBFDF0}"/>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C9105044-EFEC-4E52-AF75-B6AB304974DB}"/>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67454</xdr:rowOff>
    </xdr:from>
    <xdr:ext cx="469744" cy="259045"/>
    <xdr:sp macro="" textlink="">
      <xdr:nvSpPr>
        <xdr:cNvPr id="374" name="n_1mainValue【公営住宅】&#10;一人当たり面積">
          <a:extLst>
            <a:ext uri="{FF2B5EF4-FFF2-40B4-BE49-F238E27FC236}">
              <a16:creationId xmlns:a16="http://schemas.microsoft.com/office/drawing/2014/main" id="{F3C11BDA-8F11-4E8C-8577-C0FF9CEE96A7}"/>
            </a:ext>
          </a:extLst>
        </xdr:cNvPr>
        <xdr:cNvSpPr txBox="1"/>
      </xdr:nvSpPr>
      <xdr:spPr>
        <a:xfrm>
          <a:off x="9391727" y="148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67454</xdr:rowOff>
    </xdr:from>
    <xdr:ext cx="469744" cy="259045"/>
    <xdr:sp macro="" textlink="">
      <xdr:nvSpPr>
        <xdr:cNvPr id="375" name="n_2mainValue【公営住宅】&#10;一人当たり面積">
          <a:extLst>
            <a:ext uri="{FF2B5EF4-FFF2-40B4-BE49-F238E27FC236}">
              <a16:creationId xmlns:a16="http://schemas.microsoft.com/office/drawing/2014/main" id="{4F4C80E1-23AB-43F2-A652-230A25F42AC7}"/>
            </a:ext>
          </a:extLst>
        </xdr:cNvPr>
        <xdr:cNvSpPr txBox="1"/>
      </xdr:nvSpPr>
      <xdr:spPr>
        <a:xfrm>
          <a:off x="8515427" y="148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73169</xdr:rowOff>
    </xdr:from>
    <xdr:ext cx="469744" cy="259045"/>
    <xdr:sp macro="" textlink="">
      <xdr:nvSpPr>
        <xdr:cNvPr id="376" name="n_3mainValue【公営住宅】&#10;一人当たり面積">
          <a:extLst>
            <a:ext uri="{FF2B5EF4-FFF2-40B4-BE49-F238E27FC236}">
              <a16:creationId xmlns:a16="http://schemas.microsoft.com/office/drawing/2014/main" id="{D189B6FE-9B07-4E01-BA22-6FC21E7F6DEE}"/>
            </a:ext>
          </a:extLst>
        </xdr:cNvPr>
        <xdr:cNvSpPr txBox="1"/>
      </xdr:nvSpPr>
      <xdr:spPr>
        <a:xfrm>
          <a:off x="7626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73169</xdr:rowOff>
    </xdr:from>
    <xdr:ext cx="469744" cy="259045"/>
    <xdr:sp macro="" textlink="">
      <xdr:nvSpPr>
        <xdr:cNvPr id="377" name="n_4mainValue【公営住宅】&#10;一人当たり面積">
          <a:extLst>
            <a:ext uri="{FF2B5EF4-FFF2-40B4-BE49-F238E27FC236}">
              <a16:creationId xmlns:a16="http://schemas.microsoft.com/office/drawing/2014/main" id="{910FBF2E-9C8C-4953-A08B-4E7003A8B915}"/>
            </a:ext>
          </a:extLst>
        </xdr:cNvPr>
        <xdr:cNvSpPr txBox="1"/>
      </xdr:nvSpPr>
      <xdr:spPr>
        <a:xfrm>
          <a:off x="6737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6C78F20-2126-42FD-B38A-B328692BF3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9AC9220-F112-4345-9998-BF4C07FA25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CA31D72-ECAA-4908-B91C-55558707B0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797E0AC-ACEF-469A-9A5A-A5097C4CA9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622F5FD-2748-4FB5-98CF-8C553D4DE7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9F30841-3F6D-48DE-AFF7-E9D21DAC66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D9C4C75-E938-43C4-A949-954F8DAAC6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53EF233-DD7F-4589-A7CF-2471B0561AF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1536591-4682-41DC-A0C3-5BB48B0CA0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E688D06-6003-4E89-8BE1-310706F869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DA35FA9-27FD-4333-93C5-49C5209813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AA1305E-19EB-4958-ABEB-E3A1EC7623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928EF1B4-2B40-4078-AC2F-59B493D10B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64A6C15-80F0-49D7-925F-CF35167613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3BFAB360-B8C7-4B0E-BADB-EB92DCB2CCF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ED007D2-7BDF-4D91-8F8A-B7A8551FDB0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6F218F2-95F7-4C6E-B224-9AC90480BD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53FE523-7AE6-4EFD-ADFD-5C0F0F2D9B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069FD1E-5756-4D1D-A586-FEF47A151A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3694289-30FC-4A43-89B5-9448044BFE9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2304BDC-A8AC-42E1-A8EC-273EDE22F1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F640DD6-551C-4D89-A76D-662D64E922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4A860FA-2C17-4292-AA9B-B6EAD4FF2C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C4D9D5EF-DCAC-4ED1-A9CF-DD1A7A4298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E267F94-5333-4CEF-AF21-C08E5F278B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4A04EF4-EEA5-4379-A335-0F6EA610AE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420467D5-25C0-4EBB-8904-99B6C02B47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E75B6D29-110B-49AD-8F67-05D979637FF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5FAF0B6D-79B6-48D5-A984-2390DF919F3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B79AF9F3-3C4C-40B7-A623-2D5AC8EDB5B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FBA60345-3923-4720-831F-5073819693C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1EF0655D-1741-49D8-BCE1-FAB026EEAEC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6E1EE6FD-990F-4F44-B9DD-4B0C7DD85E7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1E831BAA-A68B-4ABF-BA31-88255D28290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21EA46FF-2CC4-4014-BE3E-01161EA8AEB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39B15430-5BAB-4087-9E0A-0FECFD4133F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C5C21C94-B969-4E10-9D95-880FA5AE66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7FF641C5-344C-43CE-9E62-4122E483AB0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1C1EB600-3092-4C42-9887-6ED025426C4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A58FEA6-D4CE-4B01-BE8F-7424551CB1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16665AAF-0136-49E2-BD24-8B4A5EDE0D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808521DD-0547-406C-9FA4-4E13B34A5A55}"/>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FF4BD36A-6041-4819-AABF-29BFB4CC1CE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2E9EE95D-A517-4091-BDD6-4EB13563E3B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1A359AD9-953F-4D12-8CEE-DFFA8942ED01}"/>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E8AD4026-CAA7-45D2-B480-C0E7B1939364}"/>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BB9B6D89-3B60-4C86-AC73-CFE59183FFF8}"/>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32F14B36-41E1-4A88-814F-BC7FD14A4116}"/>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2CA18785-8893-494F-ADC4-11EA8E7D9E62}"/>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EAC9C1A8-7618-42C1-BBCE-BCDBE6987CBD}"/>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B1B5EB19-8E9B-4F33-A1F7-DD420530BEDC}"/>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63FE0152-D823-4086-AC88-C2F519CC53E9}"/>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D94DB80-B278-4FBF-A0C0-1C4E8DF298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9B5257A-7259-45D8-BB50-97E9E403DE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64F5422-A38B-4722-A558-55BEB20836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5137EB1-26A8-43B3-AADA-400D1BABC7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822825E-28CE-473D-9111-F3024CEB87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35" name="楕円 434">
          <a:extLst>
            <a:ext uri="{FF2B5EF4-FFF2-40B4-BE49-F238E27FC236}">
              <a16:creationId xmlns:a16="http://schemas.microsoft.com/office/drawing/2014/main" id="{44A78E16-B95D-43F4-B6FD-EC8429A0D622}"/>
            </a:ext>
          </a:extLst>
        </xdr:cNvPr>
        <xdr:cNvSpPr/>
      </xdr:nvSpPr>
      <xdr:spPr>
        <a:xfrm>
          <a:off x="16268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28320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1DA5A384-40B8-472E-B82A-93B26DB3B3D5}"/>
            </a:ext>
          </a:extLst>
        </xdr:cNvPr>
        <xdr:cNvSpPr txBox="1"/>
      </xdr:nvSpPr>
      <xdr:spPr>
        <a:xfrm>
          <a:off x="1635760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30299</xdr:rowOff>
    </xdr:from>
    <xdr:to>
      <xdr:col>81</xdr:col>
      <xdr:colOff>101600</xdr:colOff>
      <xdr:row>38</xdr:row>
      <xdr:rowOff>131899</xdr:rowOff>
    </xdr:to>
    <xdr:sp macro="" textlink="">
      <xdr:nvSpPr>
        <xdr:cNvPr id="437" name="楕円 436">
          <a:extLst>
            <a:ext uri="{FF2B5EF4-FFF2-40B4-BE49-F238E27FC236}">
              <a16:creationId xmlns:a16="http://schemas.microsoft.com/office/drawing/2014/main" id="{CBE25ECD-7803-42D3-A379-AAFCC8CDE91C}"/>
            </a:ext>
          </a:extLst>
        </xdr:cNvPr>
        <xdr:cNvSpPr/>
      </xdr:nvSpPr>
      <xdr:spPr>
        <a:xfrm>
          <a:off x="15430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81099</xdr:rowOff>
    </xdr:from>
    <xdr:to>
      <xdr:col>85</xdr:col>
      <xdr:colOff>127000</xdr:colOff>
      <xdr:row>38</xdr:row>
      <xdr:rowOff>100693</xdr:rowOff>
    </xdr:to>
    <xdr:cxnSp macro="">
      <xdr:nvCxnSpPr>
        <xdr:cNvPr id="438" name="直線コネクタ 437">
          <a:extLst>
            <a:ext uri="{FF2B5EF4-FFF2-40B4-BE49-F238E27FC236}">
              <a16:creationId xmlns:a16="http://schemas.microsoft.com/office/drawing/2014/main" id="{58B8CAF5-59AB-40B4-A9C4-F1FD1EE917FE}"/>
            </a:ext>
          </a:extLst>
        </xdr:cNvPr>
        <xdr:cNvCxnSpPr/>
      </xdr:nvCxnSpPr>
      <xdr:spPr>
        <a:xfrm>
          <a:off x="15481300" y="659619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39" name="楕円 438">
          <a:extLst>
            <a:ext uri="{FF2B5EF4-FFF2-40B4-BE49-F238E27FC236}">
              <a16:creationId xmlns:a16="http://schemas.microsoft.com/office/drawing/2014/main" id="{FDDD9306-4A34-4F90-811E-AFB7C2F596E1}"/>
            </a:ext>
          </a:extLst>
        </xdr:cNvPr>
        <xdr:cNvSpPr/>
      </xdr:nvSpPr>
      <xdr:spPr>
        <a:xfrm>
          <a:off x="1454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38</xdr:row>
      <xdr:rowOff>81099</xdr:rowOff>
    </xdr:to>
    <xdr:cxnSp macro="">
      <xdr:nvCxnSpPr>
        <xdr:cNvPr id="440" name="直線コネクタ 439">
          <a:extLst>
            <a:ext uri="{FF2B5EF4-FFF2-40B4-BE49-F238E27FC236}">
              <a16:creationId xmlns:a16="http://schemas.microsoft.com/office/drawing/2014/main" id="{6ED49C44-7F72-4C19-AF5F-B03B13FC6D09}"/>
            </a:ext>
          </a:extLst>
        </xdr:cNvPr>
        <xdr:cNvCxnSpPr/>
      </xdr:nvCxnSpPr>
      <xdr:spPr>
        <a:xfrm>
          <a:off x="14592300" y="65586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41" name="楕円 440">
          <a:extLst>
            <a:ext uri="{FF2B5EF4-FFF2-40B4-BE49-F238E27FC236}">
              <a16:creationId xmlns:a16="http://schemas.microsoft.com/office/drawing/2014/main" id="{E8BA61E8-C665-426A-8AA6-EDAD7C263DCE}"/>
            </a:ext>
          </a:extLst>
        </xdr:cNvPr>
        <xdr:cNvSpPr/>
      </xdr:nvSpPr>
      <xdr:spPr>
        <a:xfrm>
          <a:off x="13652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43543</xdr:rowOff>
    </xdr:to>
    <xdr:cxnSp macro="">
      <xdr:nvCxnSpPr>
        <xdr:cNvPr id="442" name="直線コネクタ 441">
          <a:extLst>
            <a:ext uri="{FF2B5EF4-FFF2-40B4-BE49-F238E27FC236}">
              <a16:creationId xmlns:a16="http://schemas.microsoft.com/office/drawing/2014/main" id="{3DD2485E-379D-4070-8316-BE3EDD78D8E3}"/>
            </a:ext>
          </a:extLst>
        </xdr:cNvPr>
        <xdr:cNvCxnSpPr/>
      </xdr:nvCxnSpPr>
      <xdr:spPr>
        <a:xfrm>
          <a:off x="13703300" y="6525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85816</xdr:rowOff>
    </xdr:from>
    <xdr:to>
      <xdr:col>67</xdr:col>
      <xdr:colOff>101600</xdr:colOff>
      <xdr:row>38</xdr:row>
      <xdr:rowOff>15966</xdr:rowOff>
    </xdr:to>
    <xdr:sp macro="" textlink="">
      <xdr:nvSpPr>
        <xdr:cNvPr id="443" name="楕円 442">
          <a:extLst>
            <a:ext uri="{FF2B5EF4-FFF2-40B4-BE49-F238E27FC236}">
              <a16:creationId xmlns:a16="http://schemas.microsoft.com/office/drawing/2014/main" id="{1473E080-116A-40FE-9166-3C3276863421}"/>
            </a:ext>
          </a:extLst>
        </xdr:cNvPr>
        <xdr:cNvSpPr/>
      </xdr:nvSpPr>
      <xdr:spPr>
        <a:xfrm>
          <a:off x="12763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136616</xdr:rowOff>
    </xdr:from>
    <xdr:to>
      <xdr:col>71</xdr:col>
      <xdr:colOff>177800</xdr:colOff>
      <xdr:row>38</xdr:row>
      <xdr:rowOff>10885</xdr:rowOff>
    </xdr:to>
    <xdr:cxnSp macro="">
      <xdr:nvCxnSpPr>
        <xdr:cNvPr id="444" name="直線コネクタ 443">
          <a:extLst>
            <a:ext uri="{FF2B5EF4-FFF2-40B4-BE49-F238E27FC236}">
              <a16:creationId xmlns:a16="http://schemas.microsoft.com/office/drawing/2014/main" id="{C3D5EAC1-64EA-4A56-9A4A-3882664C46B8}"/>
            </a:ext>
          </a:extLst>
        </xdr:cNvPr>
        <xdr:cNvCxnSpPr/>
      </xdr:nvCxnSpPr>
      <xdr:spPr>
        <a:xfrm>
          <a:off x="12814300" y="64802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991636-8B2A-48E3-B4FB-B15721D1DD2E}"/>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4A2A7A6A-FB93-45F5-9987-DEB989578A58}"/>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7E4EDFDB-36D5-4A1B-A822-E8F8646DE307}"/>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8C5D2131-26AC-4DD4-9862-874B02C4AAE5}"/>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123026</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A60FA34D-6C17-427D-B636-A142A9583C74}"/>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74225B5F-0AD7-4897-B267-820269CFA375}"/>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AC664222-342C-40CC-A968-76A83476FDA6}"/>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32493</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79452FAA-1D18-4B1E-A667-FC746D2C3703}"/>
            </a:ext>
          </a:extLst>
        </xdr:cNvPr>
        <xdr:cNvSpPr txBox="1"/>
      </xdr:nvSpPr>
      <xdr:spPr>
        <a:xfrm>
          <a:off x="12611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C5774FA-D5C3-4BCC-9E9F-91B0AD382C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C5328F34-9F55-47C5-B81B-FD957D2C4D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985A20EA-9763-4662-BAF0-7C72074390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BA69351-F638-4F6F-A445-C3BDC9969B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7B147AE3-DFD7-44A3-9FEC-264EE9B4AC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D2085B70-EA79-4C65-BE4B-EF65101A35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E1537B9-8910-4712-BA41-0C58F7BB5D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9DDC68B-558C-4DE5-9308-0903450371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308FC3FB-81E5-4573-B0D2-301280CE79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179C6A7-F423-4094-B6D0-2CFFBD3AAB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476BE91-B3CC-46FF-BBFA-CD9DCC59FDA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4C82913-63E9-4F68-AD60-BEBBFC83588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D3A9C512-8468-42A1-A430-A3497436986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EFC9CA3F-A53A-4AC7-BF3E-64D93F312B2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6BB434A-82FE-4FE0-B8D6-294DCBFCE4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6E4FA785-3E0F-45C3-ACC0-8A5284B803E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1ECD9C6-D3A0-43B6-B4DA-25F1A015D36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6426A4DD-AD66-4A5C-BEEA-47DEA5D5608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BC92B82-E2CC-476F-84EB-4A6FBD5387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7B6E024-5EBC-4A90-B7E6-6A2C6D4FE8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69ABF23-0AE6-4CDF-BD61-EF0E042008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8773DA22-8570-45CD-995C-C24538DC63D9}"/>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9C0BDBB-C5B2-4373-B752-BEB9ADAF4902}"/>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520CEC52-134A-400C-B528-0B935E1CB65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E8294B0-A74C-43EE-AE9D-64F137DC9169}"/>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AC0B0FF5-E7E4-4776-896E-A27F8A0BD1B1}"/>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4A4E925-FD92-4DDD-B105-9DEA9B151E75}"/>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C44AA4D8-1939-4CF7-8BEE-DF2743C5CB56}"/>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7FA78D4E-4994-4348-8696-209D80D88FB2}"/>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A5E24D2A-F633-4840-9340-A1E2C996B38B}"/>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45E7E44A-282F-4A80-A96B-A11D1D74A7B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BC2B097D-F6DA-4513-B499-8BE17643E267}"/>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41A1BB1-7407-4A41-AE93-A98AD24754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1B86C19-5496-43D0-B8AD-F2D1FFC04A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2DD063F-FAF2-4011-B238-79AFE352DB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7A6DC47-7840-4008-AA89-A5D452495C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7531FB0-4B14-4DB8-A814-F7D6EA7709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90" name="楕円 489">
          <a:extLst>
            <a:ext uri="{FF2B5EF4-FFF2-40B4-BE49-F238E27FC236}">
              <a16:creationId xmlns:a16="http://schemas.microsoft.com/office/drawing/2014/main" id="{72473961-6213-40FC-9209-9D8A790BF0D3}"/>
            </a:ext>
          </a:extLst>
        </xdr:cNvPr>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86123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562E6655-F740-46C1-ADB7-256C570AC72A}"/>
            </a:ext>
          </a:extLst>
        </xdr:cNvPr>
        <xdr:cNvSpPr txBox="1"/>
      </xdr:nvSpPr>
      <xdr:spPr>
        <a:xfrm>
          <a:off x="2219960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92" name="楕円 491">
          <a:extLst>
            <a:ext uri="{FF2B5EF4-FFF2-40B4-BE49-F238E27FC236}">
              <a16:creationId xmlns:a16="http://schemas.microsoft.com/office/drawing/2014/main" id="{B7551603-6C91-4ABF-B67A-DC6F9285C638}"/>
            </a:ext>
          </a:extLst>
        </xdr:cNvPr>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158496</xdr:rowOff>
    </xdr:to>
    <xdr:cxnSp macro="">
      <xdr:nvCxnSpPr>
        <xdr:cNvPr id="493" name="直線コネクタ 492">
          <a:extLst>
            <a:ext uri="{FF2B5EF4-FFF2-40B4-BE49-F238E27FC236}">
              <a16:creationId xmlns:a16="http://schemas.microsoft.com/office/drawing/2014/main" id="{4C0E8D3F-72A7-4C8C-BC8D-E9414B993EF6}"/>
            </a:ext>
          </a:extLst>
        </xdr:cNvPr>
        <xdr:cNvCxnSpPr/>
      </xdr:nvCxnSpPr>
      <xdr:spPr>
        <a:xfrm>
          <a:off x="21323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4" name="楕円 493">
          <a:extLst>
            <a:ext uri="{FF2B5EF4-FFF2-40B4-BE49-F238E27FC236}">
              <a16:creationId xmlns:a16="http://schemas.microsoft.com/office/drawing/2014/main" id="{675DE530-EAC5-48E3-B37A-87ADAB71FD65}"/>
            </a:ext>
          </a:extLst>
        </xdr:cNvPr>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160782</xdr:rowOff>
    </xdr:to>
    <xdr:cxnSp macro="">
      <xdr:nvCxnSpPr>
        <xdr:cNvPr id="495" name="直線コネクタ 494">
          <a:extLst>
            <a:ext uri="{FF2B5EF4-FFF2-40B4-BE49-F238E27FC236}">
              <a16:creationId xmlns:a16="http://schemas.microsoft.com/office/drawing/2014/main" id="{7C5B0A0A-D01D-42DC-B292-70733B02CC3B}"/>
            </a:ext>
          </a:extLst>
        </xdr:cNvPr>
        <xdr:cNvCxnSpPr/>
      </xdr:nvCxnSpPr>
      <xdr:spPr>
        <a:xfrm flipV="1">
          <a:off x="20434300" y="701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96" name="楕円 495">
          <a:extLst>
            <a:ext uri="{FF2B5EF4-FFF2-40B4-BE49-F238E27FC236}">
              <a16:creationId xmlns:a16="http://schemas.microsoft.com/office/drawing/2014/main" id="{75AA8080-AF3E-477C-A4DB-7C8A1DE581DB}"/>
            </a:ext>
          </a:extLst>
        </xdr:cNvPr>
        <xdr:cNvSpPr/>
      </xdr:nvSpPr>
      <xdr:spPr>
        <a:xfrm>
          <a:off x="19494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160782</xdr:rowOff>
    </xdr:to>
    <xdr:cxnSp macro="">
      <xdr:nvCxnSpPr>
        <xdr:cNvPr id="497" name="直線コネクタ 496">
          <a:extLst>
            <a:ext uri="{FF2B5EF4-FFF2-40B4-BE49-F238E27FC236}">
              <a16:creationId xmlns:a16="http://schemas.microsoft.com/office/drawing/2014/main" id="{2640AE0A-DE1A-4353-AD24-CCC253E66E1E}"/>
            </a:ext>
          </a:extLst>
        </xdr:cNvPr>
        <xdr:cNvCxnSpPr/>
      </xdr:nvCxnSpPr>
      <xdr:spPr>
        <a:xfrm>
          <a:off x="19545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109982</xdr:rowOff>
    </xdr:from>
    <xdr:to>
      <xdr:col>98</xdr:col>
      <xdr:colOff>38100</xdr:colOff>
      <xdr:row>41</xdr:row>
      <xdr:rowOff>40132</xdr:rowOff>
    </xdr:to>
    <xdr:sp macro="" textlink="">
      <xdr:nvSpPr>
        <xdr:cNvPr id="498" name="楕円 497">
          <a:extLst>
            <a:ext uri="{FF2B5EF4-FFF2-40B4-BE49-F238E27FC236}">
              <a16:creationId xmlns:a16="http://schemas.microsoft.com/office/drawing/2014/main" id="{DEC900B3-DB57-4AEA-91EB-75C0A6511D55}"/>
            </a:ext>
          </a:extLst>
        </xdr:cNvPr>
        <xdr:cNvSpPr/>
      </xdr:nvSpPr>
      <xdr:spPr>
        <a:xfrm>
          <a:off x="18605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40</xdr:row>
      <xdr:rowOff>160782</xdr:rowOff>
    </xdr:to>
    <xdr:cxnSp macro="">
      <xdr:nvCxnSpPr>
        <xdr:cNvPr id="499" name="直線コネクタ 498">
          <a:extLst>
            <a:ext uri="{FF2B5EF4-FFF2-40B4-BE49-F238E27FC236}">
              <a16:creationId xmlns:a16="http://schemas.microsoft.com/office/drawing/2014/main" id="{6EB4FEDD-C883-4FC6-89FC-CD295E65785C}"/>
            </a:ext>
          </a:extLst>
        </xdr:cNvPr>
        <xdr:cNvCxnSpPr/>
      </xdr:nvCxnSpPr>
      <xdr:spPr>
        <a:xfrm>
          <a:off x="18656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3326E80C-A642-4EEB-B38C-A4A731D9E315}"/>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EE49A1D-8CAD-4D39-82F9-FEBF1C430D78}"/>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F36E7F35-30FE-4529-A925-31ADF16A562F}"/>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8C5E6A27-937E-47EE-9C7B-8FE4957B05CC}"/>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9562FAA-BE02-4E2D-9D5F-12F90A36B764}"/>
            </a:ext>
          </a:extLst>
        </xdr:cNvPr>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83EB940-7B32-4EB7-9CFE-802B4C8CAD21}"/>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A7609F06-3338-451E-81EA-D2999F3B7444}"/>
            </a:ext>
          </a:extLst>
        </xdr:cNvPr>
        <xdr:cNvSpPr txBox="1"/>
      </xdr:nvSpPr>
      <xdr:spPr>
        <a:xfrm>
          <a:off x="19310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31259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AD67631-D5CE-4AF2-AB37-E783B586A137}"/>
            </a:ext>
          </a:extLst>
        </xdr:cNvPr>
        <xdr:cNvSpPr txBox="1"/>
      </xdr:nvSpPr>
      <xdr:spPr>
        <a:xfrm>
          <a:off x="18421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2BB4874-103F-4F84-8AB1-7E91A0FA2C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5E9E757-9F8A-4270-81E7-85B4852A09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FB5F0FA-1E5E-405D-9179-722031D516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ECCE008-867C-425D-A87B-6172E14033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4CBF599-AB99-4273-B0E0-0E41FC1DC6F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FB52931-678F-4B51-B1CC-08AC2FE60A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9EA8A21-A3CE-49BC-9069-8759B4C149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86F8452-5CCE-4E4E-93D7-5C5BD3EA2F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85BFED1-1C45-4E99-BA04-89AE60C03F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F7AD14F-3FFF-4F2A-953D-493851BF7D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3AFA2C4E-B14E-4E0E-B75F-329AE0A986C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CABD4B6B-612E-4171-9586-51666B7EAC3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2BC9073A-4B93-4DDB-8E76-44A7DDBA81D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1F0EA874-C949-4011-B37E-651C851B2F3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66F82477-E643-4C69-8D6A-EB9325BEB7F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B463DE91-FB4C-42CA-8572-EF75FAAD3A8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FC6CC628-EA9E-447D-AC56-565EDA2C9BC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DDD0F2BC-0B50-4237-BC9A-9E331A7709E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A87C4871-DABF-4826-9C85-6F27CF673F3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7279CD1B-76CC-491C-A298-BF61BD1526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1C4890D0-EA49-4101-BA30-91CC244F6D0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FD15D54F-42BA-48DD-B0E0-CEBD0ACA6C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8ABC9CEB-7F33-4A22-A475-AA7AA0FF22E6}"/>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EE174325-83AA-48EA-99F0-146603B4F525}"/>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1EB550D0-7AC7-44B9-A191-14539C9F1B04}"/>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6FF25F1-8D1F-43A7-856E-C09BE5B684E9}"/>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A8AC52B9-C6CF-4B0D-825F-70025E5296FD}"/>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C8B2D0A2-E7EA-48EA-92E2-7C463910A824}"/>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4EAC17E8-C459-478B-BE83-D1A11727CA82}"/>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D4B58B2A-DD48-48A1-A6DE-7C0247070A65}"/>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7EF78378-0ECB-4C4B-92F7-F2D7FE20E42D}"/>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1DA46965-F761-4BC1-89F7-1092C0A50911}"/>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92E863B7-4A87-407D-ABD3-1863C41B3163}"/>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89CE224-30A9-4E0D-906A-E44532694D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0AE6622-34BC-4B5C-A1F7-21E4572C16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BE28BB7-9700-4AA8-9784-B822144B0E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5CAD005-8AB5-49F8-9E52-D54A7A15F4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0C85416-B3C8-4A00-8062-67F3368DA5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125222</xdr:rowOff>
    </xdr:from>
    <xdr:to>
      <xdr:col>85</xdr:col>
      <xdr:colOff>177800</xdr:colOff>
      <xdr:row>59</xdr:row>
      <xdr:rowOff>55372</xdr:rowOff>
    </xdr:to>
    <xdr:sp macro="" textlink="">
      <xdr:nvSpPr>
        <xdr:cNvPr id="546" name="楕円 545">
          <a:extLst>
            <a:ext uri="{FF2B5EF4-FFF2-40B4-BE49-F238E27FC236}">
              <a16:creationId xmlns:a16="http://schemas.microsoft.com/office/drawing/2014/main" id="{CDB08998-3323-44F4-B5CD-1CD6661B2BDD}"/>
            </a:ext>
          </a:extLst>
        </xdr:cNvPr>
        <xdr:cNvSpPr/>
      </xdr:nvSpPr>
      <xdr:spPr>
        <a:xfrm>
          <a:off x="162687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148099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44D41626-2200-482F-947C-C1401F27AB6D}"/>
            </a:ext>
          </a:extLst>
        </xdr:cNvPr>
        <xdr:cNvSpPr txBox="1"/>
      </xdr:nvSpPr>
      <xdr:spPr>
        <a:xfrm>
          <a:off x="16357600" y="992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48" name="楕円 547">
          <a:extLst>
            <a:ext uri="{FF2B5EF4-FFF2-40B4-BE49-F238E27FC236}">
              <a16:creationId xmlns:a16="http://schemas.microsoft.com/office/drawing/2014/main" id="{AF42380E-E589-42E2-8F1F-722705C0C09A}"/>
            </a:ext>
          </a:extLst>
        </xdr:cNvPr>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4572</xdr:rowOff>
    </xdr:to>
    <xdr:cxnSp macro="">
      <xdr:nvCxnSpPr>
        <xdr:cNvPr id="549" name="直線コネクタ 548">
          <a:extLst>
            <a:ext uri="{FF2B5EF4-FFF2-40B4-BE49-F238E27FC236}">
              <a16:creationId xmlns:a16="http://schemas.microsoft.com/office/drawing/2014/main" id="{F30031A0-8273-41A6-BF87-E5F5A043A90E}"/>
            </a:ext>
          </a:extLst>
        </xdr:cNvPr>
        <xdr:cNvCxnSpPr/>
      </xdr:nvCxnSpPr>
      <xdr:spPr>
        <a:xfrm>
          <a:off x="15481300" y="100698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36068</xdr:rowOff>
    </xdr:from>
    <xdr:to>
      <xdr:col>76</xdr:col>
      <xdr:colOff>165100</xdr:colOff>
      <xdr:row>58</xdr:row>
      <xdr:rowOff>137668</xdr:rowOff>
    </xdr:to>
    <xdr:sp macro="" textlink="">
      <xdr:nvSpPr>
        <xdr:cNvPr id="550" name="楕円 549">
          <a:extLst>
            <a:ext uri="{FF2B5EF4-FFF2-40B4-BE49-F238E27FC236}">
              <a16:creationId xmlns:a16="http://schemas.microsoft.com/office/drawing/2014/main" id="{60024F32-63CF-4C8B-B4D9-46CE4DD6186A}"/>
            </a:ext>
          </a:extLst>
        </xdr:cNvPr>
        <xdr:cNvSpPr/>
      </xdr:nvSpPr>
      <xdr:spPr>
        <a:xfrm>
          <a:off x="14541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86868</xdr:rowOff>
    </xdr:from>
    <xdr:to>
      <xdr:col>81</xdr:col>
      <xdr:colOff>50800</xdr:colOff>
      <xdr:row>58</xdr:row>
      <xdr:rowOff>125730</xdr:rowOff>
    </xdr:to>
    <xdr:cxnSp macro="">
      <xdr:nvCxnSpPr>
        <xdr:cNvPr id="551" name="直線コネクタ 550">
          <a:extLst>
            <a:ext uri="{FF2B5EF4-FFF2-40B4-BE49-F238E27FC236}">
              <a16:creationId xmlns:a16="http://schemas.microsoft.com/office/drawing/2014/main" id="{C515D1F6-4FB3-4778-B4E4-2FD69120CB31}"/>
            </a:ext>
          </a:extLst>
        </xdr:cNvPr>
        <xdr:cNvCxnSpPr/>
      </xdr:nvCxnSpPr>
      <xdr:spPr>
        <a:xfrm>
          <a:off x="14592300" y="100309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168656</xdr:rowOff>
    </xdr:from>
    <xdr:to>
      <xdr:col>72</xdr:col>
      <xdr:colOff>38100</xdr:colOff>
      <xdr:row>58</xdr:row>
      <xdr:rowOff>98806</xdr:rowOff>
    </xdr:to>
    <xdr:sp macro="" textlink="">
      <xdr:nvSpPr>
        <xdr:cNvPr id="552" name="楕円 551">
          <a:extLst>
            <a:ext uri="{FF2B5EF4-FFF2-40B4-BE49-F238E27FC236}">
              <a16:creationId xmlns:a16="http://schemas.microsoft.com/office/drawing/2014/main" id="{D4CE0DA6-DD8D-43BC-A1FD-E0CB66130FEA}"/>
            </a:ext>
          </a:extLst>
        </xdr:cNvPr>
        <xdr:cNvSpPr/>
      </xdr:nvSpPr>
      <xdr:spPr>
        <a:xfrm>
          <a:off x="13652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48006</xdr:rowOff>
    </xdr:from>
    <xdr:to>
      <xdr:col>76</xdr:col>
      <xdr:colOff>114300</xdr:colOff>
      <xdr:row>58</xdr:row>
      <xdr:rowOff>86868</xdr:rowOff>
    </xdr:to>
    <xdr:cxnSp macro="">
      <xdr:nvCxnSpPr>
        <xdr:cNvPr id="553" name="直線コネクタ 552">
          <a:extLst>
            <a:ext uri="{FF2B5EF4-FFF2-40B4-BE49-F238E27FC236}">
              <a16:creationId xmlns:a16="http://schemas.microsoft.com/office/drawing/2014/main" id="{4ACCCA67-A848-498B-B204-2711F4AB2010}"/>
            </a:ext>
          </a:extLst>
        </xdr:cNvPr>
        <xdr:cNvCxnSpPr/>
      </xdr:nvCxnSpPr>
      <xdr:spPr>
        <a:xfrm>
          <a:off x="13703300" y="99921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554" name="楕円 553">
          <a:extLst>
            <a:ext uri="{FF2B5EF4-FFF2-40B4-BE49-F238E27FC236}">
              <a16:creationId xmlns:a16="http://schemas.microsoft.com/office/drawing/2014/main" id="{522B9EFF-D1E3-43DA-B2FC-21D5D122F4C0}"/>
            </a:ext>
          </a:extLst>
        </xdr:cNvPr>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48006</xdr:rowOff>
    </xdr:to>
    <xdr:cxnSp macro="">
      <xdr:nvCxnSpPr>
        <xdr:cNvPr id="555" name="直線コネクタ 554">
          <a:extLst>
            <a:ext uri="{FF2B5EF4-FFF2-40B4-BE49-F238E27FC236}">
              <a16:creationId xmlns:a16="http://schemas.microsoft.com/office/drawing/2014/main" id="{14BFDD56-94C5-476E-A8E4-0F47D0A91213}"/>
            </a:ext>
          </a:extLst>
        </xdr:cNvPr>
        <xdr:cNvCxnSpPr/>
      </xdr:nvCxnSpPr>
      <xdr:spPr>
        <a:xfrm>
          <a:off x="12814300" y="996696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973A96FE-C3FA-4557-A5CF-FDC4DB523BB0}"/>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C819CAFB-2D3A-4165-8D64-B5B957DA55BF}"/>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B256D069-62FA-45C5-8559-A403A111DECA}"/>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184EF9E6-2024-4B04-B2A5-B9993090EC4C}"/>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60" name="n_1mainValue【学校施設】&#10;有形固定資産減価償却率">
          <a:extLst>
            <a:ext uri="{FF2B5EF4-FFF2-40B4-BE49-F238E27FC236}">
              <a16:creationId xmlns:a16="http://schemas.microsoft.com/office/drawing/2014/main" id="{165EF6BD-AF07-4F63-B03E-3A0F16469B9C}"/>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561" name="n_2mainValue【学校施設】&#10;有形固定資産減価償却率">
          <a:extLst>
            <a:ext uri="{FF2B5EF4-FFF2-40B4-BE49-F238E27FC236}">
              <a16:creationId xmlns:a16="http://schemas.microsoft.com/office/drawing/2014/main" id="{5C93579C-99FC-4CD5-92C4-59477CA7E3E1}"/>
            </a:ext>
          </a:extLst>
        </xdr:cNvPr>
        <xdr:cNvSpPr txBox="1"/>
      </xdr:nvSpPr>
      <xdr:spPr>
        <a:xfrm>
          <a:off x="14389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115333</xdr:rowOff>
    </xdr:from>
    <xdr:ext cx="405111" cy="259045"/>
    <xdr:sp macro="" textlink="">
      <xdr:nvSpPr>
        <xdr:cNvPr id="562" name="n_3mainValue【学校施設】&#10;有形固定資産減価償却率">
          <a:extLst>
            <a:ext uri="{FF2B5EF4-FFF2-40B4-BE49-F238E27FC236}">
              <a16:creationId xmlns:a16="http://schemas.microsoft.com/office/drawing/2014/main" id="{0004D2FE-1C76-4D4D-8AF4-8F30051FB598}"/>
            </a:ext>
          </a:extLst>
        </xdr:cNvPr>
        <xdr:cNvSpPr txBox="1"/>
      </xdr:nvSpPr>
      <xdr:spPr>
        <a:xfrm>
          <a:off x="13500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563" name="n_4mainValue【学校施設】&#10;有形固定資産減価償却率">
          <a:extLst>
            <a:ext uri="{FF2B5EF4-FFF2-40B4-BE49-F238E27FC236}">
              <a16:creationId xmlns:a16="http://schemas.microsoft.com/office/drawing/2014/main" id="{37454522-E9AB-408D-BFCE-5AF61EE88804}"/>
            </a:ext>
          </a:extLst>
        </xdr:cNvPr>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2A3610E0-5855-4011-83B8-A06677D461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43437B44-333F-4872-8F47-6E8CBD4CE6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24C5BD70-BFCE-4966-AACC-4AFE583BC9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A8FA0D4-FB47-44BF-9FB3-1D9F45EC72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9D0C50B8-9914-43AB-B51C-A7D85AF328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776B7462-E6ED-4D4D-AAD9-9862B02D01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2BAC77C8-C92F-4892-8491-8AF5959945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8D108CFB-B2E3-4259-8873-837846FDDB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A73BD8F-B4DF-4441-8037-780BCF1AFB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C3F5EA7-413A-4805-96F8-F3DC82EA36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87401362-4BEC-44C6-B1A1-3EE117F87CB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C8D97430-ADF6-49A3-B510-D11717D17B0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35795CEA-D623-4447-8BCB-46A3E0BFF31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B9946D6F-F040-4BFD-BBA4-44DD801D453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2A21ECF-8AD7-44A3-A419-47D0411C92D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F8E03F60-100F-445F-A742-6CA1ED9535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AA024D6C-6FA2-428B-BD8E-FF454C3F4D1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DEAD4958-8A31-421D-A9C1-21D8A829952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F608B8FA-10D4-42D5-95BB-AE0C3D760C8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AE390415-3145-4A42-BD91-9A46DB120E2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8AE389C8-0D7B-4A2F-854D-97A65081ABA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70B2400F-AF3C-40C3-868A-8463E8444B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CDBCAA77-45E1-4D90-B2E7-AD3FE619F41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C855386C-413B-41BC-8C34-CAFDE2646D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C1EBD52E-5560-423D-92C4-89273DA3779A}"/>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E755DF6E-C49E-4E61-83CC-FBF7AE90F358}"/>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68FE7DE0-E3F6-4A1F-988D-503BE02FFC2F}"/>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1D6AB171-5E17-4597-8CD7-E166F869D5BC}"/>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62963C84-52E8-45C0-B31E-458B096665AD}"/>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DB0EF39D-7059-4ED8-BB5F-E374AACAC186}"/>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578005CF-9378-465E-9072-2223821F797A}"/>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C0ECBCE7-2939-4754-A482-9128C0823794}"/>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4C7C6DE0-A9D4-49C9-A888-3BE72656A8F6}"/>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1DFFE6AC-A65E-48C6-848C-358CD839A8DA}"/>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A9B4AC04-913E-4C4B-A755-219E81C72CA6}"/>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754C1B9-7A0F-49FD-A861-5AA6939EC6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66F79BC-F25A-4449-BA2F-F6F92B494F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8554EBC-29E4-456B-B18F-07FF9FA13AB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C633F45-C0FE-468C-BD94-5EFDB8EE71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B8830FC-EDA1-43DB-8C0D-EB054D51B7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55880</xdr:rowOff>
    </xdr:from>
    <xdr:to>
      <xdr:col>116</xdr:col>
      <xdr:colOff>114300</xdr:colOff>
      <xdr:row>60</xdr:row>
      <xdr:rowOff>157480</xdr:rowOff>
    </xdr:to>
    <xdr:sp macro="" textlink="">
      <xdr:nvSpPr>
        <xdr:cNvPr id="604" name="楕円 603">
          <a:extLst>
            <a:ext uri="{FF2B5EF4-FFF2-40B4-BE49-F238E27FC236}">
              <a16:creationId xmlns:a16="http://schemas.microsoft.com/office/drawing/2014/main" id="{D81282A8-6201-436A-BB03-642E171D5CD1}"/>
            </a:ext>
          </a:extLst>
        </xdr:cNvPr>
        <xdr:cNvSpPr/>
      </xdr:nvSpPr>
      <xdr:spPr>
        <a:xfrm>
          <a:off x="22110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78757</xdr:rowOff>
    </xdr:from>
    <xdr:ext cx="469744" cy="259045"/>
    <xdr:sp macro="" textlink="">
      <xdr:nvSpPr>
        <xdr:cNvPr id="605" name="【学校施設】&#10;一人当たり面積該当値テキスト">
          <a:extLst>
            <a:ext uri="{FF2B5EF4-FFF2-40B4-BE49-F238E27FC236}">
              <a16:creationId xmlns:a16="http://schemas.microsoft.com/office/drawing/2014/main" id="{48FF6883-E6C7-4ABB-B286-7022CEF60E68}"/>
            </a:ext>
          </a:extLst>
        </xdr:cNvPr>
        <xdr:cNvSpPr txBox="1"/>
      </xdr:nvSpPr>
      <xdr:spPr>
        <a:xfrm>
          <a:off x="22199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62738</xdr:rowOff>
    </xdr:from>
    <xdr:to>
      <xdr:col>112</xdr:col>
      <xdr:colOff>38100</xdr:colOff>
      <xdr:row>60</xdr:row>
      <xdr:rowOff>164338</xdr:rowOff>
    </xdr:to>
    <xdr:sp macro="" textlink="">
      <xdr:nvSpPr>
        <xdr:cNvPr id="606" name="楕円 605">
          <a:extLst>
            <a:ext uri="{FF2B5EF4-FFF2-40B4-BE49-F238E27FC236}">
              <a16:creationId xmlns:a16="http://schemas.microsoft.com/office/drawing/2014/main" id="{D1528D57-168C-4BF6-9066-27F460BCCF86}"/>
            </a:ext>
          </a:extLst>
        </xdr:cNvPr>
        <xdr:cNvSpPr/>
      </xdr:nvSpPr>
      <xdr:spPr>
        <a:xfrm>
          <a:off x="21272500" y="103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106680</xdr:rowOff>
    </xdr:from>
    <xdr:to>
      <xdr:col>116</xdr:col>
      <xdr:colOff>63500</xdr:colOff>
      <xdr:row>60</xdr:row>
      <xdr:rowOff>113538</xdr:rowOff>
    </xdr:to>
    <xdr:cxnSp macro="">
      <xdr:nvCxnSpPr>
        <xdr:cNvPr id="607" name="直線コネクタ 606">
          <a:extLst>
            <a:ext uri="{FF2B5EF4-FFF2-40B4-BE49-F238E27FC236}">
              <a16:creationId xmlns:a16="http://schemas.microsoft.com/office/drawing/2014/main" id="{05FA9D5C-359E-4F06-ADDA-C30A88E74707}"/>
            </a:ext>
          </a:extLst>
        </xdr:cNvPr>
        <xdr:cNvCxnSpPr/>
      </xdr:nvCxnSpPr>
      <xdr:spPr>
        <a:xfrm flipV="1">
          <a:off x="21323300" y="103936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71120</xdr:rowOff>
    </xdr:from>
    <xdr:to>
      <xdr:col>107</xdr:col>
      <xdr:colOff>101600</xdr:colOff>
      <xdr:row>61</xdr:row>
      <xdr:rowOff>1270</xdr:rowOff>
    </xdr:to>
    <xdr:sp macro="" textlink="">
      <xdr:nvSpPr>
        <xdr:cNvPr id="608" name="楕円 607">
          <a:extLst>
            <a:ext uri="{FF2B5EF4-FFF2-40B4-BE49-F238E27FC236}">
              <a16:creationId xmlns:a16="http://schemas.microsoft.com/office/drawing/2014/main" id="{7D5DCBCF-579F-430D-ABBE-DF3EBB769B39}"/>
            </a:ext>
          </a:extLst>
        </xdr:cNvPr>
        <xdr:cNvSpPr/>
      </xdr:nvSpPr>
      <xdr:spPr>
        <a:xfrm>
          <a:off x="2038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113538</xdr:rowOff>
    </xdr:from>
    <xdr:to>
      <xdr:col>111</xdr:col>
      <xdr:colOff>177800</xdr:colOff>
      <xdr:row>60</xdr:row>
      <xdr:rowOff>121920</xdr:rowOff>
    </xdr:to>
    <xdr:cxnSp macro="">
      <xdr:nvCxnSpPr>
        <xdr:cNvPr id="609" name="直線コネクタ 608">
          <a:extLst>
            <a:ext uri="{FF2B5EF4-FFF2-40B4-BE49-F238E27FC236}">
              <a16:creationId xmlns:a16="http://schemas.microsoft.com/office/drawing/2014/main" id="{B36740EC-F856-4BFE-BCB7-0CD7D0A0E0BA}"/>
            </a:ext>
          </a:extLst>
        </xdr:cNvPr>
        <xdr:cNvCxnSpPr/>
      </xdr:nvCxnSpPr>
      <xdr:spPr>
        <a:xfrm flipV="1">
          <a:off x="20434300" y="1040053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78740</xdr:rowOff>
    </xdr:from>
    <xdr:to>
      <xdr:col>102</xdr:col>
      <xdr:colOff>165100</xdr:colOff>
      <xdr:row>61</xdr:row>
      <xdr:rowOff>8890</xdr:rowOff>
    </xdr:to>
    <xdr:sp macro="" textlink="">
      <xdr:nvSpPr>
        <xdr:cNvPr id="610" name="楕円 609">
          <a:extLst>
            <a:ext uri="{FF2B5EF4-FFF2-40B4-BE49-F238E27FC236}">
              <a16:creationId xmlns:a16="http://schemas.microsoft.com/office/drawing/2014/main" id="{8F510995-53DC-4E17-B902-1A96E89CD534}"/>
            </a:ext>
          </a:extLst>
        </xdr:cNvPr>
        <xdr:cNvSpPr/>
      </xdr:nvSpPr>
      <xdr:spPr>
        <a:xfrm>
          <a:off x="19494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129540</xdr:rowOff>
    </xdr:to>
    <xdr:cxnSp macro="">
      <xdr:nvCxnSpPr>
        <xdr:cNvPr id="611" name="直線コネクタ 610">
          <a:extLst>
            <a:ext uri="{FF2B5EF4-FFF2-40B4-BE49-F238E27FC236}">
              <a16:creationId xmlns:a16="http://schemas.microsoft.com/office/drawing/2014/main" id="{C62C2330-6B7B-41EC-9804-AA957877193A}"/>
            </a:ext>
          </a:extLst>
        </xdr:cNvPr>
        <xdr:cNvCxnSpPr/>
      </xdr:nvCxnSpPr>
      <xdr:spPr>
        <a:xfrm flipV="1">
          <a:off x="19545300" y="1040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87884</xdr:rowOff>
    </xdr:from>
    <xdr:to>
      <xdr:col>98</xdr:col>
      <xdr:colOff>38100</xdr:colOff>
      <xdr:row>61</xdr:row>
      <xdr:rowOff>18034</xdr:rowOff>
    </xdr:to>
    <xdr:sp macro="" textlink="">
      <xdr:nvSpPr>
        <xdr:cNvPr id="612" name="楕円 611">
          <a:extLst>
            <a:ext uri="{FF2B5EF4-FFF2-40B4-BE49-F238E27FC236}">
              <a16:creationId xmlns:a16="http://schemas.microsoft.com/office/drawing/2014/main" id="{80427A61-4B24-4F9C-B04E-1AC80FC45A18}"/>
            </a:ext>
          </a:extLst>
        </xdr:cNvPr>
        <xdr:cNvSpPr/>
      </xdr:nvSpPr>
      <xdr:spPr>
        <a:xfrm>
          <a:off x="18605500" y="103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129540</xdr:rowOff>
    </xdr:from>
    <xdr:to>
      <xdr:col>102</xdr:col>
      <xdr:colOff>114300</xdr:colOff>
      <xdr:row>60</xdr:row>
      <xdr:rowOff>138684</xdr:rowOff>
    </xdr:to>
    <xdr:cxnSp macro="">
      <xdr:nvCxnSpPr>
        <xdr:cNvPr id="613" name="直線コネクタ 612">
          <a:extLst>
            <a:ext uri="{FF2B5EF4-FFF2-40B4-BE49-F238E27FC236}">
              <a16:creationId xmlns:a16="http://schemas.microsoft.com/office/drawing/2014/main" id="{3AF3AF15-85DD-403F-AB84-A47E8E65755D}"/>
            </a:ext>
          </a:extLst>
        </xdr:cNvPr>
        <xdr:cNvCxnSpPr/>
      </xdr:nvCxnSpPr>
      <xdr:spPr>
        <a:xfrm flipV="1">
          <a:off x="18656300" y="10416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AA9AA230-D404-4555-A234-6072A4F26664}"/>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A1FE8B87-0401-45EF-B12E-AE76E25D452E}"/>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BB895E3A-B9BE-4923-9617-C77BC159DC9C}"/>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5DC3DCDD-FD78-463E-8473-E2A60D0C0A34}"/>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9415</xdr:rowOff>
    </xdr:from>
    <xdr:ext cx="469744" cy="259045"/>
    <xdr:sp macro="" textlink="">
      <xdr:nvSpPr>
        <xdr:cNvPr id="618" name="n_1mainValue【学校施設】&#10;一人当たり面積">
          <a:extLst>
            <a:ext uri="{FF2B5EF4-FFF2-40B4-BE49-F238E27FC236}">
              <a16:creationId xmlns:a16="http://schemas.microsoft.com/office/drawing/2014/main" id="{C568ECD2-9F59-47A0-A70B-12683A39FC23}"/>
            </a:ext>
          </a:extLst>
        </xdr:cNvPr>
        <xdr:cNvSpPr txBox="1"/>
      </xdr:nvSpPr>
      <xdr:spPr>
        <a:xfrm>
          <a:off x="21075727" y="1012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17797</xdr:rowOff>
    </xdr:from>
    <xdr:ext cx="469744" cy="259045"/>
    <xdr:sp macro="" textlink="">
      <xdr:nvSpPr>
        <xdr:cNvPr id="619" name="n_2mainValue【学校施設】&#10;一人当たり面積">
          <a:extLst>
            <a:ext uri="{FF2B5EF4-FFF2-40B4-BE49-F238E27FC236}">
              <a16:creationId xmlns:a16="http://schemas.microsoft.com/office/drawing/2014/main" id="{B9A9749E-78A1-4A7A-8FBC-C8AEDAA57796}"/>
            </a:ext>
          </a:extLst>
        </xdr:cNvPr>
        <xdr:cNvSpPr txBox="1"/>
      </xdr:nvSpPr>
      <xdr:spPr>
        <a:xfrm>
          <a:off x="20199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25417</xdr:rowOff>
    </xdr:from>
    <xdr:ext cx="469744" cy="259045"/>
    <xdr:sp macro="" textlink="">
      <xdr:nvSpPr>
        <xdr:cNvPr id="620" name="n_3mainValue【学校施設】&#10;一人当たり面積">
          <a:extLst>
            <a:ext uri="{FF2B5EF4-FFF2-40B4-BE49-F238E27FC236}">
              <a16:creationId xmlns:a16="http://schemas.microsoft.com/office/drawing/2014/main" id="{FACC157D-5919-4864-B086-7ECF13D5C112}"/>
            </a:ext>
          </a:extLst>
        </xdr:cNvPr>
        <xdr:cNvSpPr txBox="1"/>
      </xdr:nvSpPr>
      <xdr:spPr>
        <a:xfrm>
          <a:off x="19310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34561</xdr:rowOff>
    </xdr:from>
    <xdr:ext cx="469744" cy="259045"/>
    <xdr:sp macro="" textlink="">
      <xdr:nvSpPr>
        <xdr:cNvPr id="621" name="n_4mainValue【学校施設】&#10;一人当たり面積">
          <a:extLst>
            <a:ext uri="{FF2B5EF4-FFF2-40B4-BE49-F238E27FC236}">
              <a16:creationId xmlns:a16="http://schemas.microsoft.com/office/drawing/2014/main" id="{6E7AEEAB-8F38-4FDE-934B-DD6B7B647168}"/>
            </a:ext>
          </a:extLst>
        </xdr:cNvPr>
        <xdr:cNvSpPr txBox="1"/>
      </xdr:nvSpPr>
      <xdr:spPr>
        <a:xfrm>
          <a:off x="18421427" y="1015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6855590-3AAC-4964-AA9D-41E445D35D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F1F547D-8D88-4B59-9A18-D899E3261F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22A96F3-7BDF-4CF1-BB37-37E14D592F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2827A81-A6D1-4766-BE51-0BD9EFE2C5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C8AA3018-F54D-41B9-837B-C9493764C1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0D2EFDB-04EB-47F8-B820-FD56C7025E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0BB6D43-200B-4D68-828E-3E95AD7CFD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5BAC6030-CD0C-48C0-83E7-8802837C48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4DDCA873-702C-4AC3-85D1-175C0B6C28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30C8DE01-6D39-4148-802F-A82D0BA0055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E957D51-0F83-486E-B4FD-7674C2F656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FB84AD46-E42E-4351-A112-9E73BFBCDBF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62F6322E-C44B-4900-900B-4A345C8C6B5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3567E9EA-B261-4EA0-A29D-7528131B0EC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39F23AE7-3348-4CFD-B82C-53350E2B8E6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84A1BA4C-A1EF-4F59-918B-34D4052E1FD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513BE67D-A4DB-44B0-9DD5-33F8FE5DDAA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B8484F1B-48EA-4286-81CC-070690E106D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5D53590D-5999-4BEE-A8B5-0E55C22881D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66B0F149-4336-4A5B-BAF3-6EC2A8D2DD6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F83C2662-CC44-4338-ADE9-41DC8D084D9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5D97D3BC-FE5E-4C56-A225-F810FC2E3A9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E5AD90F5-9447-4B08-BB3B-77E3A147BBA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83F8D869-0035-4CD6-A78E-1DAF5E7EA4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B338F853-517B-4E18-82CB-A2774694CA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BFE06420-BD5D-4609-96FE-9D83C12D6335}"/>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B0C682E3-DB34-43A4-AC88-1AA50418548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1E30B5E8-06E6-4FD4-812C-FFCB7AA8A2F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3145AEFB-DC81-43EA-9022-17DA5B69FA41}"/>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469EB914-942A-4478-9A5E-65A7F8BA9F14}"/>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F1C48BBC-F33A-4211-8F45-FC11CDE474BB}"/>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3DE695E0-6875-48CF-9F05-C71C128E98D1}"/>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5D60E394-58BC-4CD5-A842-FB255A436124}"/>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4F01BD6B-3EB0-420E-9101-36CE1520509D}"/>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82D56AC4-93F0-4F14-B3CD-482F276CD6FE}"/>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24CA6E4D-77E0-4682-A232-44AFE12B2AF6}"/>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16E7A9B-CDCE-436B-96AC-9C919E3B053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5D414C0-789F-4A9B-A15B-9552197D14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86F6158-A8A6-4B65-80B9-08B0807DA03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10B3D5F-B688-4133-84BB-7A7F04BB2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E6C82B6-8D08-4682-8C05-C60DC66CC9B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21589</xdr:rowOff>
    </xdr:from>
    <xdr:to>
      <xdr:col>85</xdr:col>
      <xdr:colOff>177800</xdr:colOff>
      <xdr:row>86</xdr:row>
      <xdr:rowOff>123189</xdr:rowOff>
    </xdr:to>
    <xdr:sp macro="" textlink="">
      <xdr:nvSpPr>
        <xdr:cNvPr id="663" name="楕円 662">
          <a:extLst>
            <a:ext uri="{FF2B5EF4-FFF2-40B4-BE49-F238E27FC236}">
              <a16:creationId xmlns:a16="http://schemas.microsoft.com/office/drawing/2014/main" id="{92E8C8B2-89DB-4437-8484-04A8E6CC54EA}"/>
            </a:ext>
          </a:extLst>
        </xdr:cNvPr>
        <xdr:cNvSpPr/>
      </xdr:nvSpPr>
      <xdr:spPr>
        <a:xfrm>
          <a:off x="16268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107966</xdr:rowOff>
    </xdr:from>
    <xdr:ext cx="405111" cy="259045"/>
    <xdr:sp macro="" textlink="">
      <xdr:nvSpPr>
        <xdr:cNvPr id="664" name="【児童館】&#10;有形固定資産減価償却率該当値テキスト">
          <a:extLst>
            <a:ext uri="{FF2B5EF4-FFF2-40B4-BE49-F238E27FC236}">
              <a16:creationId xmlns:a16="http://schemas.microsoft.com/office/drawing/2014/main" id="{C2C98D69-698E-4F11-B6F3-1C39E7C13800}"/>
            </a:ext>
          </a:extLst>
        </xdr:cNvPr>
        <xdr:cNvSpPr txBox="1"/>
      </xdr:nvSpPr>
      <xdr:spPr>
        <a:xfrm>
          <a:off x="16357600" y="146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162016</xdr:rowOff>
    </xdr:from>
    <xdr:to>
      <xdr:col>81</xdr:col>
      <xdr:colOff>101600</xdr:colOff>
      <xdr:row>86</xdr:row>
      <xdr:rowOff>92166</xdr:rowOff>
    </xdr:to>
    <xdr:sp macro="" textlink="">
      <xdr:nvSpPr>
        <xdr:cNvPr id="665" name="楕円 664">
          <a:extLst>
            <a:ext uri="{FF2B5EF4-FFF2-40B4-BE49-F238E27FC236}">
              <a16:creationId xmlns:a16="http://schemas.microsoft.com/office/drawing/2014/main" id="{A4D09239-AE88-4DA0-93A6-B52EE31AF634}"/>
            </a:ext>
          </a:extLst>
        </xdr:cNvPr>
        <xdr:cNvSpPr/>
      </xdr:nvSpPr>
      <xdr:spPr>
        <a:xfrm>
          <a:off x="15430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41366</xdr:rowOff>
    </xdr:from>
    <xdr:to>
      <xdr:col>85</xdr:col>
      <xdr:colOff>127000</xdr:colOff>
      <xdr:row>86</xdr:row>
      <xdr:rowOff>72389</xdr:rowOff>
    </xdr:to>
    <xdr:cxnSp macro="">
      <xdr:nvCxnSpPr>
        <xdr:cNvPr id="666" name="直線コネクタ 665">
          <a:extLst>
            <a:ext uri="{FF2B5EF4-FFF2-40B4-BE49-F238E27FC236}">
              <a16:creationId xmlns:a16="http://schemas.microsoft.com/office/drawing/2014/main" id="{3D658CBC-4F7B-4683-A192-D122418BF48C}"/>
            </a:ext>
          </a:extLst>
        </xdr:cNvPr>
        <xdr:cNvCxnSpPr/>
      </xdr:nvCxnSpPr>
      <xdr:spPr>
        <a:xfrm>
          <a:off x="15481300" y="147860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130992</xdr:rowOff>
    </xdr:from>
    <xdr:to>
      <xdr:col>76</xdr:col>
      <xdr:colOff>165100</xdr:colOff>
      <xdr:row>86</xdr:row>
      <xdr:rowOff>61142</xdr:rowOff>
    </xdr:to>
    <xdr:sp macro="" textlink="">
      <xdr:nvSpPr>
        <xdr:cNvPr id="667" name="楕円 666">
          <a:extLst>
            <a:ext uri="{FF2B5EF4-FFF2-40B4-BE49-F238E27FC236}">
              <a16:creationId xmlns:a16="http://schemas.microsoft.com/office/drawing/2014/main" id="{A7733996-ADCB-4F03-A2B3-B3E6375D491C}"/>
            </a:ext>
          </a:extLst>
        </xdr:cNvPr>
        <xdr:cNvSpPr/>
      </xdr:nvSpPr>
      <xdr:spPr>
        <a:xfrm>
          <a:off x="14541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10342</xdr:rowOff>
    </xdr:from>
    <xdr:to>
      <xdr:col>81</xdr:col>
      <xdr:colOff>50800</xdr:colOff>
      <xdr:row>86</xdr:row>
      <xdr:rowOff>41366</xdr:rowOff>
    </xdr:to>
    <xdr:cxnSp macro="">
      <xdr:nvCxnSpPr>
        <xdr:cNvPr id="668" name="直線コネクタ 667">
          <a:extLst>
            <a:ext uri="{FF2B5EF4-FFF2-40B4-BE49-F238E27FC236}">
              <a16:creationId xmlns:a16="http://schemas.microsoft.com/office/drawing/2014/main" id="{713DDB6F-59E8-4E1D-AA8C-0F01326CC7A5}"/>
            </a:ext>
          </a:extLst>
        </xdr:cNvPr>
        <xdr:cNvCxnSpPr/>
      </xdr:nvCxnSpPr>
      <xdr:spPr>
        <a:xfrm>
          <a:off x="14592300" y="147550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99968</xdr:rowOff>
    </xdr:from>
    <xdr:to>
      <xdr:col>72</xdr:col>
      <xdr:colOff>38100</xdr:colOff>
      <xdr:row>86</xdr:row>
      <xdr:rowOff>30118</xdr:rowOff>
    </xdr:to>
    <xdr:sp macro="" textlink="">
      <xdr:nvSpPr>
        <xdr:cNvPr id="669" name="楕円 668">
          <a:extLst>
            <a:ext uri="{FF2B5EF4-FFF2-40B4-BE49-F238E27FC236}">
              <a16:creationId xmlns:a16="http://schemas.microsoft.com/office/drawing/2014/main" id="{7851B5E6-9011-4D1D-9EDA-795D34F3E06B}"/>
            </a:ext>
          </a:extLst>
        </xdr:cNvPr>
        <xdr:cNvSpPr/>
      </xdr:nvSpPr>
      <xdr:spPr>
        <a:xfrm>
          <a:off x="1365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150768</xdr:rowOff>
    </xdr:from>
    <xdr:to>
      <xdr:col>76</xdr:col>
      <xdr:colOff>114300</xdr:colOff>
      <xdr:row>86</xdr:row>
      <xdr:rowOff>10342</xdr:rowOff>
    </xdr:to>
    <xdr:cxnSp macro="">
      <xdr:nvCxnSpPr>
        <xdr:cNvPr id="670" name="直線コネクタ 669">
          <a:extLst>
            <a:ext uri="{FF2B5EF4-FFF2-40B4-BE49-F238E27FC236}">
              <a16:creationId xmlns:a16="http://schemas.microsoft.com/office/drawing/2014/main" id="{A96F0F36-CC5D-4002-8E14-24A390B74220}"/>
            </a:ext>
          </a:extLst>
        </xdr:cNvPr>
        <xdr:cNvCxnSpPr/>
      </xdr:nvCxnSpPr>
      <xdr:spPr>
        <a:xfrm>
          <a:off x="13703300" y="147240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68943</xdr:rowOff>
    </xdr:from>
    <xdr:to>
      <xdr:col>67</xdr:col>
      <xdr:colOff>101600</xdr:colOff>
      <xdr:row>85</xdr:row>
      <xdr:rowOff>170543</xdr:rowOff>
    </xdr:to>
    <xdr:sp macro="" textlink="">
      <xdr:nvSpPr>
        <xdr:cNvPr id="671" name="楕円 670">
          <a:extLst>
            <a:ext uri="{FF2B5EF4-FFF2-40B4-BE49-F238E27FC236}">
              <a16:creationId xmlns:a16="http://schemas.microsoft.com/office/drawing/2014/main" id="{97FA6258-B3A1-4460-AA11-668138552DE6}"/>
            </a:ext>
          </a:extLst>
        </xdr:cNvPr>
        <xdr:cNvSpPr/>
      </xdr:nvSpPr>
      <xdr:spPr>
        <a:xfrm>
          <a:off x="12763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119743</xdr:rowOff>
    </xdr:from>
    <xdr:to>
      <xdr:col>71</xdr:col>
      <xdr:colOff>177800</xdr:colOff>
      <xdr:row>85</xdr:row>
      <xdr:rowOff>150768</xdr:rowOff>
    </xdr:to>
    <xdr:cxnSp macro="">
      <xdr:nvCxnSpPr>
        <xdr:cNvPr id="672" name="直線コネクタ 671">
          <a:extLst>
            <a:ext uri="{FF2B5EF4-FFF2-40B4-BE49-F238E27FC236}">
              <a16:creationId xmlns:a16="http://schemas.microsoft.com/office/drawing/2014/main" id="{04DC65F2-D5CC-4FF4-B17F-2EC5E5C3EB81}"/>
            </a:ext>
          </a:extLst>
        </xdr:cNvPr>
        <xdr:cNvCxnSpPr/>
      </xdr:nvCxnSpPr>
      <xdr:spPr>
        <a:xfrm>
          <a:off x="12814300" y="146929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a:extLst>
            <a:ext uri="{FF2B5EF4-FFF2-40B4-BE49-F238E27FC236}">
              <a16:creationId xmlns:a16="http://schemas.microsoft.com/office/drawing/2014/main" id="{6C2C893D-8568-4710-9887-7155E578E442}"/>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a:extLst>
            <a:ext uri="{FF2B5EF4-FFF2-40B4-BE49-F238E27FC236}">
              <a16:creationId xmlns:a16="http://schemas.microsoft.com/office/drawing/2014/main" id="{0F755AEA-77A9-48E5-B29E-437C8C9320E9}"/>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a:extLst>
            <a:ext uri="{FF2B5EF4-FFF2-40B4-BE49-F238E27FC236}">
              <a16:creationId xmlns:a16="http://schemas.microsoft.com/office/drawing/2014/main" id="{1754F633-2AB4-4411-B6FA-85D97EC15FC9}"/>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a:extLst>
            <a:ext uri="{FF2B5EF4-FFF2-40B4-BE49-F238E27FC236}">
              <a16:creationId xmlns:a16="http://schemas.microsoft.com/office/drawing/2014/main" id="{6005E8CE-5A23-4C33-A293-2A4D62721BF9}"/>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83293</xdr:rowOff>
    </xdr:from>
    <xdr:ext cx="405111" cy="259045"/>
    <xdr:sp macro="" textlink="">
      <xdr:nvSpPr>
        <xdr:cNvPr id="677" name="n_1mainValue【児童館】&#10;有形固定資産減価償却率">
          <a:extLst>
            <a:ext uri="{FF2B5EF4-FFF2-40B4-BE49-F238E27FC236}">
              <a16:creationId xmlns:a16="http://schemas.microsoft.com/office/drawing/2014/main" id="{CA259140-B727-48F6-9E71-4346AF05DFA6}"/>
            </a:ext>
          </a:extLst>
        </xdr:cNvPr>
        <xdr:cNvSpPr txBox="1"/>
      </xdr:nvSpPr>
      <xdr:spPr>
        <a:xfrm>
          <a:off x="152660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52269</xdr:rowOff>
    </xdr:from>
    <xdr:ext cx="405111" cy="259045"/>
    <xdr:sp macro="" textlink="">
      <xdr:nvSpPr>
        <xdr:cNvPr id="678" name="n_2mainValue【児童館】&#10;有形固定資産減価償却率">
          <a:extLst>
            <a:ext uri="{FF2B5EF4-FFF2-40B4-BE49-F238E27FC236}">
              <a16:creationId xmlns:a16="http://schemas.microsoft.com/office/drawing/2014/main" id="{1A7514F4-4BFD-44A8-822F-D0861083D811}"/>
            </a:ext>
          </a:extLst>
        </xdr:cNvPr>
        <xdr:cNvSpPr txBox="1"/>
      </xdr:nvSpPr>
      <xdr:spPr>
        <a:xfrm>
          <a:off x="14389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21245</xdr:rowOff>
    </xdr:from>
    <xdr:ext cx="405111" cy="259045"/>
    <xdr:sp macro="" textlink="">
      <xdr:nvSpPr>
        <xdr:cNvPr id="679" name="n_3mainValue【児童館】&#10;有形固定資産減価償却率">
          <a:extLst>
            <a:ext uri="{FF2B5EF4-FFF2-40B4-BE49-F238E27FC236}">
              <a16:creationId xmlns:a16="http://schemas.microsoft.com/office/drawing/2014/main" id="{A78FFF62-AA31-48B6-906D-DF82BDBF5591}"/>
            </a:ext>
          </a:extLst>
        </xdr:cNvPr>
        <xdr:cNvSpPr txBox="1"/>
      </xdr:nvSpPr>
      <xdr:spPr>
        <a:xfrm>
          <a:off x="13500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161670</xdr:rowOff>
    </xdr:from>
    <xdr:ext cx="405111" cy="259045"/>
    <xdr:sp macro="" textlink="">
      <xdr:nvSpPr>
        <xdr:cNvPr id="680" name="n_4mainValue【児童館】&#10;有形固定資産減価償却率">
          <a:extLst>
            <a:ext uri="{FF2B5EF4-FFF2-40B4-BE49-F238E27FC236}">
              <a16:creationId xmlns:a16="http://schemas.microsoft.com/office/drawing/2014/main" id="{98067C52-71CF-4431-AD7F-605560B4390B}"/>
            </a:ext>
          </a:extLst>
        </xdr:cNvPr>
        <xdr:cNvSpPr txBox="1"/>
      </xdr:nvSpPr>
      <xdr:spPr>
        <a:xfrm>
          <a:off x="12611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B51AC76B-EF95-42CB-9C2F-BE45602AAF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6E820BD-4B2C-45E7-9F68-D1316B37BF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3A783F2E-01FB-4D8B-B254-2EF52FB7A4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1D8D62C8-A141-4086-B4B0-E33A68ED2E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D1D8123F-BE2A-49EA-B4CB-D6411D76D5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D8D61B0D-541E-48A9-83A2-073CF79C492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9CF47C5C-657A-49B8-99D0-0E17E63AD5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12684A94-FD2E-4B9C-90DA-2B2F0517E3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8A735E2B-4DB4-4C6B-9249-153D57ABB4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6172DB22-3F8D-499B-BF97-09AEBE02D1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2783536-EB48-4214-A1B0-B182A2996EA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7289D65C-B206-4508-852A-13F5901DAAF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324F40AF-5AF8-4DEB-8D1D-AE86C1AFA33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EEEF67D2-D44E-46F8-B77A-C6AFFAE2B64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8088C558-C620-4BAC-A797-71C915E3B91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EF392112-4B37-460B-8F75-45C4D078C02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C07617D9-D0C8-4A29-94D3-F6DB9248B46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D32CC435-0BC2-4453-BCC7-082C37F2B71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B5FB8B46-D5DE-4659-B1EB-161470631B6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5EB2F0EE-A224-4041-AC23-EBAA048DE04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E2D16B85-5979-40B8-BDCB-FCB1F459B2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E4D5B761-1105-4399-B40F-A2F4C39637F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7E83BAC9-1C77-4F98-B756-87665A975E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AA7C7947-F5D6-4523-B440-A01C37B8F0C6}"/>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756EE2AC-D47D-448E-B89D-86AD6555506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645DD95C-4A31-447C-AABE-6C44E1A3958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26F98F00-BBFE-4FD7-BF4E-C1DFB7344A35}"/>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247BA758-B302-4731-ABB3-9300971F2CC8}"/>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a:extLst>
            <a:ext uri="{FF2B5EF4-FFF2-40B4-BE49-F238E27FC236}">
              <a16:creationId xmlns:a16="http://schemas.microsoft.com/office/drawing/2014/main" id="{B680DBF7-4773-4C51-A4EB-CF7BF190225A}"/>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09F68321-EE93-4180-B8CF-F5C754D4040C}"/>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A308001B-1FB5-4851-9760-892593674699}"/>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7AACF353-C6EF-4A44-BE5A-6A8C85B573D4}"/>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436D132C-AA21-4327-8A1F-1C6C65A517A6}"/>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C23071A4-018B-4A55-86A8-45270182D98E}"/>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7E6E9BF-1BBB-4F5F-B500-42668C72D14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436B6B0-1941-41D4-BA74-1D2B450114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CC511E3-77E8-4930-A062-1FD98E5A14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10A75F9-C438-493A-A2E2-66372FC78E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9B8E629-4C3D-4AC3-892F-2ECA161282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69850</xdr:rowOff>
    </xdr:from>
    <xdr:to>
      <xdr:col>116</xdr:col>
      <xdr:colOff>114300</xdr:colOff>
      <xdr:row>82</xdr:row>
      <xdr:rowOff>0</xdr:rowOff>
    </xdr:to>
    <xdr:sp macro="" textlink="">
      <xdr:nvSpPr>
        <xdr:cNvPr id="720" name="楕円 719">
          <a:extLst>
            <a:ext uri="{FF2B5EF4-FFF2-40B4-BE49-F238E27FC236}">
              <a16:creationId xmlns:a16="http://schemas.microsoft.com/office/drawing/2014/main" id="{082F21B3-187A-4969-BF62-F8332440288D}"/>
            </a:ext>
          </a:extLst>
        </xdr:cNvPr>
        <xdr:cNvSpPr/>
      </xdr:nvSpPr>
      <xdr:spPr>
        <a:xfrm>
          <a:off x="221107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92727</xdr:rowOff>
    </xdr:from>
    <xdr:ext cx="469744" cy="259045"/>
    <xdr:sp macro="" textlink="">
      <xdr:nvSpPr>
        <xdr:cNvPr id="721" name="【児童館】&#10;一人当たり面積該当値テキスト">
          <a:extLst>
            <a:ext uri="{FF2B5EF4-FFF2-40B4-BE49-F238E27FC236}">
              <a16:creationId xmlns:a16="http://schemas.microsoft.com/office/drawing/2014/main" id="{DB377B79-8F02-4F85-8CA2-40BE456CD43C}"/>
            </a:ext>
          </a:extLst>
        </xdr:cNvPr>
        <xdr:cNvSpPr txBox="1"/>
      </xdr:nvSpPr>
      <xdr:spPr>
        <a:xfrm>
          <a:off x="22199600"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22" name="楕円 721">
          <a:extLst>
            <a:ext uri="{FF2B5EF4-FFF2-40B4-BE49-F238E27FC236}">
              <a16:creationId xmlns:a16="http://schemas.microsoft.com/office/drawing/2014/main" id="{3F880086-C9DC-4598-A0CB-8D931D9D4A94}"/>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120650</xdr:rowOff>
    </xdr:from>
    <xdr:to>
      <xdr:col>116</xdr:col>
      <xdr:colOff>63500</xdr:colOff>
      <xdr:row>81</xdr:row>
      <xdr:rowOff>133350</xdr:rowOff>
    </xdr:to>
    <xdr:cxnSp macro="">
      <xdr:nvCxnSpPr>
        <xdr:cNvPr id="723" name="直線コネクタ 722">
          <a:extLst>
            <a:ext uri="{FF2B5EF4-FFF2-40B4-BE49-F238E27FC236}">
              <a16:creationId xmlns:a16="http://schemas.microsoft.com/office/drawing/2014/main" id="{19285B4E-5E62-44F6-A660-2276B22BA797}"/>
            </a:ext>
          </a:extLst>
        </xdr:cNvPr>
        <xdr:cNvCxnSpPr/>
      </xdr:nvCxnSpPr>
      <xdr:spPr>
        <a:xfrm flipV="1">
          <a:off x="21323300" y="1400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24" name="楕円 723">
          <a:extLst>
            <a:ext uri="{FF2B5EF4-FFF2-40B4-BE49-F238E27FC236}">
              <a16:creationId xmlns:a16="http://schemas.microsoft.com/office/drawing/2014/main" id="{188D2482-081D-4F66-9F83-869926462EB4}"/>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133350</xdr:rowOff>
    </xdr:to>
    <xdr:cxnSp macro="">
      <xdr:nvCxnSpPr>
        <xdr:cNvPr id="725" name="直線コネクタ 724">
          <a:extLst>
            <a:ext uri="{FF2B5EF4-FFF2-40B4-BE49-F238E27FC236}">
              <a16:creationId xmlns:a16="http://schemas.microsoft.com/office/drawing/2014/main" id="{D9509D7A-6DE2-4048-AE80-BC79F5BF7F18}"/>
            </a:ext>
          </a:extLst>
        </xdr:cNvPr>
        <xdr:cNvCxnSpPr/>
      </xdr:nvCxnSpPr>
      <xdr:spPr>
        <a:xfrm>
          <a:off x="20434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26" name="楕円 725">
          <a:extLst>
            <a:ext uri="{FF2B5EF4-FFF2-40B4-BE49-F238E27FC236}">
              <a16:creationId xmlns:a16="http://schemas.microsoft.com/office/drawing/2014/main" id="{F8791DD3-7649-4105-B82C-995C720BA260}"/>
            </a:ext>
          </a:extLst>
        </xdr:cNvPr>
        <xdr:cNvSpPr/>
      </xdr:nvSpPr>
      <xdr:spPr>
        <a:xfrm>
          <a:off x="19494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81</xdr:row>
      <xdr:rowOff>133350</xdr:rowOff>
    </xdr:to>
    <xdr:cxnSp macro="">
      <xdr:nvCxnSpPr>
        <xdr:cNvPr id="727" name="直線コネクタ 726">
          <a:extLst>
            <a:ext uri="{FF2B5EF4-FFF2-40B4-BE49-F238E27FC236}">
              <a16:creationId xmlns:a16="http://schemas.microsoft.com/office/drawing/2014/main" id="{85671C8A-A20B-42ED-A449-A4DF885A9333}"/>
            </a:ext>
          </a:extLst>
        </xdr:cNvPr>
        <xdr:cNvCxnSpPr/>
      </xdr:nvCxnSpPr>
      <xdr:spPr>
        <a:xfrm>
          <a:off x="19545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95250</xdr:rowOff>
    </xdr:from>
    <xdr:to>
      <xdr:col>98</xdr:col>
      <xdr:colOff>38100</xdr:colOff>
      <xdr:row>82</xdr:row>
      <xdr:rowOff>25400</xdr:rowOff>
    </xdr:to>
    <xdr:sp macro="" textlink="">
      <xdr:nvSpPr>
        <xdr:cNvPr id="728" name="楕円 727">
          <a:extLst>
            <a:ext uri="{FF2B5EF4-FFF2-40B4-BE49-F238E27FC236}">
              <a16:creationId xmlns:a16="http://schemas.microsoft.com/office/drawing/2014/main" id="{BD6176FA-FF0C-4DB1-AB66-BF2741D22351}"/>
            </a:ext>
          </a:extLst>
        </xdr:cNvPr>
        <xdr:cNvSpPr/>
      </xdr:nvSpPr>
      <xdr:spPr>
        <a:xfrm>
          <a:off x="18605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133350</xdr:rowOff>
    </xdr:from>
    <xdr:to>
      <xdr:col>102</xdr:col>
      <xdr:colOff>114300</xdr:colOff>
      <xdr:row>81</xdr:row>
      <xdr:rowOff>146050</xdr:rowOff>
    </xdr:to>
    <xdr:cxnSp macro="">
      <xdr:nvCxnSpPr>
        <xdr:cNvPr id="729" name="直線コネクタ 728">
          <a:extLst>
            <a:ext uri="{FF2B5EF4-FFF2-40B4-BE49-F238E27FC236}">
              <a16:creationId xmlns:a16="http://schemas.microsoft.com/office/drawing/2014/main" id="{D4A78393-C56D-4386-BEBD-ECEE19FE8B75}"/>
            </a:ext>
          </a:extLst>
        </xdr:cNvPr>
        <xdr:cNvCxnSpPr/>
      </xdr:nvCxnSpPr>
      <xdr:spPr>
        <a:xfrm flipV="1">
          <a:off x="18656300" y="1402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a:extLst>
            <a:ext uri="{FF2B5EF4-FFF2-40B4-BE49-F238E27FC236}">
              <a16:creationId xmlns:a16="http://schemas.microsoft.com/office/drawing/2014/main" id="{9445560B-B591-4D1C-B482-B9A72633B8C1}"/>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a:extLst>
            <a:ext uri="{FF2B5EF4-FFF2-40B4-BE49-F238E27FC236}">
              <a16:creationId xmlns:a16="http://schemas.microsoft.com/office/drawing/2014/main" id="{12A87AD0-C520-405C-9F6D-063518B29EB4}"/>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a:extLst>
            <a:ext uri="{FF2B5EF4-FFF2-40B4-BE49-F238E27FC236}">
              <a16:creationId xmlns:a16="http://schemas.microsoft.com/office/drawing/2014/main" id="{6C05205B-FC4B-4533-8BA1-C2703012B366}"/>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a:extLst>
            <a:ext uri="{FF2B5EF4-FFF2-40B4-BE49-F238E27FC236}">
              <a16:creationId xmlns:a16="http://schemas.microsoft.com/office/drawing/2014/main" id="{BA3BF5CF-F66C-4427-96F7-1FD4D486E29F}"/>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34" name="n_1mainValue【児童館】&#10;一人当たり面積">
          <a:extLst>
            <a:ext uri="{FF2B5EF4-FFF2-40B4-BE49-F238E27FC236}">
              <a16:creationId xmlns:a16="http://schemas.microsoft.com/office/drawing/2014/main" id="{4ADFAD52-8805-43F4-B1D5-6B2F64E302DF}"/>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35" name="n_2mainValue【児童館】&#10;一人当たり面積">
          <a:extLst>
            <a:ext uri="{FF2B5EF4-FFF2-40B4-BE49-F238E27FC236}">
              <a16:creationId xmlns:a16="http://schemas.microsoft.com/office/drawing/2014/main" id="{38DEE322-BDD5-4ECD-B3CA-5E66720089F9}"/>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736" name="n_3mainValue【児童館】&#10;一人当たり面積">
          <a:extLst>
            <a:ext uri="{FF2B5EF4-FFF2-40B4-BE49-F238E27FC236}">
              <a16:creationId xmlns:a16="http://schemas.microsoft.com/office/drawing/2014/main" id="{A1A3CB22-B3CF-4692-B756-C2E5E4CD3736}"/>
            </a:ext>
          </a:extLst>
        </xdr:cNvPr>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41927</xdr:rowOff>
    </xdr:from>
    <xdr:ext cx="469744" cy="259045"/>
    <xdr:sp macro="" textlink="">
      <xdr:nvSpPr>
        <xdr:cNvPr id="737" name="n_4mainValue【児童館】&#10;一人当たり面積">
          <a:extLst>
            <a:ext uri="{FF2B5EF4-FFF2-40B4-BE49-F238E27FC236}">
              <a16:creationId xmlns:a16="http://schemas.microsoft.com/office/drawing/2014/main" id="{824BA1A8-760D-486B-B072-CB6C36D339CE}"/>
            </a:ext>
          </a:extLst>
        </xdr:cNvPr>
        <xdr:cNvSpPr txBox="1"/>
      </xdr:nvSpPr>
      <xdr:spPr>
        <a:xfrm>
          <a:off x="18421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EEF6A607-0E57-447B-83D1-2D6AB3DEFD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4E69767E-EEE5-4B53-AA9A-07B2E47C31B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973AE383-083F-4A6D-BAEB-E9F8F2997C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79C23BA9-9497-4836-BBB1-82D1B07C60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184093DD-1973-4F49-AFA4-E90CD465CA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AA45155-EF94-466F-9342-D40E694AD7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65A58912-CBF4-4EA3-A5A1-0226D4F9F1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59966857-2AF8-4E2C-90EA-4E3A239E89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C322DBD1-0B7C-44BA-9D1A-AA6E2E7A63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2FDBB07F-46BA-4D1E-A01A-D44ACA7ECB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984464B5-E820-4A33-91B1-13965ED9DBA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882B59B5-C0BA-4A8F-88C0-6458DAB070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6B6C1706-32F7-4FDE-9093-6576BF23B3B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9357C64-1329-4B10-BEE5-8A6D02ACBF2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B8FD2E16-D110-4239-A82C-F17BD8C6D8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E514690-B452-4AE1-A0EE-9947AEC8B64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B44A1815-78FF-4D78-9A80-CCD6776DFD8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949C6C08-8F3C-40FA-91E6-78AE24E40A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87A7EA3F-F62B-44AD-BCFA-F118F0639AE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ED92A5C0-CD28-4429-9540-55738C55C2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E3104002-2CDE-4C0C-988D-6D8C3FADAB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A68C77D8-2D3A-4D8B-B797-F046D3D1766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CEF96A96-4A9E-46FF-82D3-14691E13396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E34A1208-7837-466B-994D-E35040C6E6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D58FDC37-4D5E-4FE2-AFE4-B4FB752B5A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E959A51F-97A5-4C9B-8377-AFD564CECE23}"/>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C3D772C5-E8CF-4262-9868-A10FFD95A153}"/>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D9E5B664-FD6D-4804-BA5C-9CDB89DCC491}"/>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B0FAE873-1AB1-4F23-8B73-B1F81F8F5069}"/>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4C13D669-4CC8-4AF0-B21C-E047D0B95FEA}"/>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68" name="【公民館】&#10;有形固定資産減価償却率平均値テキスト">
          <a:extLst>
            <a:ext uri="{FF2B5EF4-FFF2-40B4-BE49-F238E27FC236}">
              <a16:creationId xmlns:a16="http://schemas.microsoft.com/office/drawing/2014/main" id="{8BD6B10B-4488-4FBF-B5DC-3A004585F44E}"/>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C9B906C0-5915-4A33-BAA2-F87042E95487}"/>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55DD3C54-C3BE-4C7B-BBCD-44FC4A216709}"/>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09D34521-28CD-44EC-823C-075F8ED9B469}"/>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F122B6FB-27F8-45FC-A9C9-CD8420A11EE3}"/>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B13A75D7-446B-48D3-A558-1E124B52EAA4}"/>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9AFB753-5D91-4126-8868-D182C8626F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8054784-D574-4D8E-9871-B745F16B74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0CAD56E-E3E5-41E1-A641-C6EC7F5AD8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A6A0E3B-69FA-40E1-A527-111009C14E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7CF6E6F-9004-4710-909A-FB1CE07585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779" name="楕円 778">
          <a:extLst>
            <a:ext uri="{FF2B5EF4-FFF2-40B4-BE49-F238E27FC236}">
              <a16:creationId xmlns:a16="http://schemas.microsoft.com/office/drawing/2014/main" id="{8B49FAF3-7E2B-4B1A-BBFC-EE897022FD5C}"/>
            </a:ext>
          </a:extLst>
        </xdr:cNvPr>
        <xdr:cNvSpPr/>
      </xdr:nvSpPr>
      <xdr:spPr>
        <a:xfrm>
          <a:off x="16268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925</xdr:rowOff>
    </xdr:from>
    <xdr:ext cx="405111" cy="259045"/>
    <xdr:sp macro="" textlink="">
      <xdr:nvSpPr>
        <xdr:cNvPr id="780" name="【公民館】&#10;有形固定資産減価償却率該当値テキスト">
          <a:extLst>
            <a:ext uri="{FF2B5EF4-FFF2-40B4-BE49-F238E27FC236}">
              <a16:creationId xmlns:a16="http://schemas.microsoft.com/office/drawing/2014/main" id="{97043A25-D3B3-44AA-A27B-FCF4D3E834E1}"/>
            </a:ext>
          </a:extLst>
        </xdr:cNvPr>
        <xdr:cNvSpPr txBox="1"/>
      </xdr:nvSpPr>
      <xdr:spPr>
        <a:xfrm>
          <a:off x="16357600" y="1783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781" name="楕円 780">
          <a:extLst>
            <a:ext uri="{FF2B5EF4-FFF2-40B4-BE49-F238E27FC236}">
              <a16:creationId xmlns:a16="http://schemas.microsoft.com/office/drawing/2014/main" id="{F27FC624-F921-4834-B8C8-3217FA74DAE5}"/>
            </a:ext>
          </a:extLst>
        </xdr:cNvPr>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28848</xdr:rowOff>
    </xdr:to>
    <xdr:cxnSp macro="">
      <xdr:nvCxnSpPr>
        <xdr:cNvPr id="782" name="直線コネクタ 781">
          <a:extLst>
            <a:ext uri="{FF2B5EF4-FFF2-40B4-BE49-F238E27FC236}">
              <a16:creationId xmlns:a16="http://schemas.microsoft.com/office/drawing/2014/main" id="{C9E99721-B948-48D1-A0E1-3AC538CBAE67}"/>
            </a:ext>
          </a:extLst>
        </xdr:cNvPr>
        <xdr:cNvCxnSpPr/>
      </xdr:nvCxnSpPr>
      <xdr:spPr>
        <a:xfrm>
          <a:off x="15481300" y="179935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77651</xdr:rowOff>
    </xdr:from>
    <xdr:to>
      <xdr:col>76</xdr:col>
      <xdr:colOff>165100</xdr:colOff>
      <xdr:row>105</xdr:row>
      <xdr:rowOff>7801</xdr:rowOff>
    </xdr:to>
    <xdr:sp macro="" textlink="">
      <xdr:nvSpPr>
        <xdr:cNvPr id="783" name="楕円 782">
          <a:extLst>
            <a:ext uri="{FF2B5EF4-FFF2-40B4-BE49-F238E27FC236}">
              <a16:creationId xmlns:a16="http://schemas.microsoft.com/office/drawing/2014/main" id="{42C74367-9213-477E-8900-05E721C38211}"/>
            </a:ext>
          </a:extLst>
        </xdr:cNvPr>
        <xdr:cNvSpPr/>
      </xdr:nvSpPr>
      <xdr:spPr>
        <a:xfrm>
          <a:off x="14541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128451</xdr:rowOff>
    </xdr:from>
    <xdr:to>
      <xdr:col>81</xdr:col>
      <xdr:colOff>50800</xdr:colOff>
      <xdr:row>104</xdr:row>
      <xdr:rowOff>162742</xdr:rowOff>
    </xdr:to>
    <xdr:cxnSp macro="">
      <xdr:nvCxnSpPr>
        <xdr:cNvPr id="784" name="直線コネクタ 783">
          <a:extLst>
            <a:ext uri="{FF2B5EF4-FFF2-40B4-BE49-F238E27FC236}">
              <a16:creationId xmlns:a16="http://schemas.microsoft.com/office/drawing/2014/main" id="{0F56DBB1-A84F-44EA-878C-FBEE2674FE12}"/>
            </a:ext>
          </a:extLst>
        </xdr:cNvPr>
        <xdr:cNvCxnSpPr/>
      </xdr:nvCxnSpPr>
      <xdr:spPr>
        <a:xfrm>
          <a:off x="14592300" y="1795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785" name="楕円 784">
          <a:extLst>
            <a:ext uri="{FF2B5EF4-FFF2-40B4-BE49-F238E27FC236}">
              <a16:creationId xmlns:a16="http://schemas.microsoft.com/office/drawing/2014/main" id="{645ACBFD-9F26-42AD-8E09-14392F8AACF4}"/>
            </a:ext>
          </a:extLst>
        </xdr:cNvPr>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128451</xdr:rowOff>
    </xdr:to>
    <xdr:cxnSp macro="">
      <xdr:nvCxnSpPr>
        <xdr:cNvPr id="786" name="直線コネクタ 785">
          <a:extLst>
            <a:ext uri="{FF2B5EF4-FFF2-40B4-BE49-F238E27FC236}">
              <a16:creationId xmlns:a16="http://schemas.microsoft.com/office/drawing/2014/main" id="{180717D1-B12A-4B98-A635-215420D0F571}"/>
            </a:ext>
          </a:extLst>
        </xdr:cNvPr>
        <xdr:cNvCxnSpPr/>
      </xdr:nvCxnSpPr>
      <xdr:spPr>
        <a:xfrm>
          <a:off x="13703300" y="179494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40095</xdr:rowOff>
    </xdr:from>
    <xdr:to>
      <xdr:col>67</xdr:col>
      <xdr:colOff>101600</xdr:colOff>
      <xdr:row>104</xdr:row>
      <xdr:rowOff>141695</xdr:rowOff>
    </xdr:to>
    <xdr:sp macro="" textlink="">
      <xdr:nvSpPr>
        <xdr:cNvPr id="787" name="楕円 786">
          <a:extLst>
            <a:ext uri="{FF2B5EF4-FFF2-40B4-BE49-F238E27FC236}">
              <a16:creationId xmlns:a16="http://schemas.microsoft.com/office/drawing/2014/main" id="{F4767A19-1B48-420D-BCD0-4032B706F153}"/>
            </a:ext>
          </a:extLst>
        </xdr:cNvPr>
        <xdr:cNvSpPr/>
      </xdr:nvSpPr>
      <xdr:spPr>
        <a:xfrm>
          <a:off x="12763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90895</xdr:rowOff>
    </xdr:from>
    <xdr:to>
      <xdr:col>71</xdr:col>
      <xdr:colOff>177800</xdr:colOff>
      <xdr:row>104</xdr:row>
      <xdr:rowOff>118655</xdr:rowOff>
    </xdr:to>
    <xdr:cxnSp macro="">
      <xdr:nvCxnSpPr>
        <xdr:cNvPr id="788" name="直線コネクタ 787">
          <a:extLst>
            <a:ext uri="{FF2B5EF4-FFF2-40B4-BE49-F238E27FC236}">
              <a16:creationId xmlns:a16="http://schemas.microsoft.com/office/drawing/2014/main" id="{BEE14682-7F21-466B-9407-3E70FD167816}"/>
            </a:ext>
          </a:extLst>
        </xdr:cNvPr>
        <xdr:cNvCxnSpPr/>
      </xdr:nvCxnSpPr>
      <xdr:spPr>
        <a:xfrm>
          <a:off x="12814300" y="179216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789" name="n_1aveValue【公民館】&#10;有形固定資産減価償却率">
          <a:extLst>
            <a:ext uri="{FF2B5EF4-FFF2-40B4-BE49-F238E27FC236}">
              <a16:creationId xmlns:a16="http://schemas.microsoft.com/office/drawing/2014/main" id="{AB5295CA-4913-4351-B8A0-E3A6D0778672}"/>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90" name="n_2aveValue【公民館】&#10;有形固定資産減価償却率">
          <a:extLst>
            <a:ext uri="{FF2B5EF4-FFF2-40B4-BE49-F238E27FC236}">
              <a16:creationId xmlns:a16="http://schemas.microsoft.com/office/drawing/2014/main" id="{F36F57E3-0C19-49F4-B6E1-EF4A0EDF6036}"/>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91" name="n_3aveValue【公民館】&#10;有形固定資産減価償却率">
          <a:extLst>
            <a:ext uri="{FF2B5EF4-FFF2-40B4-BE49-F238E27FC236}">
              <a16:creationId xmlns:a16="http://schemas.microsoft.com/office/drawing/2014/main" id="{A5FE425C-DB33-43DB-BFE5-62AF7E9DB35A}"/>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92" name="n_4aveValue【公民館】&#10;有形固定資産減価償却率">
          <a:extLst>
            <a:ext uri="{FF2B5EF4-FFF2-40B4-BE49-F238E27FC236}">
              <a16:creationId xmlns:a16="http://schemas.microsoft.com/office/drawing/2014/main" id="{290DA0C6-1A57-49FE-B4DA-DB5DC74E60BC}"/>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58619</xdr:rowOff>
    </xdr:from>
    <xdr:ext cx="405111" cy="259045"/>
    <xdr:sp macro="" textlink="">
      <xdr:nvSpPr>
        <xdr:cNvPr id="793" name="n_1mainValue【公民館】&#10;有形固定資産減価償却率">
          <a:extLst>
            <a:ext uri="{FF2B5EF4-FFF2-40B4-BE49-F238E27FC236}">
              <a16:creationId xmlns:a16="http://schemas.microsoft.com/office/drawing/2014/main" id="{321E55B1-02F3-44CD-BFE2-999945D588F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24328</xdr:rowOff>
    </xdr:from>
    <xdr:ext cx="405111" cy="259045"/>
    <xdr:sp macro="" textlink="">
      <xdr:nvSpPr>
        <xdr:cNvPr id="794" name="n_2mainValue【公民館】&#10;有形固定資産減価償却率">
          <a:extLst>
            <a:ext uri="{FF2B5EF4-FFF2-40B4-BE49-F238E27FC236}">
              <a16:creationId xmlns:a16="http://schemas.microsoft.com/office/drawing/2014/main" id="{928D1518-9E17-47CD-B2C2-0A71249DD41C}"/>
            </a:ext>
          </a:extLst>
        </xdr:cNvPr>
        <xdr:cNvSpPr txBox="1"/>
      </xdr:nvSpPr>
      <xdr:spPr>
        <a:xfrm>
          <a:off x="14389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14532</xdr:rowOff>
    </xdr:from>
    <xdr:ext cx="405111" cy="259045"/>
    <xdr:sp macro="" textlink="">
      <xdr:nvSpPr>
        <xdr:cNvPr id="795" name="n_3mainValue【公民館】&#10;有形固定資産減価償却率">
          <a:extLst>
            <a:ext uri="{FF2B5EF4-FFF2-40B4-BE49-F238E27FC236}">
              <a16:creationId xmlns:a16="http://schemas.microsoft.com/office/drawing/2014/main" id="{485B44CA-F09D-4E7F-9FD8-19B7EAD8255D}"/>
            </a:ext>
          </a:extLst>
        </xdr:cNvPr>
        <xdr:cNvSpPr txBox="1"/>
      </xdr:nvSpPr>
      <xdr:spPr>
        <a:xfrm>
          <a:off x="13500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796" name="n_4mainValue【公民館】&#10;有形固定資産減価償却率">
          <a:extLst>
            <a:ext uri="{FF2B5EF4-FFF2-40B4-BE49-F238E27FC236}">
              <a16:creationId xmlns:a16="http://schemas.microsoft.com/office/drawing/2014/main" id="{38917AF7-C695-40CC-A15C-0481AC55CE1F}"/>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FE6DCCE0-5789-4DB2-8F95-7E0FB6B86A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79D50896-6E45-497F-A3AD-5B15201D4A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78467AB7-CB8D-4782-B949-9C54ADC027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36310E14-384F-4DEA-AB64-9783B03037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87D53BC3-6C59-49E2-9537-8ABE8C0BFC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269C5050-D741-43DC-B9E9-94737B8B2D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9F9965D-0D3B-433F-A986-C1828E65077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88AC29E9-A453-44D3-97C9-AAAD8DDC1F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5125BC91-7E41-47B1-A6F9-A4732A4F0C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B1FD4620-4615-4053-B35C-819C91D211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24994C92-F3D3-46D3-A863-E8C7CC93C2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8A460512-2AB0-472C-99A6-CDA7451A6D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219234B6-4CA6-4D90-8887-9EEBA2C6EF4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31EBA66D-2B80-46D3-AD27-A648EE94197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A8C51079-D27E-4D97-87F0-2A97B94246B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F7F282DF-DB74-47A2-A7F7-40CE11FF5D7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F9E87128-A0C2-4E48-B6FE-2B87E4DFAB4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48F45F63-769B-4397-9B25-D03FB3B823C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3F1F832D-1A94-4799-85E7-578A35D6F10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FEAAD136-5BB6-4F44-93B7-B972BC59F24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46B477D2-051A-43E4-920D-5F764C1C86D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D4953D6D-FD32-4043-8E97-B504AE06226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F9A88C7-52C4-4C1A-9CF9-0B84FC8712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D01CF63-4C3C-44D0-8EC5-37D6F3988CB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8444BB51-FD83-42D6-9BD6-BC9615F6F2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828A95F9-0D8E-4551-A9E0-44B6C7D0B747}"/>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C4A6E28E-C593-4964-A9D4-6FFCF0F29FE3}"/>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1344BB86-0861-428E-BA81-08883B31211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B0FAC367-F99D-4123-A587-D681BDF6D22F}"/>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CE42A378-D4B0-42F8-AA97-606DFFF22AF0}"/>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a:extLst>
            <a:ext uri="{FF2B5EF4-FFF2-40B4-BE49-F238E27FC236}">
              <a16:creationId xmlns:a16="http://schemas.microsoft.com/office/drawing/2014/main" id="{713F0A48-20FE-440C-8572-138BDC6CC946}"/>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628333FD-B939-4383-A2AB-7F5851743C02}"/>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2ED1FF67-83F6-42C8-955C-A40D7F98F3D1}"/>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929DE767-2ABC-4DCA-91F1-0888DAEFAEA4}"/>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615815CC-B987-425C-A0A9-6F90F156023C}"/>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497AF847-924F-49A8-99B0-0F036164231E}"/>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2A33B76-E686-491E-B2C2-BA48CD73C7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EC46F12-97B1-4275-9B89-6CD143FD01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43F43EC-50EA-4D90-9A09-3E0E4E4F5C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53FA432-B6C4-4743-99B6-ACC01F9AEA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76546FD-CB69-4E81-853D-0A3D6C4FF5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61323</xdr:rowOff>
    </xdr:from>
    <xdr:to>
      <xdr:col>116</xdr:col>
      <xdr:colOff>114300</xdr:colOff>
      <xdr:row>100</xdr:row>
      <xdr:rowOff>162923</xdr:rowOff>
    </xdr:to>
    <xdr:sp macro="" textlink="">
      <xdr:nvSpPr>
        <xdr:cNvPr id="838" name="楕円 837">
          <a:extLst>
            <a:ext uri="{FF2B5EF4-FFF2-40B4-BE49-F238E27FC236}">
              <a16:creationId xmlns:a16="http://schemas.microsoft.com/office/drawing/2014/main" id="{2747B400-06A1-4BE7-B7DC-A08189F01621}"/>
            </a:ext>
          </a:extLst>
        </xdr:cNvPr>
        <xdr:cNvSpPr/>
      </xdr:nvSpPr>
      <xdr:spPr>
        <a:xfrm>
          <a:off x="221107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14350</xdr:rowOff>
    </xdr:from>
    <xdr:ext cx="469744" cy="259045"/>
    <xdr:sp macro="" textlink="">
      <xdr:nvSpPr>
        <xdr:cNvPr id="839" name="【公民館】&#10;一人当たり面積該当値テキスト">
          <a:extLst>
            <a:ext uri="{FF2B5EF4-FFF2-40B4-BE49-F238E27FC236}">
              <a16:creationId xmlns:a16="http://schemas.microsoft.com/office/drawing/2014/main" id="{0508F2BA-7DD9-4926-83A2-A35261ED031C}"/>
            </a:ext>
          </a:extLst>
        </xdr:cNvPr>
        <xdr:cNvSpPr txBox="1"/>
      </xdr:nvSpPr>
      <xdr:spPr>
        <a:xfrm>
          <a:off x="22199600" y="171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67855</xdr:rowOff>
    </xdr:from>
    <xdr:to>
      <xdr:col>112</xdr:col>
      <xdr:colOff>38100</xdr:colOff>
      <xdr:row>100</xdr:row>
      <xdr:rowOff>169455</xdr:rowOff>
    </xdr:to>
    <xdr:sp macro="" textlink="">
      <xdr:nvSpPr>
        <xdr:cNvPr id="840" name="楕円 839">
          <a:extLst>
            <a:ext uri="{FF2B5EF4-FFF2-40B4-BE49-F238E27FC236}">
              <a16:creationId xmlns:a16="http://schemas.microsoft.com/office/drawing/2014/main" id="{9092DEDE-9B7A-4644-BF45-85DACFC4D92B}"/>
            </a:ext>
          </a:extLst>
        </xdr:cNvPr>
        <xdr:cNvSpPr/>
      </xdr:nvSpPr>
      <xdr:spPr>
        <a:xfrm>
          <a:off x="21272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112123</xdr:rowOff>
    </xdr:from>
    <xdr:to>
      <xdr:col>116</xdr:col>
      <xdr:colOff>63500</xdr:colOff>
      <xdr:row>100</xdr:row>
      <xdr:rowOff>118655</xdr:rowOff>
    </xdr:to>
    <xdr:cxnSp macro="">
      <xdr:nvCxnSpPr>
        <xdr:cNvPr id="841" name="直線コネクタ 840">
          <a:extLst>
            <a:ext uri="{FF2B5EF4-FFF2-40B4-BE49-F238E27FC236}">
              <a16:creationId xmlns:a16="http://schemas.microsoft.com/office/drawing/2014/main" id="{93C0E202-A4A7-4241-8576-79389B328FD2}"/>
            </a:ext>
          </a:extLst>
        </xdr:cNvPr>
        <xdr:cNvCxnSpPr/>
      </xdr:nvCxnSpPr>
      <xdr:spPr>
        <a:xfrm flipV="1">
          <a:off x="21323300" y="172571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77651</xdr:rowOff>
    </xdr:from>
    <xdr:to>
      <xdr:col>107</xdr:col>
      <xdr:colOff>101600</xdr:colOff>
      <xdr:row>101</xdr:row>
      <xdr:rowOff>7801</xdr:rowOff>
    </xdr:to>
    <xdr:sp macro="" textlink="">
      <xdr:nvSpPr>
        <xdr:cNvPr id="842" name="楕円 841">
          <a:extLst>
            <a:ext uri="{FF2B5EF4-FFF2-40B4-BE49-F238E27FC236}">
              <a16:creationId xmlns:a16="http://schemas.microsoft.com/office/drawing/2014/main" id="{3AE50C23-5469-421F-9C6A-6E46AB0965FF}"/>
            </a:ext>
          </a:extLst>
        </xdr:cNvPr>
        <xdr:cNvSpPr/>
      </xdr:nvSpPr>
      <xdr:spPr>
        <a:xfrm>
          <a:off x="20383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118655</xdr:rowOff>
    </xdr:from>
    <xdr:to>
      <xdr:col>111</xdr:col>
      <xdr:colOff>177800</xdr:colOff>
      <xdr:row>100</xdr:row>
      <xdr:rowOff>128451</xdr:rowOff>
    </xdr:to>
    <xdr:cxnSp macro="">
      <xdr:nvCxnSpPr>
        <xdr:cNvPr id="843" name="直線コネクタ 842">
          <a:extLst>
            <a:ext uri="{FF2B5EF4-FFF2-40B4-BE49-F238E27FC236}">
              <a16:creationId xmlns:a16="http://schemas.microsoft.com/office/drawing/2014/main" id="{4537E631-14C8-46D2-9AC3-B1041809B638}"/>
            </a:ext>
          </a:extLst>
        </xdr:cNvPr>
        <xdr:cNvCxnSpPr/>
      </xdr:nvCxnSpPr>
      <xdr:spPr>
        <a:xfrm flipV="1">
          <a:off x="20434300" y="172636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84182</xdr:rowOff>
    </xdr:from>
    <xdr:to>
      <xdr:col>102</xdr:col>
      <xdr:colOff>165100</xdr:colOff>
      <xdr:row>101</xdr:row>
      <xdr:rowOff>14332</xdr:rowOff>
    </xdr:to>
    <xdr:sp macro="" textlink="">
      <xdr:nvSpPr>
        <xdr:cNvPr id="844" name="楕円 843">
          <a:extLst>
            <a:ext uri="{FF2B5EF4-FFF2-40B4-BE49-F238E27FC236}">
              <a16:creationId xmlns:a16="http://schemas.microsoft.com/office/drawing/2014/main" id="{136D2756-6FC1-415D-9074-713DEA1B7AAE}"/>
            </a:ext>
          </a:extLst>
        </xdr:cNvPr>
        <xdr:cNvSpPr/>
      </xdr:nvSpPr>
      <xdr:spPr>
        <a:xfrm>
          <a:off x="19494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128451</xdr:rowOff>
    </xdr:from>
    <xdr:to>
      <xdr:col>107</xdr:col>
      <xdr:colOff>50800</xdr:colOff>
      <xdr:row>100</xdr:row>
      <xdr:rowOff>134982</xdr:rowOff>
    </xdr:to>
    <xdr:cxnSp macro="">
      <xdr:nvCxnSpPr>
        <xdr:cNvPr id="845" name="直線コネクタ 844">
          <a:extLst>
            <a:ext uri="{FF2B5EF4-FFF2-40B4-BE49-F238E27FC236}">
              <a16:creationId xmlns:a16="http://schemas.microsoft.com/office/drawing/2014/main" id="{C3477D72-4B26-4245-8050-2E4F544886A0}"/>
            </a:ext>
          </a:extLst>
        </xdr:cNvPr>
        <xdr:cNvCxnSpPr/>
      </xdr:nvCxnSpPr>
      <xdr:spPr>
        <a:xfrm flipV="1">
          <a:off x="19545300" y="172734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93980</xdr:rowOff>
    </xdr:from>
    <xdr:to>
      <xdr:col>98</xdr:col>
      <xdr:colOff>38100</xdr:colOff>
      <xdr:row>101</xdr:row>
      <xdr:rowOff>24130</xdr:rowOff>
    </xdr:to>
    <xdr:sp macro="" textlink="">
      <xdr:nvSpPr>
        <xdr:cNvPr id="846" name="楕円 845">
          <a:extLst>
            <a:ext uri="{FF2B5EF4-FFF2-40B4-BE49-F238E27FC236}">
              <a16:creationId xmlns:a16="http://schemas.microsoft.com/office/drawing/2014/main" id="{208900BB-254E-46C9-BC69-1B8F7590F730}"/>
            </a:ext>
          </a:extLst>
        </xdr:cNvPr>
        <xdr:cNvSpPr/>
      </xdr:nvSpPr>
      <xdr:spPr>
        <a:xfrm>
          <a:off x="18605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134982</xdr:rowOff>
    </xdr:from>
    <xdr:to>
      <xdr:col>102</xdr:col>
      <xdr:colOff>114300</xdr:colOff>
      <xdr:row>100</xdr:row>
      <xdr:rowOff>144780</xdr:rowOff>
    </xdr:to>
    <xdr:cxnSp macro="">
      <xdr:nvCxnSpPr>
        <xdr:cNvPr id="847" name="直線コネクタ 846">
          <a:extLst>
            <a:ext uri="{FF2B5EF4-FFF2-40B4-BE49-F238E27FC236}">
              <a16:creationId xmlns:a16="http://schemas.microsoft.com/office/drawing/2014/main" id="{3926A0F6-ABB4-4EC3-B105-DE5E5AF44B9D}"/>
            </a:ext>
          </a:extLst>
        </xdr:cNvPr>
        <xdr:cNvCxnSpPr/>
      </xdr:nvCxnSpPr>
      <xdr:spPr>
        <a:xfrm flipV="1">
          <a:off x="18656300" y="172799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a:extLst>
            <a:ext uri="{FF2B5EF4-FFF2-40B4-BE49-F238E27FC236}">
              <a16:creationId xmlns:a16="http://schemas.microsoft.com/office/drawing/2014/main" id="{D09AF02C-82AA-408F-86EC-59CE0970C261}"/>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a:extLst>
            <a:ext uri="{FF2B5EF4-FFF2-40B4-BE49-F238E27FC236}">
              <a16:creationId xmlns:a16="http://schemas.microsoft.com/office/drawing/2014/main" id="{439ABD37-FCDE-4E17-BCF2-0E0607E59F72}"/>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a:extLst>
            <a:ext uri="{FF2B5EF4-FFF2-40B4-BE49-F238E27FC236}">
              <a16:creationId xmlns:a16="http://schemas.microsoft.com/office/drawing/2014/main" id="{E091E126-2E60-4F51-BFC8-9287BB787B35}"/>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a:extLst>
            <a:ext uri="{FF2B5EF4-FFF2-40B4-BE49-F238E27FC236}">
              <a16:creationId xmlns:a16="http://schemas.microsoft.com/office/drawing/2014/main" id="{92574879-7F53-4AB3-9EAB-82790BFBCC06}"/>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14532</xdr:rowOff>
    </xdr:from>
    <xdr:ext cx="469744" cy="259045"/>
    <xdr:sp macro="" textlink="">
      <xdr:nvSpPr>
        <xdr:cNvPr id="852" name="n_1mainValue【公民館】&#10;一人当たり面積">
          <a:extLst>
            <a:ext uri="{FF2B5EF4-FFF2-40B4-BE49-F238E27FC236}">
              <a16:creationId xmlns:a16="http://schemas.microsoft.com/office/drawing/2014/main" id="{46076D06-E78C-45CB-93F9-DB4E919F7A27}"/>
            </a:ext>
          </a:extLst>
        </xdr:cNvPr>
        <xdr:cNvSpPr txBox="1"/>
      </xdr:nvSpPr>
      <xdr:spPr>
        <a:xfrm>
          <a:off x="21075727" y="1698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24328</xdr:rowOff>
    </xdr:from>
    <xdr:ext cx="469744" cy="259045"/>
    <xdr:sp macro="" textlink="">
      <xdr:nvSpPr>
        <xdr:cNvPr id="853" name="n_2mainValue【公民館】&#10;一人当たり面積">
          <a:extLst>
            <a:ext uri="{FF2B5EF4-FFF2-40B4-BE49-F238E27FC236}">
              <a16:creationId xmlns:a16="http://schemas.microsoft.com/office/drawing/2014/main" id="{84937810-CD47-43B0-B77A-32F24FDA8C34}"/>
            </a:ext>
          </a:extLst>
        </xdr:cNvPr>
        <xdr:cNvSpPr txBox="1"/>
      </xdr:nvSpPr>
      <xdr:spPr>
        <a:xfrm>
          <a:off x="20199427" y="1699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30859</xdr:rowOff>
    </xdr:from>
    <xdr:ext cx="469744" cy="259045"/>
    <xdr:sp macro="" textlink="">
      <xdr:nvSpPr>
        <xdr:cNvPr id="854" name="n_3mainValue【公民館】&#10;一人当たり面積">
          <a:extLst>
            <a:ext uri="{FF2B5EF4-FFF2-40B4-BE49-F238E27FC236}">
              <a16:creationId xmlns:a16="http://schemas.microsoft.com/office/drawing/2014/main" id="{0F31BA06-E7AA-4011-9A0B-2B8D68091ECE}"/>
            </a:ext>
          </a:extLst>
        </xdr:cNvPr>
        <xdr:cNvSpPr txBox="1"/>
      </xdr:nvSpPr>
      <xdr:spPr>
        <a:xfrm>
          <a:off x="19310427" y="170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40657</xdr:rowOff>
    </xdr:from>
    <xdr:ext cx="469744" cy="259045"/>
    <xdr:sp macro="" textlink="">
      <xdr:nvSpPr>
        <xdr:cNvPr id="855" name="n_4mainValue【公民館】&#10;一人当たり面積">
          <a:extLst>
            <a:ext uri="{FF2B5EF4-FFF2-40B4-BE49-F238E27FC236}">
              <a16:creationId xmlns:a16="http://schemas.microsoft.com/office/drawing/2014/main" id="{8483A6FF-CC5D-4B49-AEF4-3E5C1455944A}"/>
            </a:ext>
          </a:extLst>
        </xdr:cNvPr>
        <xdr:cNvSpPr txBox="1"/>
      </xdr:nvSpPr>
      <xdr:spPr>
        <a:xfrm>
          <a:off x="18421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FBE648F0-42B8-418B-AB6F-41415A6E19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233F9C28-EB2C-46B4-8B20-9CAFEC5C27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58E907E1-2779-49E8-80C8-8A8863B887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当町における公共施設やインフラは昭和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年代を中心に整備されているものが多く、老朽化が進んでいる。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有形固定資産減価償却率における類似団体との比較では、橋梁、児童館が平均を大きく上回っている一方で、学校、公営住宅、公民館については平均を下回っている。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白帆台町営住宅の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建築事業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ため、減価償却率が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今は低く抑えられている。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公民館については、大規模改修や建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替えを積極的に行っていることから、減価償却率の推移は比較的緩やかである。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なお、当町では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地区の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・区会すべてに公民館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を整備しており、一人あたり面積が類似団体を大きく上回っているという特徴がある。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3C9E64-2AD3-4F80-8BD0-58CE4A98BE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5859F0-3913-47C3-8D0F-3D39026EE4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5CAC3F-191B-4F0A-AA7B-FA9B9C12A5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D925AA-90AC-43F5-95C8-FF0B89924A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944265-3E23-4BC0-BF62-FA1C98F5B1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159E80-D948-4BAC-A260-457CE2BD14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80C8D6-5791-4DFA-8C5D-83D0B80411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164A02-A009-4ADE-9F13-5AF12B5BC2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B31B01-E576-4A8A-AAE9-288FF73934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29F1A1-AEBC-4EB7-944A-8FB32C1E4E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26,154
25,831
20.33
10,757,337
10,582,500
121,538
5,968,228
12,540,366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190DDF-160F-43D3-9E48-5469367C30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663296-A726-4300-AF7E-A66BF64CF0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462C4D-7F01-435B-AD61-8598D616BC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F329ED-5C09-4271-B5FF-051D320C9F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217FCA-6B29-44D4-906B-F0B3C0F474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2185B7-BC5E-4D29-A374-737261E8A22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6C5BC8-75FD-4DF3-B7A6-7C820151BC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A83116-D3BC-40D4-BE94-DFA99BEBFA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F34038-33D2-4824-B54C-1D36DDE632C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B428C7-C49A-4B16-B38A-68A23BC048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EF72E2-F0E1-45AD-96E9-AB7C90EF77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8380BD-52DA-46CE-A5F6-98A2A20DB3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376472-C774-40E0-98B5-A72D4AA7D3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DB507E-EC48-42EF-BE3A-366348F96D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413CE1-52C6-4A57-8AB7-17130EF777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B18BB0-FF49-43D8-B0D1-0D3C1C09A5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834852-793D-4A04-981B-382D25432B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F8BA88-42BB-4DB9-A0CE-835258353B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D1CEB7-3DC9-48E0-A537-FF73BC1C5F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59772B-EB76-4308-B7EC-BBEFBC27F43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E26A42-17A5-4606-B088-B5530ECF26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66BAF7-384C-4FA1-A679-CF7D826562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E2237A-57C6-4A17-B567-2409B5D699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B974A0-2549-4824-AABD-82CCA66220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D2E1DA-F321-4777-A874-70E93C6CF0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596173-0956-4256-86D1-7E669A4CC4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FB026D-254F-449F-BCFE-01861EC4F9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1365F3-8A86-4D28-B6AB-3C87404565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94A2BC-3DF6-4EC5-B506-B39D11DD1F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60C384A-32EB-4CA9-931A-5E1143D0A6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0D522B-583F-457D-AE87-D385A4CEA3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DE418B-2B60-42A3-A288-464C74AEDA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862066-A706-496D-A52A-378D6718FB1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B70EE41-E27B-485C-8281-776B06A5888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67DE6E8-9995-49E3-9A3F-FD3EE864751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549DD8-CADB-4191-9951-2D7196017CF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DC4331B-FC83-4E85-AB2A-B29D19F99C4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A1130FB-A72F-4852-8C5C-C5172F91C29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781C201-5A88-4AAB-BCD9-8D830C8EA01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DA4FEE5-8D72-49CD-93A7-23E46B4B299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0F9E1AC-B28B-4D7D-819F-A8A44282257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9FF6275-9CCD-49DE-8A99-2DB9650DE93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60555F5-4621-4ECE-A8BE-BF5947DA68F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5D6061F-BD72-4D23-9A20-31B22E44D72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1233189-F3E6-4709-846C-36EE0C82E8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E289C0-70D4-417E-9E31-D57994F8C3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409FEEDB-0266-4847-B2EF-A0A5145F530C}"/>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E0A94108-D736-4C5A-94CA-BC82A5234EED}"/>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627D2D11-3F68-4F3B-8667-891C6C320112}"/>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3BC10080-BF7B-45C8-B907-584529525438}"/>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87AD2C1A-3928-46FF-BEE0-3D00316DDAD1}"/>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0511CDB1-A603-4D17-8056-357E9DAE5BCD}"/>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182D29E8-BC51-4FE4-8AD0-D7BFDB9B29FD}"/>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E9D82833-DBA3-4F0A-BF61-EC8BEB646EC1}"/>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E4795702-2E2C-4683-9369-16239644EC9B}"/>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D617D5B2-29C5-41A1-856E-741B5886779A}"/>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13A95945-516F-491F-A998-C32E9B5FFEEF}"/>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A024A5-9005-4138-ABE4-90174D1DE6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E1F847-A5C2-40FB-8111-F3052D3321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55112D-72F5-42B6-B3CA-60A9FD01A0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2190EA-84CB-4615-8E6F-18F83823AA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DB27E6A-A68D-4A84-BA92-28007F2ECD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121738</xdr:rowOff>
    </xdr:from>
    <xdr:to>
      <xdr:col>24</xdr:col>
      <xdr:colOff>114300</xdr:colOff>
      <xdr:row>41</xdr:row>
      <xdr:rowOff>51888</xdr:rowOff>
    </xdr:to>
    <xdr:sp macro="" textlink="">
      <xdr:nvSpPr>
        <xdr:cNvPr id="74" name="楕円 73">
          <a:extLst>
            <a:ext uri="{FF2B5EF4-FFF2-40B4-BE49-F238E27FC236}">
              <a16:creationId xmlns:a16="http://schemas.microsoft.com/office/drawing/2014/main" id="{64F81876-C082-4B3F-ACDB-E173FE6DA94D}"/>
            </a:ext>
          </a:extLst>
        </xdr:cNvPr>
        <xdr:cNvSpPr/>
      </xdr:nvSpPr>
      <xdr:spPr>
        <a:xfrm>
          <a:off x="45847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100165</xdr:rowOff>
    </xdr:from>
    <xdr:ext cx="405111" cy="259045"/>
    <xdr:sp macro="" textlink="">
      <xdr:nvSpPr>
        <xdr:cNvPr id="75" name="【図書館】&#10;有形固定資産減価償却率該当値テキスト">
          <a:extLst>
            <a:ext uri="{FF2B5EF4-FFF2-40B4-BE49-F238E27FC236}">
              <a16:creationId xmlns:a16="http://schemas.microsoft.com/office/drawing/2014/main" id="{5A8FDA6B-DFA1-4889-A415-BCBEBE7E74FC}"/>
            </a:ext>
          </a:extLst>
        </xdr:cNvPr>
        <xdr:cNvSpPr txBox="1"/>
      </xdr:nvSpPr>
      <xdr:spPr>
        <a:xfrm>
          <a:off x="4673600"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89081</xdr:rowOff>
    </xdr:from>
    <xdr:to>
      <xdr:col>20</xdr:col>
      <xdr:colOff>38100</xdr:colOff>
      <xdr:row>41</xdr:row>
      <xdr:rowOff>19231</xdr:rowOff>
    </xdr:to>
    <xdr:sp macro="" textlink="">
      <xdr:nvSpPr>
        <xdr:cNvPr id="76" name="楕円 75">
          <a:extLst>
            <a:ext uri="{FF2B5EF4-FFF2-40B4-BE49-F238E27FC236}">
              <a16:creationId xmlns:a16="http://schemas.microsoft.com/office/drawing/2014/main" id="{2C3068E4-BD01-4EE5-9AC0-02351CC1714B}"/>
            </a:ext>
          </a:extLst>
        </xdr:cNvPr>
        <xdr:cNvSpPr/>
      </xdr:nvSpPr>
      <xdr:spPr>
        <a:xfrm>
          <a:off x="3746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139881</xdr:rowOff>
    </xdr:from>
    <xdr:to>
      <xdr:col>24</xdr:col>
      <xdr:colOff>63500</xdr:colOff>
      <xdr:row>41</xdr:row>
      <xdr:rowOff>1088</xdr:rowOff>
    </xdr:to>
    <xdr:cxnSp macro="">
      <xdr:nvCxnSpPr>
        <xdr:cNvPr id="77" name="直線コネクタ 76">
          <a:extLst>
            <a:ext uri="{FF2B5EF4-FFF2-40B4-BE49-F238E27FC236}">
              <a16:creationId xmlns:a16="http://schemas.microsoft.com/office/drawing/2014/main" id="{CBCAA55A-09A1-4900-A943-88DE27999CF0}"/>
            </a:ext>
          </a:extLst>
        </xdr:cNvPr>
        <xdr:cNvCxnSpPr/>
      </xdr:nvCxnSpPr>
      <xdr:spPr>
        <a:xfrm>
          <a:off x="3797300" y="69978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56424</xdr:rowOff>
    </xdr:from>
    <xdr:to>
      <xdr:col>15</xdr:col>
      <xdr:colOff>101600</xdr:colOff>
      <xdr:row>40</xdr:row>
      <xdr:rowOff>158024</xdr:rowOff>
    </xdr:to>
    <xdr:sp macro="" textlink="">
      <xdr:nvSpPr>
        <xdr:cNvPr id="78" name="楕円 77">
          <a:extLst>
            <a:ext uri="{FF2B5EF4-FFF2-40B4-BE49-F238E27FC236}">
              <a16:creationId xmlns:a16="http://schemas.microsoft.com/office/drawing/2014/main" id="{43A2B0F8-48DB-4732-B61C-B576942C0C63}"/>
            </a:ext>
          </a:extLst>
        </xdr:cNvPr>
        <xdr:cNvSpPr/>
      </xdr:nvSpPr>
      <xdr:spPr>
        <a:xfrm>
          <a:off x="2857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107224</xdr:rowOff>
    </xdr:from>
    <xdr:to>
      <xdr:col>19</xdr:col>
      <xdr:colOff>177800</xdr:colOff>
      <xdr:row>40</xdr:row>
      <xdr:rowOff>139881</xdr:rowOff>
    </xdr:to>
    <xdr:cxnSp macro="">
      <xdr:nvCxnSpPr>
        <xdr:cNvPr id="79" name="直線コネクタ 78">
          <a:extLst>
            <a:ext uri="{FF2B5EF4-FFF2-40B4-BE49-F238E27FC236}">
              <a16:creationId xmlns:a16="http://schemas.microsoft.com/office/drawing/2014/main" id="{A9A0C4FC-8D5D-401D-8000-58349499BFF5}"/>
            </a:ext>
          </a:extLst>
        </xdr:cNvPr>
        <xdr:cNvCxnSpPr/>
      </xdr:nvCxnSpPr>
      <xdr:spPr>
        <a:xfrm>
          <a:off x="2908300" y="69652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23767</xdr:rowOff>
    </xdr:from>
    <xdr:to>
      <xdr:col>10</xdr:col>
      <xdr:colOff>165100</xdr:colOff>
      <xdr:row>40</xdr:row>
      <xdr:rowOff>125367</xdr:rowOff>
    </xdr:to>
    <xdr:sp macro="" textlink="">
      <xdr:nvSpPr>
        <xdr:cNvPr id="80" name="楕円 79">
          <a:extLst>
            <a:ext uri="{FF2B5EF4-FFF2-40B4-BE49-F238E27FC236}">
              <a16:creationId xmlns:a16="http://schemas.microsoft.com/office/drawing/2014/main" id="{B442D902-8D74-400E-96D3-5C422F686616}"/>
            </a:ext>
          </a:extLst>
        </xdr:cNvPr>
        <xdr:cNvSpPr/>
      </xdr:nvSpPr>
      <xdr:spPr>
        <a:xfrm>
          <a:off x="1968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74567</xdr:rowOff>
    </xdr:from>
    <xdr:to>
      <xdr:col>15</xdr:col>
      <xdr:colOff>50800</xdr:colOff>
      <xdr:row>40</xdr:row>
      <xdr:rowOff>107224</xdr:rowOff>
    </xdr:to>
    <xdr:cxnSp macro="">
      <xdr:nvCxnSpPr>
        <xdr:cNvPr id="81" name="直線コネクタ 80">
          <a:extLst>
            <a:ext uri="{FF2B5EF4-FFF2-40B4-BE49-F238E27FC236}">
              <a16:creationId xmlns:a16="http://schemas.microsoft.com/office/drawing/2014/main" id="{1471265D-4323-4D6B-8F0E-4660ACB63595}"/>
            </a:ext>
          </a:extLst>
        </xdr:cNvPr>
        <xdr:cNvCxnSpPr/>
      </xdr:nvCxnSpPr>
      <xdr:spPr>
        <a:xfrm>
          <a:off x="2019300" y="69325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82" name="楕円 81">
          <a:extLst>
            <a:ext uri="{FF2B5EF4-FFF2-40B4-BE49-F238E27FC236}">
              <a16:creationId xmlns:a16="http://schemas.microsoft.com/office/drawing/2014/main" id="{B9CD3078-4D5A-4441-B4C0-32EEBD4C4B85}"/>
            </a:ext>
          </a:extLst>
        </xdr:cNvPr>
        <xdr:cNvSpPr/>
      </xdr:nvSpPr>
      <xdr:spPr>
        <a:xfrm>
          <a:off x="107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74567</xdr:rowOff>
    </xdr:to>
    <xdr:cxnSp macro="">
      <xdr:nvCxnSpPr>
        <xdr:cNvPr id="83" name="直線コネクタ 82">
          <a:extLst>
            <a:ext uri="{FF2B5EF4-FFF2-40B4-BE49-F238E27FC236}">
              <a16:creationId xmlns:a16="http://schemas.microsoft.com/office/drawing/2014/main" id="{67E0475E-1AF3-473F-B35A-B624D3D9E732}"/>
            </a:ext>
          </a:extLst>
        </xdr:cNvPr>
        <xdr:cNvCxnSpPr/>
      </xdr:nvCxnSpPr>
      <xdr:spPr>
        <a:xfrm>
          <a:off x="1130300" y="68999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B8509F45-BEAB-4AFF-B6B2-01E299ED9C90}"/>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9EED5778-DBE9-4332-B82B-B7A48BC6E1B9}"/>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4B693F2A-2458-41DE-B7CC-F868B7DCA257}"/>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658E33CF-B87D-47E7-8653-EF7C644B6A9E}"/>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10358</xdr:rowOff>
    </xdr:from>
    <xdr:ext cx="405111" cy="259045"/>
    <xdr:sp macro="" textlink="">
      <xdr:nvSpPr>
        <xdr:cNvPr id="88" name="n_1mainValue【図書館】&#10;有形固定資産減価償却率">
          <a:extLst>
            <a:ext uri="{FF2B5EF4-FFF2-40B4-BE49-F238E27FC236}">
              <a16:creationId xmlns:a16="http://schemas.microsoft.com/office/drawing/2014/main" id="{74EDF864-5F28-49DD-B97A-1FF8B0EB7268}"/>
            </a:ext>
          </a:extLst>
        </xdr:cNvPr>
        <xdr:cNvSpPr txBox="1"/>
      </xdr:nvSpPr>
      <xdr:spPr>
        <a:xfrm>
          <a:off x="35820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149151</xdr:rowOff>
    </xdr:from>
    <xdr:ext cx="405111" cy="259045"/>
    <xdr:sp macro="" textlink="">
      <xdr:nvSpPr>
        <xdr:cNvPr id="89" name="n_2mainValue【図書館】&#10;有形固定資産減価償却率">
          <a:extLst>
            <a:ext uri="{FF2B5EF4-FFF2-40B4-BE49-F238E27FC236}">
              <a16:creationId xmlns:a16="http://schemas.microsoft.com/office/drawing/2014/main" id="{2097B696-95FD-4640-ABFA-458288984EFD}"/>
            </a:ext>
          </a:extLst>
        </xdr:cNvPr>
        <xdr:cNvSpPr txBox="1"/>
      </xdr:nvSpPr>
      <xdr:spPr>
        <a:xfrm>
          <a:off x="2705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116494</xdr:rowOff>
    </xdr:from>
    <xdr:ext cx="405111" cy="259045"/>
    <xdr:sp macro="" textlink="">
      <xdr:nvSpPr>
        <xdr:cNvPr id="90" name="n_3mainValue【図書館】&#10;有形固定資産減価償却率">
          <a:extLst>
            <a:ext uri="{FF2B5EF4-FFF2-40B4-BE49-F238E27FC236}">
              <a16:creationId xmlns:a16="http://schemas.microsoft.com/office/drawing/2014/main" id="{8353609D-5231-4511-944E-163770C8E924}"/>
            </a:ext>
          </a:extLst>
        </xdr:cNvPr>
        <xdr:cNvSpPr txBox="1"/>
      </xdr:nvSpPr>
      <xdr:spPr>
        <a:xfrm>
          <a:off x="1816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91" name="n_4mainValue【図書館】&#10;有形固定資産減価償却率">
          <a:extLst>
            <a:ext uri="{FF2B5EF4-FFF2-40B4-BE49-F238E27FC236}">
              <a16:creationId xmlns:a16="http://schemas.microsoft.com/office/drawing/2014/main" id="{437C4773-ACF6-4D58-B95D-64977E57545B}"/>
            </a:ext>
          </a:extLst>
        </xdr:cNvPr>
        <xdr:cNvSpPr txBox="1"/>
      </xdr:nvSpPr>
      <xdr:spPr>
        <a:xfrm>
          <a:off x="927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D924216-0486-4A92-8D0B-B0A87F6A4F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545F8E9-C21C-4DD7-842E-54C87F1ACF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58BD1D-2E99-4294-AD00-F1B15CACE4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3499856-D1AB-413D-A705-CE746B400E2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0C15C33-6ED1-4293-9312-C14BBE3F0F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F2F7FD6-5E15-486A-9EEF-B9B0E0BDAC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579CC69-2FDC-4819-9F4F-FF10F8257A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1E07311-E612-4D2F-8544-AF17C1C497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3FA33EC-EFE4-47E2-ACB5-BEBFE1C0ABF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7DA6D5C-1D6E-4C80-A2C3-E6B17D8C7A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F53D9FE-DF01-4A85-82CC-1AF5B5A727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DB3EAC0-D780-4969-AE81-E7BD229BDA3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BD1EE81-F011-470E-8B09-C42553C8044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0147E56-2632-4FA9-9395-7E3FFD1A337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BE643DA-8CB8-41DF-9041-F36CBAB7542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BDF94EB-65F0-4F34-9828-404F9A271A8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7136541-F03A-47EB-9BA2-451945A4BF5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C06041F-70EE-44E2-A1E6-FC09970B97F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8644A53-B0F7-4F1F-B398-F56C9D9D5B3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0202DB6-11B7-40D0-8ED7-3480C7A7D0A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3B11FB6-8F27-4E04-BA88-9DBF39F526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40CAFDA-47AB-412A-A465-D4B712000F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3E775AE-E6AB-448B-933F-7BEE55774C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CCCC7517-C52D-425A-B3EF-A9C65119E1F3}"/>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D19DE98-B16B-4863-9D9F-B3F1F8EB0354}"/>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E33F4D11-EFA2-4FED-86CC-3C831D90E286}"/>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240524B0-DE29-4905-BE3D-B7D2287A1A59}"/>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7A2F749B-DE7C-4DA1-BEAF-FB557167AAA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BA302644-4982-4EA2-AB8B-35D028E07457}"/>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A21BD7B-41B5-4EFF-842F-25A03519DBC9}"/>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5B04F4CA-D265-4675-962E-8898C8B9E5D4}"/>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D128E104-7BD2-4051-9D39-406CEA2847F4}"/>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8B3FF861-8EC8-4EC9-907B-C9A94F410A84}"/>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34CEB6DB-F9A0-4BCE-B8FD-0945972FA3F6}"/>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78AFE2-5360-4BAD-B9EC-8EB401EAE5B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7EFC79E-CA52-49FC-B429-48E62E28E4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F47A96D-F001-42F1-935E-C7EA9D0BD1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2A4E8C-B1DE-47FC-B574-938FF0A887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ED9B17C-283A-462F-82B5-E003F31B15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31" name="楕円 130">
          <a:extLst>
            <a:ext uri="{FF2B5EF4-FFF2-40B4-BE49-F238E27FC236}">
              <a16:creationId xmlns:a16="http://schemas.microsoft.com/office/drawing/2014/main" id="{1923F355-C2BD-4D61-9C05-96AF62F06952}"/>
            </a:ext>
          </a:extLst>
        </xdr:cNvPr>
        <xdr:cNvSpPr/>
      </xdr:nvSpPr>
      <xdr:spPr>
        <a:xfrm>
          <a:off x="10426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90187</xdr:rowOff>
    </xdr:from>
    <xdr:ext cx="469744" cy="259045"/>
    <xdr:sp macro="" textlink="">
      <xdr:nvSpPr>
        <xdr:cNvPr id="132" name="【図書館】&#10;一人当たり面積該当値テキスト">
          <a:extLst>
            <a:ext uri="{FF2B5EF4-FFF2-40B4-BE49-F238E27FC236}">
              <a16:creationId xmlns:a16="http://schemas.microsoft.com/office/drawing/2014/main" id="{5E7A8ADE-8872-44C1-8EAB-93EEA9407F24}"/>
            </a:ext>
          </a:extLst>
        </xdr:cNvPr>
        <xdr:cNvSpPr txBox="1"/>
      </xdr:nvSpPr>
      <xdr:spPr>
        <a:xfrm>
          <a:off x="10515600"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B7AFCACF-FE7B-4D01-B536-53DB6AA2101C}"/>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118110</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0A041919-F2A5-49CC-8ABA-19A3CD85396F}"/>
            </a:ext>
          </a:extLst>
        </xdr:cNvPr>
        <xdr:cNvCxnSpPr/>
      </xdr:nvCxnSpPr>
      <xdr:spPr>
        <a:xfrm flipV="1">
          <a:off x="9639300" y="6976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a:extLst>
            <a:ext uri="{FF2B5EF4-FFF2-40B4-BE49-F238E27FC236}">
              <a16:creationId xmlns:a16="http://schemas.microsoft.com/office/drawing/2014/main" id="{F3C5B8C6-6B48-4466-B698-B154A49DA756}"/>
            </a:ext>
          </a:extLst>
        </xdr:cNvPr>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6" name="直線コネクタ 135">
          <a:extLst>
            <a:ext uri="{FF2B5EF4-FFF2-40B4-BE49-F238E27FC236}">
              <a16:creationId xmlns:a16="http://schemas.microsoft.com/office/drawing/2014/main" id="{3200EFEE-22EF-4000-AB9B-241609251CC5}"/>
            </a:ext>
          </a:extLst>
        </xdr:cNvPr>
        <xdr:cNvCxnSpPr/>
      </xdr:nvCxnSpPr>
      <xdr:spPr>
        <a:xfrm>
          <a:off x="8750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7" name="楕円 136">
          <a:extLst>
            <a:ext uri="{FF2B5EF4-FFF2-40B4-BE49-F238E27FC236}">
              <a16:creationId xmlns:a16="http://schemas.microsoft.com/office/drawing/2014/main" id="{8D26F67F-502C-424C-8C3F-BBA32F9810FE}"/>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38" name="直線コネクタ 137">
          <a:extLst>
            <a:ext uri="{FF2B5EF4-FFF2-40B4-BE49-F238E27FC236}">
              <a16:creationId xmlns:a16="http://schemas.microsoft.com/office/drawing/2014/main" id="{4ED1DC20-02CE-4351-BF16-D9678807163E}"/>
            </a:ext>
          </a:extLst>
        </xdr:cNvPr>
        <xdr:cNvCxnSpPr/>
      </xdr:nvCxnSpPr>
      <xdr:spPr>
        <a:xfrm>
          <a:off x="7861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74930</xdr:rowOff>
    </xdr:from>
    <xdr:to>
      <xdr:col>36</xdr:col>
      <xdr:colOff>165100</xdr:colOff>
      <xdr:row>41</xdr:row>
      <xdr:rowOff>5080</xdr:rowOff>
    </xdr:to>
    <xdr:sp macro="" textlink="">
      <xdr:nvSpPr>
        <xdr:cNvPr id="139" name="楕円 138">
          <a:extLst>
            <a:ext uri="{FF2B5EF4-FFF2-40B4-BE49-F238E27FC236}">
              <a16:creationId xmlns:a16="http://schemas.microsoft.com/office/drawing/2014/main" id="{2963069A-2F21-43FF-83B5-CAC7BA9A051E}"/>
            </a:ext>
          </a:extLst>
        </xdr:cNvPr>
        <xdr:cNvSpPr/>
      </xdr:nvSpPr>
      <xdr:spPr>
        <a:xfrm>
          <a:off x="692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125730</xdr:rowOff>
    </xdr:to>
    <xdr:cxnSp macro="">
      <xdr:nvCxnSpPr>
        <xdr:cNvPr id="140" name="直線コネクタ 139">
          <a:extLst>
            <a:ext uri="{FF2B5EF4-FFF2-40B4-BE49-F238E27FC236}">
              <a16:creationId xmlns:a16="http://schemas.microsoft.com/office/drawing/2014/main" id="{F759A16C-4F35-4875-805B-9C2E66CF2C88}"/>
            </a:ext>
          </a:extLst>
        </xdr:cNvPr>
        <xdr:cNvCxnSpPr/>
      </xdr:nvCxnSpPr>
      <xdr:spPr>
        <a:xfrm flipV="1">
          <a:off x="6972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FCAB9DD5-C0DB-4223-AD6F-5D2CFAD40581}"/>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479375FB-EC09-42E0-A388-1BEF16E3793C}"/>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510889A3-CB39-4520-885B-65072523B7B8}"/>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1823D52A-04E9-4E42-A60D-8883D3AD3293}"/>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17797</xdr:rowOff>
    </xdr:from>
    <xdr:ext cx="469744" cy="259045"/>
    <xdr:sp macro="" textlink="">
      <xdr:nvSpPr>
        <xdr:cNvPr id="145" name="n_1mainValue【図書館】&#10;一人当たり面積">
          <a:extLst>
            <a:ext uri="{FF2B5EF4-FFF2-40B4-BE49-F238E27FC236}">
              <a16:creationId xmlns:a16="http://schemas.microsoft.com/office/drawing/2014/main" id="{BB1891F5-4042-431F-892C-D1E979633F30}"/>
            </a:ext>
          </a:extLst>
        </xdr:cNvPr>
        <xdr:cNvSpPr txBox="1"/>
      </xdr:nvSpPr>
      <xdr:spPr>
        <a:xfrm>
          <a:off x="93917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17797</xdr:rowOff>
    </xdr:from>
    <xdr:ext cx="469744" cy="259045"/>
    <xdr:sp macro="" textlink="">
      <xdr:nvSpPr>
        <xdr:cNvPr id="146" name="n_2mainValue【図書館】&#10;一人当たり面積">
          <a:extLst>
            <a:ext uri="{FF2B5EF4-FFF2-40B4-BE49-F238E27FC236}">
              <a16:creationId xmlns:a16="http://schemas.microsoft.com/office/drawing/2014/main" id="{3C9246AB-25D5-48C5-AA23-9B2D382D5F05}"/>
            </a:ext>
          </a:extLst>
        </xdr:cNvPr>
        <xdr:cNvSpPr txBox="1"/>
      </xdr:nvSpPr>
      <xdr:spPr>
        <a:xfrm>
          <a:off x="8515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17797</xdr:rowOff>
    </xdr:from>
    <xdr:ext cx="469744" cy="259045"/>
    <xdr:sp macro="" textlink="">
      <xdr:nvSpPr>
        <xdr:cNvPr id="147" name="n_3mainValue【図書館】&#10;一人当たり面積">
          <a:extLst>
            <a:ext uri="{FF2B5EF4-FFF2-40B4-BE49-F238E27FC236}">
              <a16:creationId xmlns:a16="http://schemas.microsoft.com/office/drawing/2014/main" id="{8482C1FB-8A2D-4488-910F-2C1F7E00A07F}"/>
            </a:ext>
          </a:extLst>
        </xdr:cNvPr>
        <xdr:cNvSpPr txBox="1"/>
      </xdr:nvSpPr>
      <xdr:spPr>
        <a:xfrm>
          <a:off x="7626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21607</xdr:rowOff>
    </xdr:from>
    <xdr:ext cx="469744" cy="259045"/>
    <xdr:sp macro="" textlink="">
      <xdr:nvSpPr>
        <xdr:cNvPr id="148" name="n_4mainValue【図書館】&#10;一人当たり面積">
          <a:extLst>
            <a:ext uri="{FF2B5EF4-FFF2-40B4-BE49-F238E27FC236}">
              <a16:creationId xmlns:a16="http://schemas.microsoft.com/office/drawing/2014/main" id="{3F6D1EB2-77A7-48E5-8117-7BE6709765CF}"/>
            </a:ext>
          </a:extLst>
        </xdr:cNvPr>
        <xdr:cNvSpPr txBox="1"/>
      </xdr:nvSpPr>
      <xdr:spPr>
        <a:xfrm>
          <a:off x="6737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C6B15E7-E0FD-4EF3-B4AC-A02174D40D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8B92FCC-F2F3-4895-9E3C-7DD5303194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C7DF757-1DBC-461E-9809-25FFC524BFB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DA98BAA-62DD-40BB-A063-354FACA1D9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7364BD1-2AFD-447A-AB62-E3A30FB737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7244F66-452B-473A-8943-67F71048CC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BC28E51-6D13-4191-BFD4-1D0A4820F1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FF86F94-E1F4-48C8-B614-484E747577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9A80472-6109-4980-94C6-7193333566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322CA89-7BEC-453F-9F14-581F2B43C7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502190F-6FB4-4CEC-9D78-8F721E4FE0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2612236-3EE9-426A-812C-2968A2F9434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13858D4-585D-4188-8C6C-554224FA4FB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1135A56-1182-49B9-87C6-B4850AFA737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01A0588-BCA6-47F7-AD73-92AF1B98E1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47D06D3-A3A4-4426-9716-7367C85F28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FBED5DD-5264-4ECB-AD77-38FD8BD88B2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E8D18A4-5E82-4947-9C25-9FBD12AEC19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B7E4FB1-6807-40CA-A68C-A0187DE833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9258FA9-715F-44D3-A995-D968F0D18E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614AA6D-6E3F-4308-A76E-FDDE38B1A4B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9F156AD-D218-464F-B73A-FE742245763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5AFF183-73AE-4972-839C-1DA5E62A88B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9562912-2C39-40A4-8CB5-2FCCD66B4E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F0610D8-ED8B-409E-8E34-79770964B2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1BD299AF-8EDD-4D8F-886D-3AE49F295ADE}"/>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B84DF941-75CC-421E-B789-021241093AF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999C3FA-DDEE-4C66-9FF0-DE523F53ECA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D047EFE4-C8F5-4FEF-871F-9F4271A5ECF4}"/>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77E98194-797C-462E-90D1-535773E2EA83}"/>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ACA24D88-2DC5-445A-9E42-DA627C2018CE}"/>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22C45E8A-5488-4CB7-A090-A9784262A896}"/>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4B816F3A-6975-4554-AF1A-624177782C15}"/>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A36DF591-25AE-4EDC-810E-74D504D4CCF4}"/>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EB64478E-8040-414D-A1CF-6F388EFFE764}"/>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25CAE399-BA10-4AC0-A87D-15C55EDE562D}"/>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A0A832-0684-4226-A620-49BA95D80B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698414-9629-481A-AE12-92C1FB0E37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D360F91-E480-420B-9B15-0DE0BFEC60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8A6C4AA-3172-4AF3-BF58-ECA7B50F64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4EB85F-EA57-4F1F-8667-D81A6C9698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90" name="楕円 189">
          <a:extLst>
            <a:ext uri="{FF2B5EF4-FFF2-40B4-BE49-F238E27FC236}">
              <a16:creationId xmlns:a16="http://schemas.microsoft.com/office/drawing/2014/main" id="{EF2FE3F4-ADAA-4231-93BD-3FA0458EBCE7}"/>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19430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58DD6E1-0083-403E-80D4-EA71C17820E9}"/>
            </a:ext>
          </a:extLst>
        </xdr:cNvPr>
        <xdr:cNvSpPr txBox="1"/>
      </xdr:nvSpPr>
      <xdr:spPr>
        <a:xfrm>
          <a:off x="4673600" y="1030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92" name="楕円 191">
          <a:extLst>
            <a:ext uri="{FF2B5EF4-FFF2-40B4-BE49-F238E27FC236}">
              <a16:creationId xmlns:a16="http://schemas.microsoft.com/office/drawing/2014/main" id="{79B884AD-C7C1-4D75-8C64-EDA1DADB687B}"/>
            </a:ext>
          </a:extLst>
        </xdr:cNvPr>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19594</xdr:rowOff>
    </xdr:from>
    <xdr:to>
      <xdr:col>24</xdr:col>
      <xdr:colOff>63500</xdr:colOff>
      <xdr:row>61</xdr:row>
      <xdr:rowOff>47353</xdr:rowOff>
    </xdr:to>
    <xdr:cxnSp macro="">
      <xdr:nvCxnSpPr>
        <xdr:cNvPr id="193" name="直線コネクタ 192">
          <a:extLst>
            <a:ext uri="{FF2B5EF4-FFF2-40B4-BE49-F238E27FC236}">
              <a16:creationId xmlns:a16="http://schemas.microsoft.com/office/drawing/2014/main" id="{55A94646-D053-46CF-84AF-0F781100BAB6}"/>
            </a:ext>
          </a:extLst>
        </xdr:cNvPr>
        <xdr:cNvCxnSpPr/>
      </xdr:nvCxnSpPr>
      <xdr:spPr>
        <a:xfrm>
          <a:off x="3797300" y="104780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104322</xdr:rowOff>
    </xdr:from>
    <xdr:to>
      <xdr:col>15</xdr:col>
      <xdr:colOff>101600</xdr:colOff>
      <xdr:row>61</xdr:row>
      <xdr:rowOff>34472</xdr:rowOff>
    </xdr:to>
    <xdr:sp macro="" textlink="">
      <xdr:nvSpPr>
        <xdr:cNvPr id="194" name="楕円 193">
          <a:extLst>
            <a:ext uri="{FF2B5EF4-FFF2-40B4-BE49-F238E27FC236}">
              <a16:creationId xmlns:a16="http://schemas.microsoft.com/office/drawing/2014/main" id="{811FC18E-E507-4F80-A63E-7F621499B6CD}"/>
            </a:ext>
          </a:extLst>
        </xdr:cNvPr>
        <xdr:cNvSpPr/>
      </xdr:nvSpPr>
      <xdr:spPr>
        <a:xfrm>
          <a:off x="2857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155122</xdr:rowOff>
    </xdr:from>
    <xdr:to>
      <xdr:col>19</xdr:col>
      <xdr:colOff>177800</xdr:colOff>
      <xdr:row>61</xdr:row>
      <xdr:rowOff>19594</xdr:rowOff>
    </xdr:to>
    <xdr:cxnSp macro="">
      <xdr:nvCxnSpPr>
        <xdr:cNvPr id="195" name="直線コネクタ 194">
          <a:extLst>
            <a:ext uri="{FF2B5EF4-FFF2-40B4-BE49-F238E27FC236}">
              <a16:creationId xmlns:a16="http://schemas.microsoft.com/office/drawing/2014/main" id="{F7CDDB0A-4DF9-4CFD-980D-302CE5E5CE52}"/>
            </a:ext>
          </a:extLst>
        </xdr:cNvPr>
        <xdr:cNvCxnSpPr/>
      </xdr:nvCxnSpPr>
      <xdr:spPr>
        <a:xfrm>
          <a:off x="2908300" y="104421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58601</xdr:rowOff>
    </xdr:from>
    <xdr:to>
      <xdr:col>10</xdr:col>
      <xdr:colOff>165100</xdr:colOff>
      <xdr:row>60</xdr:row>
      <xdr:rowOff>160201</xdr:rowOff>
    </xdr:to>
    <xdr:sp macro="" textlink="">
      <xdr:nvSpPr>
        <xdr:cNvPr id="196" name="楕円 195">
          <a:extLst>
            <a:ext uri="{FF2B5EF4-FFF2-40B4-BE49-F238E27FC236}">
              <a16:creationId xmlns:a16="http://schemas.microsoft.com/office/drawing/2014/main" id="{84909C7B-F267-44D1-88CB-0C872CBD406C}"/>
            </a:ext>
          </a:extLst>
        </xdr:cNvPr>
        <xdr:cNvSpPr/>
      </xdr:nvSpPr>
      <xdr:spPr>
        <a:xfrm>
          <a:off x="1968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109401</xdr:rowOff>
    </xdr:from>
    <xdr:to>
      <xdr:col>15</xdr:col>
      <xdr:colOff>50800</xdr:colOff>
      <xdr:row>60</xdr:row>
      <xdr:rowOff>155122</xdr:rowOff>
    </xdr:to>
    <xdr:cxnSp macro="">
      <xdr:nvCxnSpPr>
        <xdr:cNvPr id="197" name="直線コネクタ 196">
          <a:extLst>
            <a:ext uri="{FF2B5EF4-FFF2-40B4-BE49-F238E27FC236}">
              <a16:creationId xmlns:a16="http://schemas.microsoft.com/office/drawing/2014/main" id="{181F0892-4D4F-46E4-A746-6A521B421592}"/>
            </a:ext>
          </a:extLst>
        </xdr:cNvPr>
        <xdr:cNvCxnSpPr/>
      </xdr:nvCxnSpPr>
      <xdr:spPr>
        <a:xfrm>
          <a:off x="2019300" y="103964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8" name="楕円 197">
          <a:extLst>
            <a:ext uri="{FF2B5EF4-FFF2-40B4-BE49-F238E27FC236}">
              <a16:creationId xmlns:a16="http://schemas.microsoft.com/office/drawing/2014/main" id="{C4FDB686-B254-48D4-8BE1-0358DEE6D571}"/>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109401</xdr:rowOff>
    </xdr:to>
    <xdr:cxnSp macro="">
      <xdr:nvCxnSpPr>
        <xdr:cNvPr id="199" name="直線コネクタ 198">
          <a:extLst>
            <a:ext uri="{FF2B5EF4-FFF2-40B4-BE49-F238E27FC236}">
              <a16:creationId xmlns:a16="http://schemas.microsoft.com/office/drawing/2014/main" id="{0468B3C0-B8F0-4D4A-BD6B-D76D3546D0E4}"/>
            </a:ext>
          </a:extLst>
        </xdr:cNvPr>
        <xdr:cNvCxnSpPr/>
      </xdr:nvCxnSpPr>
      <xdr:spPr>
        <a:xfrm>
          <a:off x="1130300" y="1034904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03CE0AB1-75FA-4B56-87D9-25AFF812941E}"/>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F556719C-1A77-4EDA-A410-C2C9124B8905}"/>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7C1F47D8-485D-470F-AE16-A4C5E9AC1B48}"/>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DEC5E15A-E82E-4762-B97F-E686BFB0A0C9}"/>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86921</xdr:rowOff>
    </xdr:from>
    <xdr:ext cx="405111" cy="259045"/>
    <xdr:sp macro="" textlink="">
      <xdr:nvSpPr>
        <xdr:cNvPr id="204" name="n_1mainValue【体育館・プール】&#10;有形固定資産減価償却率">
          <a:extLst>
            <a:ext uri="{FF2B5EF4-FFF2-40B4-BE49-F238E27FC236}">
              <a16:creationId xmlns:a16="http://schemas.microsoft.com/office/drawing/2014/main" id="{50C442D9-243F-4ED4-B69C-25C7BA89B39B}"/>
            </a:ext>
          </a:extLst>
        </xdr:cNvPr>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5" name="n_2mainValue【体育館・プール】&#10;有形固定資産減価償却率">
          <a:extLst>
            <a:ext uri="{FF2B5EF4-FFF2-40B4-BE49-F238E27FC236}">
              <a16:creationId xmlns:a16="http://schemas.microsoft.com/office/drawing/2014/main" id="{E43C1A30-5ACC-4D84-8A1B-5A220D9870F5}"/>
            </a:ext>
          </a:extLst>
        </xdr:cNvPr>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5278</xdr:rowOff>
    </xdr:from>
    <xdr:ext cx="405111" cy="259045"/>
    <xdr:sp macro="" textlink="">
      <xdr:nvSpPr>
        <xdr:cNvPr id="206" name="n_3mainValue【体育館・プール】&#10;有形固定資産減価償却率">
          <a:extLst>
            <a:ext uri="{FF2B5EF4-FFF2-40B4-BE49-F238E27FC236}">
              <a16:creationId xmlns:a16="http://schemas.microsoft.com/office/drawing/2014/main" id="{E3E3CF57-9454-46DD-9148-B7FC5B05488B}"/>
            </a:ext>
          </a:extLst>
        </xdr:cNvPr>
        <xdr:cNvSpPr txBox="1"/>
      </xdr:nvSpPr>
      <xdr:spPr>
        <a:xfrm>
          <a:off x="1816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7" name="n_4mainValue【体育館・プール】&#10;有形固定資産減価償却率">
          <a:extLst>
            <a:ext uri="{FF2B5EF4-FFF2-40B4-BE49-F238E27FC236}">
              <a16:creationId xmlns:a16="http://schemas.microsoft.com/office/drawing/2014/main" id="{0559395A-B554-4ABA-8319-3C126E67B768}"/>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280528F-7800-448B-9708-DC17461458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145D857-F908-484C-810C-B1FC4D92F7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49F8445-7EE8-4811-8D91-77E888CC58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32269F0-03F1-4FB4-9694-5072DB3DD3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9D2A586-586E-4B3D-9BAB-4F33B31E63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25F5A5F-C7A6-4348-A36E-BF884A2AD1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F6C5F9D-6574-4240-BF62-2E77D238CF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1B5BC4F-8A92-4743-8065-FA87BBB12F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D3B49B8-8225-41CA-A3EF-67C2EBE64C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7E3AC3B-5893-4985-9D7A-1B45EDEB7D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342E6C7-E6D3-49C6-93DB-1BF93BE3073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2382C9F-49EB-4321-885B-70A35115266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05308E5-83F8-4B4C-8BD5-DD7120684D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801A6352-7EF5-4669-A2C6-647692BB85F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239234A-C291-4174-92E6-5A8459D8B5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245236E-3550-421F-AE1B-F8A64B29CCC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6E983D8-962C-4C5B-9A62-436E9187DAF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8D6C7C5-7819-4E2D-9CAB-8A931007FF0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25E93B6-3970-449E-ABBE-BA00A9D6ED3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4180F9F-22F2-4942-AF0C-5F15EEFF514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4631B26-F9D8-4448-AB9D-1F381F4638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1C7119E-D4E6-4710-9882-F5DE1F9FB5B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3C662F9-999C-4949-8B1D-7425DB3C51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16B3519-E016-47C1-B316-2E5BFCA84CD3}"/>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D770492E-ABF9-43D8-BF59-3EA77D15EBCD}"/>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F8CB56BF-EE31-49D8-AE0E-16AC58ED08F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60606432-41C7-46E2-B4E6-D65A50DE30B2}"/>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8E5D8DE5-06C5-42D0-840D-A1BE1C583718}"/>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DFF8DE99-AEC9-4419-B50A-0C41E0B53FFC}"/>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2D4C9419-54F2-40DA-B02C-AF98D37792A6}"/>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59ED8619-0D75-47B3-9AB9-FA1447D95731}"/>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7DE749B0-647A-499D-9110-9E2FF1986701}"/>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52034695-7FCA-49D9-B63A-7C0FA55D1FE2}"/>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78DC8698-E5AC-4EF3-A027-4B258E076532}"/>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390EB7D-DE72-4292-BFE9-8034B84159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2DFA068-368B-4319-AAF4-EBCD5E09DD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FC12F0-E729-4C63-B671-1DFA0DC2A8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7DE3341-2ACC-45AB-8D17-8679BFA407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385C838-6419-4CFA-A3B8-79FAC1798F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126365</xdr:rowOff>
    </xdr:from>
    <xdr:to>
      <xdr:col>55</xdr:col>
      <xdr:colOff>50800</xdr:colOff>
      <xdr:row>61</xdr:row>
      <xdr:rowOff>56515</xdr:rowOff>
    </xdr:to>
    <xdr:sp macro="" textlink="">
      <xdr:nvSpPr>
        <xdr:cNvPr id="247" name="楕円 246">
          <a:extLst>
            <a:ext uri="{FF2B5EF4-FFF2-40B4-BE49-F238E27FC236}">
              <a16:creationId xmlns:a16="http://schemas.microsoft.com/office/drawing/2014/main" id="{04EDCDFA-9C0C-4388-86B1-6F65915BCF63}"/>
            </a:ext>
          </a:extLst>
        </xdr:cNvPr>
        <xdr:cNvSpPr/>
      </xdr:nvSpPr>
      <xdr:spPr>
        <a:xfrm>
          <a:off x="10426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149242</xdr:rowOff>
    </xdr:from>
    <xdr:ext cx="469744" cy="259045"/>
    <xdr:sp macro="" textlink="">
      <xdr:nvSpPr>
        <xdr:cNvPr id="248" name="【体育館・プール】&#10;一人当たり面積該当値テキスト">
          <a:extLst>
            <a:ext uri="{FF2B5EF4-FFF2-40B4-BE49-F238E27FC236}">
              <a16:creationId xmlns:a16="http://schemas.microsoft.com/office/drawing/2014/main" id="{BFEE2710-C504-4836-A48E-621E91753FB2}"/>
            </a:ext>
          </a:extLst>
        </xdr:cNvPr>
        <xdr:cNvSpPr txBox="1"/>
      </xdr:nvSpPr>
      <xdr:spPr>
        <a:xfrm>
          <a:off x="10515600"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130175</xdr:rowOff>
    </xdr:from>
    <xdr:to>
      <xdr:col>50</xdr:col>
      <xdr:colOff>165100</xdr:colOff>
      <xdr:row>61</xdr:row>
      <xdr:rowOff>60325</xdr:rowOff>
    </xdr:to>
    <xdr:sp macro="" textlink="">
      <xdr:nvSpPr>
        <xdr:cNvPr id="249" name="楕円 248">
          <a:extLst>
            <a:ext uri="{FF2B5EF4-FFF2-40B4-BE49-F238E27FC236}">
              <a16:creationId xmlns:a16="http://schemas.microsoft.com/office/drawing/2014/main" id="{AAAB23AB-D553-47F0-AA24-DCB6ED99F49E}"/>
            </a:ext>
          </a:extLst>
        </xdr:cNvPr>
        <xdr:cNvSpPr/>
      </xdr:nvSpPr>
      <xdr:spPr>
        <a:xfrm>
          <a:off x="958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xdr:rowOff>
    </xdr:from>
    <xdr:to>
      <xdr:col>55</xdr:col>
      <xdr:colOff>0</xdr:colOff>
      <xdr:row>61</xdr:row>
      <xdr:rowOff>9525</xdr:rowOff>
    </xdr:to>
    <xdr:cxnSp macro="">
      <xdr:nvCxnSpPr>
        <xdr:cNvPr id="250" name="直線コネクタ 249">
          <a:extLst>
            <a:ext uri="{FF2B5EF4-FFF2-40B4-BE49-F238E27FC236}">
              <a16:creationId xmlns:a16="http://schemas.microsoft.com/office/drawing/2014/main" id="{23F573EB-D5C3-4770-8B37-2917CDCB56FE}"/>
            </a:ext>
          </a:extLst>
        </xdr:cNvPr>
        <xdr:cNvCxnSpPr/>
      </xdr:nvCxnSpPr>
      <xdr:spPr>
        <a:xfrm flipV="1">
          <a:off x="9639300" y="104641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133985</xdr:rowOff>
    </xdr:from>
    <xdr:to>
      <xdr:col>46</xdr:col>
      <xdr:colOff>38100</xdr:colOff>
      <xdr:row>61</xdr:row>
      <xdr:rowOff>64135</xdr:rowOff>
    </xdr:to>
    <xdr:sp macro="" textlink="">
      <xdr:nvSpPr>
        <xdr:cNvPr id="251" name="楕円 250">
          <a:extLst>
            <a:ext uri="{FF2B5EF4-FFF2-40B4-BE49-F238E27FC236}">
              <a16:creationId xmlns:a16="http://schemas.microsoft.com/office/drawing/2014/main" id="{F0F7EF50-D380-4710-B623-FD50FE459BC9}"/>
            </a:ext>
          </a:extLst>
        </xdr:cNvPr>
        <xdr:cNvSpPr/>
      </xdr:nvSpPr>
      <xdr:spPr>
        <a:xfrm>
          <a:off x="869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xdr:rowOff>
    </xdr:from>
    <xdr:to>
      <xdr:col>50</xdr:col>
      <xdr:colOff>114300</xdr:colOff>
      <xdr:row>61</xdr:row>
      <xdr:rowOff>13335</xdr:rowOff>
    </xdr:to>
    <xdr:cxnSp macro="">
      <xdr:nvCxnSpPr>
        <xdr:cNvPr id="252" name="直線コネクタ 251">
          <a:extLst>
            <a:ext uri="{FF2B5EF4-FFF2-40B4-BE49-F238E27FC236}">
              <a16:creationId xmlns:a16="http://schemas.microsoft.com/office/drawing/2014/main" id="{5E2DACD2-C3CD-4F91-9F5F-AB227F8F9543}"/>
            </a:ext>
          </a:extLst>
        </xdr:cNvPr>
        <xdr:cNvCxnSpPr/>
      </xdr:nvCxnSpPr>
      <xdr:spPr>
        <a:xfrm flipV="1">
          <a:off x="8750300" y="104679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135890</xdr:rowOff>
    </xdr:from>
    <xdr:to>
      <xdr:col>41</xdr:col>
      <xdr:colOff>101600</xdr:colOff>
      <xdr:row>61</xdr:row>
      <xdr:rowOff>66040</xdr:rowOff>
    </xdr:to>
    <xdr:sp macro="" textlink="">
      <xdr:nvSpPr>
        <xdr:cNvPr id="253" name="楕円 252">
          <a:extLst>
            <a:ext uri="{FF2B5EF4-FFF2-40B4-BE49-F238E27FC236}">
              <a16:creationId xmlns:a16="http://schemas.microsoft.com/office/drawing/2014/main" id="{7A97FA04-40EE-4C65-B812-93FA80553E4F}"/>
            </a:ext>
          </a:extLst>
        </xdr:cNvPr>
        <xdr:cNvSpPr/>
      </xdr:nvSpPr>
      <xdr:spPr>
        <a:xfrm>
          <a:off x="781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xdr:rowOff>
    </xdr:from>
    <xdr:to>
      <xdr:col>45</xdr:col>
      <xdr:colOff>177800</xdr:colOff>
      <xdr:row>61</xdr:row>
      <xdr:rowOff>15240</xdr:rowOff>
    </xdr:to>
    <xdr:cxnSp macro="">
      <xdr:nvCxnSpPr>
        <xdr:cNvPr id="254" name="直線コネクタ 253">
          <a:extLst>
            <a:ext uri="{FF2B5EF4-FFF2-40B4-BE49-F238E27FC236}">
              <a16:creationId xmlns:a16="http://schemas.microsoft.com/office/drawing/2014/main" id="{B2B0E7D7-0416-4ED9-BAB2-8516EC0C8257}"/>
            </a:ext>
          </a:extLst>
        </xdr:cNvPr>
        <xdr:cNvCxnSpPr/>
      </xdr:nvCxnSpPr>
      <xdr:spPr>
        <a:xfrm flipV="1">
          <a:off x="7861300" y="104717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139700</xdr:rowOff>
    </xdr:from>
    <xdr:to>
      <xdr:col>36</xdr:col>
      <xdr:colOff>165100</xdr:colOff>
      <xdr:row>61</xdr:row>
      <xdr:rowOff>69850</xdr:rowOff>
    </xdr:to>
    <xdr:sp macro="" textlink="">
      <xdr:nvSpPr>
        <xdr:cNvPr id="255" name="楕円 254">
          <a:extLst>
            <a:ext uri="{FF2B5EF4-FFF2-40B4-BE49-F238E27FC236}">
              <a16:creationId xmlns:a16="http://schemas.microsoft.com/office/drawing/2014/main" id="{FEDE94D3-166B-412A-8267-CAF9F40C4380}"/>
            </a:ext>
          </a:extLst>
        </xdr:cNvPr>
        <xdr:cNvSpPr/>
      </xdr:nvSpPr>
      <xdr:spPr>
        <a:xfrm>
          <a:off x="692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15240</xdr:rowOff>
    </xdr:from>
    <xdr:to>
      <xdr:col>41</xdr:col>
      <xdr:colOff>50800</xdr:colOff>
      <xdr:row>61</xdr:row>
      <xdr:rowOff>19050</xdr:rowOff>
    </xdr:to>
    <xdr:cxnSp macro="">
      <xdr:nvCxnSpPr>
        <xdr:cNvPr id="256" name="直線コネクタ 255">
          <a:extLst>
            <a:ext uri="{FF2B5EF4-FFF2-40B4-BE49-F238E27FC236}">
              <a16:creationId xmlns:a16="http://schemas.microsoft.com/office/drawing/2014/main" id="{1B049E62-E46D-49CA-927B-4781E3B4A657}"/>
            </a:ext>
          </a:extLst>
        </xdr:cNvPr>
        <xdr:cNvCxnSpPr/>
      </xdr:nvCxnSpPr>
      <xdr:spPr>
        <a:xfrm flipV="1">
          <a:off x="6972300" y="10473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00C3078C-5E98-47B6-97D7-3B5AD5B0C727}"/>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2E4DAA83-DD54-43B2-9AF5-A43A712A7FCF}"/>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797F8E7D-E63D-402F-8890-CE7C8D37A6FA}"/>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1F76DCCE-DA45-476E-A676-282B1099219B}"/>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76852</xdr:rowOff>
    </xdr:from>
    <xdr:ext cx="469744" cy="259045"/>
    <xdr:sp macro="" textlink="">
      <xdr:nvSpPr>
        <xdr:cNvPr id="261" name="n_1mainValue【体育館・プール】&#10;一人当たり面積">
          <a:extLst>
            <a:ext uri="{FF2B5EF4-FFF2-40B4-BE49-F238E27FC236}">
              <a16:creationId xmlns:a16="http://schemas.microsoft.com/office/drawing/2014/main" id="{252E634C-7B44-4D7D-B6C1-9B4F4B945D2F}"/>
            </a:ext>
          </a:extLst>
        </xdr:cNvPr>
        <xdr:cNvSpPr txBox="1"/>
      </xdr:nvSpPr>
      <xdr:spPr>
        <a:xfrm>
          <a:off x="93917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80662</xdr:rowOff>
    </xdr:from>
    <xdr:ext cx="469744" cy="259045"/>
    <xdr:sp macro="" textlink="">
      <xdr:nvSpPr>
        <xdr:cNvPr id="262" name="n_2mainValue【体育館・プール】&#10;一人当たり面積">
          <a:extLst>
            <a:ext uri="{FF2B5EF4-FFF2-40B4-BE49-F238E27FC236}">
              <a16:creationId xmlns:a16="http://schemas.microsoft.com/office/drawing/2014/main" id="{F5338309-C2EB-4A46-B575-1F485D544F62}"/>
            </a:ext>
          </a:extLst>
        </xdr:cNvPr>
        <xdr:cNvSpPr txBox="1"/>
      </xdr:nvSpPr>
      <xdr:spPr>
        <a:xfrm>
          <a:off x="8515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82567</xdr:rowOff>
    </xdr:from>
    <xdr:ext cx="469744" cy="259045"/>
    <xdr:sp macro="" textlink="">
      <xdr:nvSpPr>
        <xdr:cNvPr id="263" name="n_3mainValue【体育館・プール】&#10;一人当たり面積">
          <a:extLst>
            <a:ext uri="{FF2B5EF4-FFF2-40B4-BE49-F238E27FC236}">
              <a16:creationId xmlns:a16="http://schemas.microsoft.com/office/drawing/2014/main" id="{A8F51012-BDBA-4B0C-9EE2-6F9E820A08AD}"/>
            </a:ext>
          </a:extLst>
        </xdr:cNvPr>
        <xdr:cNvSpPr txBox="1"/>
      </xdr:nvSpPr>
      <xdr:spPr>
        <a:xfrm>
          <a:off x="7626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86377</xdr:rowOff>
    </xdr:from>
    <xdr:ext cx="469744" cy="259045"/>
    <xdr:sp macro="" textlink="">
      <xdr:nvSpPr>
        <xdr:cNvPr id="264" name="n_4mainValue【体育館・プール】&#10;一人当たり面積">
          <a:extLst>
            <a:ext uri="{FF2B5EF4-FFF2-40B4-BE49-F238E27FC236}">
              <a16:creationId xmlns:a16="http://schemas.microsoft.com/office/drawing/2014/main" id="{F8767D71-59F4-4830-AEAC-20AB8AE62CDE}"/>
            </a:ext>
          </a:extLst>
        </xdr:cNvPr>
        <xdr:cNvSpPr txBox="1"/>
      </xdr:nvSpPr>
      <xdr:spPr>
        <a:xfrm>
          <a:off x="6737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720CDA6-B082-48FE-8FE6-686FB41F3F7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B53B9DE-1BAA-4192-A254-3BF854457B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AD939E4-515A-42A0-A18F-00882A91C02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CF2FD0A-96B5-4A25-B4D9-DB7E14092DE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5B2435A-3ECF-4616-A72D-526CCE7E10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7899EB9-0B71-431C-85F7-2C40FBA7D1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EDF3950-62EC-45CE-BDB6-3A3BBD7A16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88CA153-BA83-4A39-B53B-607F25EDEE3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C23B77C7-C4CF-4ED5-9D18-A56E9B31B4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1EFE29DD-47BE-44FF-A0B3-75AB47B44D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2EE2501-955E-4660-975D-9A72D49807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175F2027-4DA9-4B0F-B1C2-70D50AB8AC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B2550591-57AB-43D6-A8F3-8692A13F37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36357D82-797E-47A4-9E99-E364A5080F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BA6EEF15-55E9-4FFC-BB10-B643DC2652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C507CA1-BC4A-4AB6-A9D4-C202F7B527D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3EB82C0-4907-4453-AD70-989021103B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2894038C-BCDE-4B1F-8A34-A6E6EAC59B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FB8C9BA6-2C6B-47EC-A2A2-926A108E38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A66046D2-5260-4844-BDB7-850147AE0F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BA4AB992-D7AE-43E4-BCC0-D4843DB47A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7EFC66F7-5115-473E-971C-3801861B19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262EB3DC-93EA-4B22-AB69-60B6CA36A8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67321E9C-EC15-4B3F-9BDF-1F0DC98BF9A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50935C52-796B-4385-848F-4768DF59AE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E32083A0-3A5E-4FA9-B150-8E43ED8687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60896133-0912-49A6-A570-A8C7C4545F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72892C2-7F49-4C8C-A725-D1DD941E9B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CA863D34-175F-49A5-8F89-1FFCEE3C70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65BE0779-76B7-4613-8738-B5C039DD37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878B96A1-8E93-4230-921E-08A4D16987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E8898677-1A12-4973-9A4F-D8697214A38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AEB82DB3-A4BA-4E68-BE82-094620BB1A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612E2E0D-8822-49C9-A0EF-8EFB5FB722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9C65CA14-C92C-437A-B59D-093E2EE456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7AEA1B91-C0C0-4A6B-AC19-20926EF056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32FB1371-7E85-464A-B18E-D83ECE5DDA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7B3837F-0974-46FC-B0D6-4C7FDC67D8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26181018-5D02-4C5A-9045-6A5D748FD6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DF78FCA3-215C-41F3-97FA-792540DF12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2C710A47-D87C-490E-B7E8-BCA1EF052F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302FCE7F-F8B1-48B3-96E4-27E10F7D30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63C18655-6AC0-4237-AC19-1E62FE3B04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F14295B5-9B4F-4661-8597-4BDF693F996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7BB002D4-3887-4BAF-A658-D7DEB3050C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C20398EB-F851-4AC2-8835-B7F69FB4BBA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A50483F-2188-4722-B9CB-D0923C30A91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E2501B07-D799-4A52-9005-773C34C0EAB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2755E870-B9C7-4555-A525-EDF3290154F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74C73D9E-FC16-4800-9347-1FBB18C85BA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6551A102-E33E-44E7-BC2A-9F57FFD44A8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BAC2581E-AE6E-4D3B-9E9E-E29E250974D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2BBD6C0A-B7C4-4EA6-8696-9179A50A77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FE0CA75E-A391-4F83-ADCC-556C7AA21B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5A644B-6836-4527-8605-857798023D9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48D4F622-13B8-4F01-8BA2-05DFB81544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3E2B773F-2AA2-4FFE-8773-85B2508FA6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D0A8C8A3-6A40-4B89-81E5-DCC5627B043D}"/>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85801-C38F-49C0-A2E9-88137F694F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77B74BC5-2A6A-4A08-A157-FFDFA32DB4B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A7C2EE9F-859E-4620-A2A7-77D6F75EDB4E}"/>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6" name="直線コネクタ 325">
          <a:extLst>
            <a:ext uri="{FF2B5EF4-FFF2-40B4-BE49-F238E27FC236}">
              <a16:creationId xmlns:a16="http://schemas.microsoft.com/office/drawing/2014/main" id="{E815B292-9BE3-44BB-9A5A-1210EAEC4F4E}"/>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3C5B3F8-0110-4D8D-92AF-38499D1B5FC6}"/>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28" name="フローチャート: 判断 327">
          <a:extLst>
            <a:ext uri="{FF2B5EF4-FFF2-40B4-BE49-F238E27FC236}">
              <a16:creationId xmlns:a16="http://schemas.microsoft.com/office/drawing/2014/main" id="{D27E647A-7672-4C3E-AF57-6161485C62CA}"/>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9" name="フローチャート: 判断 328">
          <a:extLst>
            <a:ext uri="{FF2B5EF4-FFF2-40B4-BE49-F238E27FC236}">
              <a16:creationId xmlns:a16="http://schemas.microsoft.com/office/drawing/2014/main" id="{04598E26-697E-4DF1-B6A9-0D7329FCFD0F}"/>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30" name="フローチャート: 判断 329">
          <a:extLst>
            <a:ext uri="{FF2B5EF4-FFF2-40B4-BE49-F238E27FC236}">
              <a16:creationId xmlns:a16="http://schemas.microsoft.com/office/drawing/2014/main" id="{AA52FFB5-36E9-4D3A-886F-6AB1A6CF7B9A}"/>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331" name="フローチャート: 判断 330">
          <a:extLst>
            <a:ext uri="{FF2B5EF4-FFF2-40B4-BE49-F238E27FC236}">
              <a16:creationId xmlns:a16="http://schemas.microsoft.com/office/drawing/2014/main" id="{E7FB3458-FFD8-4004-AA4D-5914CCFC2DFB}"/>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332" name="フローチャート: 判断 331">
          <a:extLst>
            <a:ext uri="{FF2B5EF4-FFF2-40B4-BE49-F238E27FC236}">
              <a16:creationId xmlns:a16="http://schemas.microsoft.com/office/drawing/2014/main" id="{CDD0202B-6E74-4D48-A621-4B0D1968306F}"/>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AA75359-9BF4-45E8-9C9F-CE1EA7484F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72545BC-D678-4F5F-95A4-F0183195CC8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6F595AB4-EA36-4CFB-AEF5-4B07918F05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C826AFB6-75EF-4DEC-8F8B-374882446B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61DB031-A3E0-474B-8F67-414B2A77A6B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118473</xdr:rowOff>
    </xdr:from>
    <xdr:to>
      <xdr:col>85</xdr:col>
      <xdr:colOff>177800</xdr:colOff>
      <xdr:row>37</xdr:row>
      <xdr:rowOff>48623</xdr:rowOff>
    </xdr:to>
    <xdr:sp macro="" textlink="">
      <xdr:nvSpPr>
        <xdr:cNvPr id="338" name="楕円 337">
          <a:extLst>
            <a:ext uri="{FF2B5EF4-FFF2-40B4-BE49-F238E27FC236}">
              <a16:creationId xmlns:a16="http://schemas.microsoft.com/office/drawing/2014/main" id="{D80F9478-2252-4CFC-84C9-43A426A6DC91}"/>
            </a:ext>
          </a:extLst>
        </xdr:cNvPr>
        <xdr:cNvSpPr/>
      </xdr:nvSpPr>
      <xdr:spPr>
        <a:xfrm>
          <a:off x="162687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141350</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9C70287C-EAEF-4101-A9DD-69F757A82766}"/>
            </a:ext>
          </a:extLst>
        </xdr:cNvPr>
        <xdr:cNvSpPr txBox="1"/>
      </xdr:nvSpPr>
      <xdr:spPr>
        <a:xfrm>
          <a:off x="163576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340" name="楕円 339">
          <a:extLst>
            <a:ext uri="{FF2B5EF4-FFF2-40B4-BE49-F238E27FC236}">
              <a16:creationId xmlns:a16="http://schemas.microsoft.com/office/drawing/2014/main" id="{A4C75BA5-41DF-4863-9BF9-DCEDAD239A63}"/>
            </a:ext>
          </a:extLst>
        </xdr:cNvPr>
        <xdr:cNvSpPr/>
      </xdr:nvSpPr>
      <xdr:spPr>
        <a:xfrm>
          <a:off x="1543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169273</xdr:rowOff>
    </xdr:from>
    <xdr:to>
      <xdr:col>85</xdr:col>
      <xdr:colOff>127000</xdr:colOff>
      <xdr:row>39</xdr:row>
      <xdr:rowOff>166007</xdr:rowOff>
    </xdr:to>
    <xdr:cxnSp macro="">
      <xdr:nvCxnSpPr>
        <xdr:cNvPr id="341" name="直線コネクタ 340">
          <a:extLst>
            <a:ext uri="{FF2B5EF4-FFF2-40B4-BE49-F238E27FC236}">
              <a16:creationId xmlns:a16="http://schemas.microsoft.com/office/drawing/2014/main" id="{9DF65BAA-FB73-4255-B907-1DA4D868134C}"/>
            </a:ext>
          </a:extLst>
        </xdr:cNvPr>
        <xdr:cNvCxnSpPr/>
      </xdr:nvCxnSpPr>
      <xdr:spPr>
        <a:xfrm flipV="1">
          <a:off x="15481300" y="6341473"/>
          <a:ext cx="838200" cy="5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342" name="楕円 341">
          <a:extLst>
            <a:ext uri="{FF2B5EF4-FFF2-40B4-BE49-F238E27FC236}">
              <a16:creationId xmlns:a16="http://schemas.microsoft.com/office/drawing/2014/main" id="{161C8C6D-AAF8-4B1B-9CB5-2A395268B7F2}"/>
            </a:ext>
          </a:extLst>
        </xdr:cNvPr>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39</xdr:row>
      <xdr:rowOff>166007</xdr:rowOff>
    </xdr:to>
    <xdr:cxnSp macro="">
      <xdr:nvCxnSpPr>
        <xdr:cNvPr id="343" name="直線コネクタ 342">
          <a:extLst>
            <a:ext uri="{FF2B5EF4-FFF2-40B4-BE49-F238E27FC236}">
              <a16:creationId xmlns:a16="http://schemas.microsoft.com/office/drawing/2014/main" id="{3FF4DC6A-C5A3-4880-8AC0-7673B08210DB}"/>
            </a:ext>
          </a:extLst>
        </xdr:cNvPr>
        <xdr:cNvCxnSpPr/>
      </xdr:nvCxnSpPr>
      <xdr:spPr>
        <a:xfrm>
          <a:off x="14592300" y="68313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85816</xdr:rowOff>
    </xdr:from>
    <xdr:to>
      <xdr:col>72</xdr:col>
      <xdr:colOff>38100</xdr:colOff>
      <xdr:row>40</xdr:row>
      <xdr:rowOff>15966</xdr:rowOff>
    </xdr:to>
    <xdr:sp macro="" textlink="">
      <xdr:nvSpPr>
        <xdr:cNvPr id="344" name="楕円 343">
          <a:extLst>
            <a:ext uri="{FF2B5EF4-FFF2-40B4-BE49-F238E27FC236}">
              <a16:creationId xmlns:a16="http://schemas.microsoft.com/office/drawing/2014/main" id="{C112FA96-F417-4023-860E-ABC4A1BD0991}"/>
            </a:ext>
          </a:extLst>
        </xdr:cNvPr>
        <xdr:cNvSpPr/>
      </xdr:nvSpPr>
      <xdr:spPr>
        <a:xfrm>
          <a:off x="13652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136616</xdr:rowOff>
    </xdr:from>
    <xdr:to>
      <xdr:col>76</xdr:col>
      <xdr:colOff>114300</xdr:colOff>
      <xdr:row>39</xdr:row>
      <xdr:rowOff>144780</xdr:rowOff>
    </xdr:to>
    <xdr:cxnSp macro="">
      <xdr:nvCxnSpPr>
        <xdr:cNvPr id="345" name="直線コネクタ 344">
          <a:extLst>
            <a:ext uri="{FF2B5EF4-FFF2-40B4-BE49-F238E27FC236}">
              <a16:creationId xmlns:a16="http://schemas.microsoft.com/office/drawing/2014/main" id="{6B72DCCA-D37F-4EB8-B452-DEBC11F203F7}"/>
            </a:ext>
          </a:extLst>
        </xdr:cNvPr>
        <xdr:cNvCxnSpPr/>
      </xdr:nvCxnSpPr>
      <xdr:spPr>
        <a:xfrm>
          <a:off x="13703300" y="68231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53159</xdr:rowOff>
    </xdr:from>
    <xdr:to>
      <xdr:col>67</xdr:col>
      <xdr:colOff>101600</xdr:colOff>
      <xdr:row>39</xdr:row>
      <xdr:rowOff>154759</xdr:rowOff>
    </xdr:to>
    <xdr:sp macro="" textlink="">
      <xdr:nvSpPr>
        <xdr:cNvPr id="346" name="楕円 345">
          <a:extLst>
            <a:ext uri="{FF2B5EF4-FFF2-40B4-BE49-F238E27FC236}">
              <a16:creationId xmlns:a16="http://schemas.microsoft.com/office/drawing/2014/main" id="{701A6995-237E-4A9F-942B-8DAA187D82B2}"/>
            </a:ext>
          </a:extLst>
        </xdr:cNvPr>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103959</xdr:rowOff>
    </xdr:from>
    <xdr:to>
      <xdr:col>71</xdr:col>
      <xdr:colOff>177800</xdr:colOff>
      <xdr:row>39</xdr:row>
      <xdr:rowOff>136616</xdr:rowOff>
    </xdr:to>
    <xdr:cxnSp macro="">
      <xdr:nvCxnSpPr>
        <xdr:cNvPr id="347" name="直線コネクタ 346">
          <a:extLst>
            <a:ext uri="{FF2B5EF4-FFF2-40B4-BE49-F238E27FC236}">
              <a16:creationId xmlns:a16="http://schemas.microsoft.com/office/drawing/2014/main" id="{8ACD19E1-EA46-4B28-8B84-04BE79325504}"/>
            </a:ext>
          </a:extLst>
        </xdr:cNvPr>
        <xdr:cNvCxnSpPr/>
      </xdr:nvCxnSpPr>
      <xdr:spPr>
        <a:xfrm>
          <a:off x="12814300" y="67905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DC0486FA-9FBF-4492-9310-8BF2996D4D77}"/>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C37E2EB5-8E15-43DC-921A-5EF267059066}"/>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B64AE9AD-BE36-44B6-9BB4-6EF0AB5F8212}"/>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F5A32356-F19C-489B-818B-BB7D7458379A}"/>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3F84A944-5471-4D77-B8EC-3338F362AA6C}"/>
            </a:ext>
          </a:extLst>
        </xdr:cNvPr>
        <xdr:cNvSpPr txBox="1"/>
      </xdr:nvSpPr>
      <xdr:spPr>
        <a:xfrm>
          <a:off x="15266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B09BD615-9AE0-4791-A444-2041C6758985}"/>
            </a:ext>
          </a:extLst>
        </xdr:cNvPr>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7093</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6194AC10-7F2E-4629-B980-BA0D52B84BA8}"/>
            </a:ext>
          </a:extLst>
        </xdr:cNvPr>
        <xdr:cNvSpPr txBox="1"/>
      </xdr:nvSpPr>
      <xdr:spPr>
        <a:xfrm>
          <a:off x="13500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65F825C5-BBDA-4D79-A631-8D76D78B8BB1}"/>
            </a:ext>
          </a:extLst>
        </xdr:cNvPr>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849E4D72-564D-4534-8637-7B30B32F0B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435A8987-B688-42C1-BD9E-614D15637F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4526D687-4F25-487C-9742-4092C9CF4D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F50720C6-D50E-4904-BB20-9008622C82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D9F84672-05CC-4294-8618-B9D82B7F71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F7AB850E-53B8-4F57-A06E-0B3A997660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42E22129-7363-4939-A2E2-6DBFF2BECF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25F12CDA-F144-4E96-88F6-2C2F759BEE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8E148761-DCAC-4D16-B966-4280075B69E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6ECE4D56-EFFA-4376-9794-B9B73D5A37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38D695F9-8ACD-46C8-9730-296FDB00EE1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2B012934-19A0-4C6D-9A4F-A64702DC80B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3EC058D9-1A92-4EB0-851E-78CC4F86625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79989E56-22A9-4680-82E7-A19541A956C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D37DF20C-D14F-47EC-9882-CC9D77CFBA8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2A1454EE-302D-42DA-AE37-576170A7E18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202348F5-F36B-4F67-B3D9-6051D11DF8D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BC682056-C34A-47D6-BABA-5D24C03E3B0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ABF3ED12-8CF5-43C3-A6C7-20EFAC31A4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5A166665-001E-45BE-9F34-2B84E601DA6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B12DDF8B-FC28-4B04-9592-3514BF6918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377" name="直線コネクタ 376">
          <a:extLst>
            <a:ext uri="{FF2B5EF4-FFF2-40B4-BE49-F238E27FC236}">
              <a16:creationId xmlns:a16="http://schemas.microsoft.com/office/drawing/2014/main" id="{5C2FF2DF-FBAE-4A20-ADAD-258B823E789E}"/>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378" name="【一般廃棄物処理施設】&#10;一人当たり有形固定資産（償却資産）額最小値テキスト">
          <a:extLst>
            <a:ext uri="{FF2B5EF4-FFF2-40B4-BE49-F238E27FC236}">
              <a16:creationId xmlns:a16="http://schemas.microsoft.com/office/drawing/2014/main" id="{600DF25C-4A3A-41BC-963D-CE5FE2DFCBB1}"/>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379" name="直線コネクタ 378">
          <a:extLst>
            <a:ext uri="{FF2B5EF4-FFF2-40B4-BE49-F238E27FC236}">
              <a16:creationId xmlns:a16="http://schemas.microsoft.com/office/drawing/2014/main" id="{F03BE057-A241-483F-A03E-E32E8B941FA7}"/>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06CD5873-2359-4546-820B-886CCDFFEF7A}"/>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381" name="直線コネクタ 380">
          <a:extLst>
            <a:ext uri="{FF2B5EF4-FFF2-40B4-BE49-F238E27FC236}">
              <a16:creationId xmlns:a16="http://schemas.microsoft.com/office/drawing/2014/main" id="{759DD8BC-5A5E-45D9-B914-FCFD279C4455}"/>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382" name="【一般廃棄物処理施設】&#10;一人当たり有形固定資産（償却資産）額平均値テキスト">
          <a:extLst>
            <a:ext uri="{FF2B5EF4-FFF2-40B4-BE49-F238E27FC236}">
              <a16:creationId xmlns:a16="http://schemas.microsoft.com/office/drawing/2014/main" id="{F0142229-4CBB-4C67-B0A3-E88D87C275D9}"/>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383" name="フローチャート: 判断 382">
          <a:extLst>
            <a:ext uri="{FF2B5EF4-FFF2-40B4-BE49-F238E27FC236}">
              <a16:creationId xmlns:a16="http://schemas.microsoft.com/office/drawing/2014/main" id="{C59E9103-EFD1-436A-BC43-E79A5E554686}"/>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384" name="フローチャート: 判断 383">
          <a:extLst>
            <a:ext uri="{FF2B5EF4-FFF2-40B4-BE49-F238E27FC236}">
              <a16:creationId xmlns:a16="http://schemas.microsoft.com/office/drawing/2014/main" id="{F190611A-4F0E-412D-B24C-85B2D9FDD493}"/>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385" name="フローチャート: 判断 384">
          <a:extLst>
            <a:ext uri="{FF2B5EF4-FFF2-40B4-BE49-F238E27FC236}">
              <a16:creationId xmlns:a16="http://schemas.microsoft.com/office/drawing/2014/main" id="{4D7BC4C2-80B0-4167-87A0-EB5EAF3F4CE0}"/>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386" name="フローチャート: 判断 385">
          <a:extLst>
            <a:ext uri="{FF2B5EF4-FFF2-40B4-BE49-F238E27FC236}">
              <a16:creationId xmlns:a16="http://schemas.microsoft.com/office/drawing/2014/main" id="{A7198A03-4E98-48E4-8189-A58AAE9C779E}"/>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387" name="フローチャート: 判断 386">
          <a:extLst>
            <a:ext uri="{FF2B5EF4-FFF2-40B4-BE49-F238E27FC236}">
              <a16:creationId xmlns:a16="http://schemas.microsoft.com/office/drawing/2014/main" id="{DFBFA08B-DF8A-4320-8FF1-AA27B5B7194A}"/>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BF65616-6EC6-4E3A-BAB6-62E7D3CEC9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E39E9AC-39AD-48DE-ACEA-47294F0FB4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B1F8A68-648D-44D1-A081-25154EE1FC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F21E799-CE76-401A-B146-4989622032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F4A29B8-46E7-4DBE-A89A-AF27C63A80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134684</xdr:rowOff>
    </xdr:from>
    <xdr:to>
      <xdr:col>116</xdr:col>
      <xdr:colOff>114300</xdr:colOff>
      <xdr:row>35</xdr:row>
      <xdr:rowOff>64834</xdr:rowOff>
    </xdr:to>
    <xdr:sp macro="" textlink="">
      <xdr:nvSpPr>
        <xdr:cNvPr id="393" name="楕円 392">
          <a:extLst>
            <a:ext uri="{FF2B5EF4-FFF2-40B4-BE49-F238E27FC236}">
              <a16:creationId xmlns:a16="http://schemas.microsoft.com/office/drawing/2014/main" id="{42E9FDDD-E66C-42FA-B351-9A1A35D862DC}"/>
            </a:ext>
          </a:extLst>
        </xdr:cNvPr>
        <xdr:cNvSpPr/>
      </xdr:nvSpPr>
      <xdr:spPr>
        <a:xfrm>
          <a:off x="22110700" y="59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49611</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D40E127C-573C-46E8-B4B9-DE42843A0244}"/>
            </a:ext>
          </a:extLst>
        </xdr:cNvPr>
        <xdr:cNvSpPr txBox="1"/>
      </xdr:nvSpPr>
      <xdr:spPr>
        <a:xfrm>
          <a:off x="22199600" y="587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34667</xdr:rowOff>
    </xdr:from>
    <xdr:to>
      <xdr:col>112</xdr:col>
      <xdr:colOff>38100</xdr:colOff>
      <xdr:row>37</xdr:row>
      <xdr:rowOff>136267</xdr:rowOff>
    </xdr:to>
    <xdr:sp macro="" textlink="">
      <xdr:nvSpPr>
        <xdr:cNvPr id="395" name="楕円 394">
          <a:extLst>
            <a:ext uri="{FF2B5EF4-FFF2-40B4-BE49-F238E27FC236}">
              <a16:creationId xmlns:a16="http://schemas.microsoft.com/office/drawing/2014/main" id="{20AB6EA0-8EF3-4247-8C75-3D6F4BF54E21}"/>
            </a:ext>
          </a:extLst>
        </xdr:cNvPr>
        <xdr:cNvSpPr/>
      </xdr:nvSpPr>
      <xdr:spPr>
        <a:xfrm>
          <a:off x="21272500" y="63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14034</xdr:rowOff>
    </xdr:from>
    <xdr:to>
      <xdr:col>116</xdr:col>
      <xdr:colOff>63500</xdr:colOff>
      <xdr:row>37</xdr:row>
      <xdr:rowOff>85467</xdr:rowOff>
    </xdr:to>
    <xdr:cxnSp macro="">
      <xdr:nvCxnSpPr>
        <xdr:cNvPr id="396" name="直線コネクタ 395">
          <a:extLst>
            <a:ext uri="{FF2B5EF4-FFF2-40B4-BE49-F238E27FC236}">
              <a16:creationId xmlns:a16="http://schemas.microsoft.com/office/drawing/2014/main" id="{3F06D7EC-7075-4FB0-A996-C5ED8BA809F9}"/>
            </a:ext>
          </a:extLst>
        </xdr:cNvPr>
        <xdr:cNvCxnSpPr/>
      </xdr:nvCxnSpPr>
      <xdr:spPr>
        <a:xfrm flipV="1">
          <a:off x="21323300" y="6014784"/>
          <a:ext cx="838200" cy="4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66036</xdr:rowOff>
    </xdr:from>
    <xdr:to>
      <xdr:col>107</xdr:col>
      <xdr:colOff>101600</xdr:colOff>
      <xdr:row>37</xdr:row>
      <xdr:rowOff>167636</xdr:rowOff>
    </xdr:to>
    <xdr:sp macro="" textlink="">
      <xdr:nvSpPr>
        <xdr:cNvPr id="397" name="楕円 396">
          <a:extLst>
            <a:ext uri="{FF2B5EF4-FFF2-40B4-BE49-F238E27FC236}">
              <a16:creationId xmlns:a16="http://schemas.microsoft.com/office/drawing/2014/main" id="{4D9F86D3-6D09-4165-A58F-AB95EFAC0476}"/>
            </a:ext>
          </a:extLst>
        </xdr:cNvPr>
        <xdr:cNvSpPr/>
      </xdr:nvSpPr>
      <xdr:spPr>
        <a:xfrm>
          <a:off x="20383500" y="64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85467</xdr:rowOff>
    </xdr:from>
    <xdr:to>
      <xdr:col>111</xdr:col>
      <xdr:colOff>177800</xdr:colOff>
      <xdr:row>37</xdr:row>
      <xdr:rowOff>116836</xdr:rowOff>
    </xdr:to>
    <xdr:cxnSp macro="">
      <xdr:nvCxnSpPr>
        <xdr:cNvPr id="398" name="直線コネクタ 397">
          <a:extLst>
            <a:ext uri="{FF2B5EF4-FFF2-40B4-BE49-F238E27FC236}">
              <a16:creationId xmlns:a16="http://schemas.microsoft.com/office/drawing/2014/main" id="{8DA76023-B13D-4FD6-9D68-6D84BBC7592E}"/>
            </a:ext>
          </a:extLst>
        </xdr:cNvPr>
        <xdr:cNvCxnSpPr/>
      </xdr:nvCxnSpPr>
      <xdr:spPr>
        <a:xfrm flipV="1">
          <a:off x="20434300" y="642911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51972</xdr:rowOff>
    </xdr:from>
    <xdr:to>
      <xdr:col>102</xdr:col>
      <xdr:colOff>165100</xdr:colOff>
      <xdr:row>37</xdr:row>
      <xdr:rowOff>153572</xdr:rowOff>
    </xdr:to>
    <xdr:sp macro="" textlink="">
      <xdr:nvSpPr>
        <xdr:cNvPr id="399" name="楕円 398">
          <a:extLst>
            <a:ext uri="{FF2B5EF4-FFF2-40B4-BE49-F238E27FC236}">
              <a16:creationId xmlns:a16="http://schemas.microsoft.com/office/drawing/2014/main" id="{8E165D05-0834-4789-AAD6-27B64DD18789}"/>
            </a:ext>
          </a:extLst>
        </xdr:cNvPr>
        <xdr:cNvSpPr/>
      </xdr:nvSpPr>
      <xdr:spPr>
        <a:xfrm>
          <a:off x="19494500" y="63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102772</xdr:rowOff>
    </xdr:from>
    <xdr:to>
      <xdr:col>107</xdr:col>
      <xdr:colOff>50800</xdr:colOff>
      <xdr:row>37</xdr:row>
      <xdr:rowOff>116836</xdr:rowOff>
    </xdr:to>
    <xdr:cxnSp macro="">
      <xdr:nvCxnSpPr>
        <xdr:cNvPr id="400" name="直線コネクタ 399">
          <a:extLst>
            <a:ext uri="{FF2B5EF4-FFF2-40B4-BE49-F238E27FC236}">
              <a16:creationId xmlns:a16="http://schemas.microsoft.com/office/drawing/2014/main" id="{C58991B8-4CC9-4184-A78B-E2D8CAA94837}"/>
            </a:ext>
          </a:extLst>
        </xdr:cNvPr>
        <xdr:cNvCxnSpPr/>
      </xdr:nvCxnSpPr>
      <xdr:spPr>
        <a:xfrm>
          <a:off x="19545300" y="6446422"/>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62223</xdr:rowOff>
    </xdr:from>
    <xdr:to>
      <xdr:col>98</xdr:col>
      <xdr:colOff>38100</xdr:colOff>
      <xdr:row>37</xdr:row>
      <xdr:rowOff>163823</xdr:rowOff>
    </xdr:to>
    <xdr:sp macro="" textlink="">
      <xdr:nvSpPr>
        <xdr:cNvPr id="401" name="楕円 400">
          <a:extLst>
            <a:ext uri="{FF2B5EF4-FFF2-40B4-BE49-F238E27FC236}">
              <a16:creationId xmlns:a16="http://schemas.microsoft.com/office/drawing/2014/main" id="{8D965047-DC3E-441C-9517-051B8F539C3F}"/>
            </a:ext>
          </a:extLst>
        </xdr:cNvPr>
        <xdr:cNvSpPr/>
      </xdr:nvSpPr>
      <xdr:spPr>
        <a:xfrm>
          <a:off x="18605500" y="64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102772</xdr:rowOff>
    </xdr:from>
    <xdr:to>
      <xdr:col>102</xdr:col>
      <xdr:colOff>114300</xdr:colOff>
      <xdr:row>37</xdr:row>
      <xdr:rowOff>113023</xdr:rowOff>
    </xdr:to>
    <xdr:cxnSp macro="">
      <xdr:nvCxnSpPr>
        <xdr:cNvPr id="402" name="直線コネクタ 401">
          <a:extLst>
            <a:ext uri="{FF2B5EF4-FFF2-40B4-BE49-F238E27FC236}">
              <a16:creationId xmlns:a16="http://schemas.microsoft.com/office/drawing/2014/main" id="{1D8489F9-B76B-4395-BAFA-8AB1C0B14934}"/>
            </a:ext>
          </a:extLst>
        </xdr:cNvPr>
        <xdr:cNvCxnSpPr/>
      </xdr:nvCxnSpPr>
      <xdr:spPr>
        <a:xfrm flipV="1">
          <a:off x="18656300" y="6446422"/>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403" name="n_1aveValue【一般廃棄物処理施設】&#10;一人当たり有形固定資産（償却資産）額">
          <a:extLst>
            <a:ext uri="{FF2B5EF4-FFF2-40B4-BE49-F238E27FC236}">
              <a16:creationId xmlns:a16="http://schemas.microsoft.com/office/drawing/2014/main" id="{0A96D9CC-9099-4993-8FD0-4E5919301769}"/>
            </a:ext>
          </a:extLst>
        </xdr:cNvPr>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404" name="n_2aveValue【一般廃棄物処理施設】&#10;一人当たり有形固定資産（償却資産）額">
          <a:extLst>
            <a:ext uri="{FF2B5EF4-FFF2-40B4-BE49-F238E27FC236}">
              <a16:creationId xmlns:a16="http://schemas.microsoft.com/office/drawing/2014/main" id="{A8B9D4CE-BF41-44DD-B02C-07C4172D05EE}"/>
            </a:ext>
          </a:extLst>
        </xdr:cNvPr>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405" name="n_3aveValue【一般廃棄物処理施設】&#10;一人当たり有形固定資産（償却資産）額">
          <a:extLst>
            <a:ext uri="{FF2B5EF4-FFF2-40B4-BE49-F238E27FC236}">
              <a16:creationId xmlns:a16="http://schemas.microsoft.com/office/drawing/2014/main" id="{28B4C06A-7222-4AC7-9155-889CE19401BD}"/>
            </a:ext>
          </a:extLst>
        </xdr:cNvPr>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406" name="n_4aveValue【一般廃棄物処理施設】&#10;一人当たり有形固定資産（償却資産）額">
          <a:extLst>
            <a:ext uri="{FF2B5EF4-FFF2-40B4-BE49-F238E27FC236}">
              <a16:creationId xmlns:a16="http://schemas.microsoft.com/office/drawing/2014/main" id="{C5CAC65D-AF88-4EEB-9BC0-82025B7D3BA9}"/>
            </a:ext>
          </a:extLst>
        </xdr:cNvPr>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152794</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86308646-B445-4944-B7F8-AE14DA1BEE34}"/>
            </a:ext>
          </a:extLst>
        </xdr:cNvPr>
        <xdr:cNvSpPr txBox="1"/>
      </xdr:nvSpPr>
      <xdr:spPr>
        <a:xfrm>
          <a:off x="21011095" y="615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12713</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4C8664E9-306C-4B93-B956-A266A6BB443C}"/>
            </a:ext>
          </a:extLst>
        </xdr:cNvPr>
        <xdr:cNvSpPr txBox="1"/>
      </xdr:nvSpPr>
      <xdr:spPr>
        <a:xfrm>
          <a:off x="20134795" y="618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170099</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F5D9FF44-BE0D-4C35-BB80-95A9CE2FDE84}"/>
            </a:ext>
          </a:extLst>
        </xdr:cNvPr>
        <xdr:cNvSpPr txBox="1"/>
      </xdr:nvSpPr>
      <xdr:spPr>
        <a:xfrm>
          <a:off x="19245795" y="617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8900</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49B64767-856D-483F-B087-624BA58913E5}"/>
            </a:ext>
          </a:extLst>
        </xdr:cNvPr>
        <xdr:cNvSpPr txBox="1"/>
      </xdr:nvSpPr>
      <xdr:spPr>
        <a:xfrm>
          <a:off x="18356795" y="61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70D2605F-6C1C-461B-93E8-BC1702D1CA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338F9DC-1DCE-409B-9A27-1DCB3DC0A57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AC232CD8-826E-41FA-8EE6-5499761ED1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42556A70-E452-4188-B1F6-A58B9D962E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4E311993-D104-44F5-9F64-578BC07393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9E57B570-0E22-491E-8696-7025FB58F29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9FEA72BD-7538-4BF4-B1EB-C449416B7D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97C0FAE9-5991-4C5A-B3C5-C94893C3EB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ED6C0E14-4CAE-4826-9E39-647332B9A7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33DBD73F-6D40-4C57-9E13-EF3107D0DE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6D461C41-9507-4A2F-86B4-EA98CB0288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23221DCD-139B-46AC-A47E-99EC2B576AA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15816275-0E80-4775-A3D4-B15795B7D74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1D77A247-E78C-4C18-82A7-4851AFAE145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59F2DEE-4A61-4FB2-9F9C-3FC40E4ED38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B70F1288-C932-4374-BCAD-00FBD4D0797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D5171E6-7086-4CC3-8AB3-8C2E2F310A7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15984D66-F7DA-4D6C-B74A-EF01175BA7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601ACF2A-B563-4F85-812C-F31455AF2CE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CF557C60-4FD4-4347-BE34-2603E8587B7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35353E7D-C522-4664-9CAA-084BF9A5B07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DB34321-50EA-45B0-9534-D8C7013F845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6E1F2042-41BD-41CF-9735-3C0E24737C7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67FCFB20-8FE4-48F8-8618-BBC83AA073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39D8D93D-0177-43F7-BBB0-69401CC204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6" name="直線コネクタ 435">
          <a:extLst>
            <a:ext uri="{FF2B5EF4-FFF2-40B4-BE49-F238E27FC236}">
              <a16:creationId xmlns:a16="http://schemas.microsoft.com/office/drawing/2014/main" id="{4B8B682B-B389-4C19-9F51-958F67AA4446}"/>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2B3FC3CE-B4D3-427D-98FF-CBDC5B357D3C}"/>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8" name="直線コネクタ 437">
          <a:extLst>
            <a:ext uri="{FF2B5EF4-FFF2-40B4-BE49-F238E27FC236}">
              <a16:creationId xmlns:a16="http://schemas.microsoft.com/office/drawing/2014/main" id="{DD820F0D-EC9D-4280-991D-B6881AD3A9DD}"/>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28A7952C-294C-4114-952E-1DA4E2BC7F58}"/>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0" name="直線コネクタ 439">
          <a:extLst>
            <a:ext uri="{FF2B5EF4-FFF2-40B4-BE49-F238E27FC236}">
              <a16:creationId xmlns:a16="http://schemas.microsoft.com/office/drawing/2014/main" id="{E9DEC25A-F882-4CB9-8C85-9B2F898E9BED}"/>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1BF622DF-FEAE-4E97-9793-513EDCFF6615}"/>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2" name="フローチャート: 判断 441">
          <a:extLst>
            <a:ext uri="{FF2B5EF4-FFF2-40B4-BE49-F238E27FC236}">
              <a16:creationId xmlns:a16="http://schemas.microsoft.com/office/drawing/2014/main" id="{F95213DD-4CF0-482B-9E7A-D2DBA0F1C2FD}"/>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3" name="フローチャート: 判断 442">
          <a:extLst>
            <a:ext uri="{FF2B5EF4-FFF2-40B4-BE49-F238E27FC236}">
              <a16:creationId xmlns:a16="http://schemas.microsoft.com/office/drawing/2014/main" id="{6DB2457E-BE4F-4AEE-98AA-D8FB3961732E}"/>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4" name="フローチャート: 判断 443">
          <a:extLst>
            <a:ext uri="{FF2B5EF4-FFF2-40B4-BE49-F238E27FC236}">
              <a16:creationId xmlns:a16="http://schemas.microsoft.com/office/drawing/2014/main" id="{0CC05ECD-EFD5-4E92-A9B6-5A5AE2A8C194}"/>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5" name="フローチャート: 判断 444">
          <a:extLst>
            <a:ext uri="{FF2B5EF4-FFF2-40B4-BE49-F238E27FC236}">
              <a16:creationId xmlns:a16="http://schemas.microsoft.com/office/drawing/2014/main" id="{12215977-BA97-4738-BBF3-118FA0FD50F7}"/>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6" name="フローチャート: 判断 445">
          <a:extLst>
            <a:ext uri="{FF2B5EF4-FFF2-40B4-BE49-F238E27FC236}">
              <a16:creationId xmlns:a16="http://schemas.microsoft.com/office/drawing/2014/main" id="{E83FC6BC-88FF-4EE2-AE06-6A4585D74EDD}"/>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F0D7737-F789-440E-975D-DEA7D35C45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1A8BEEE-927D-4B0E-B80E-F9790666DC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E346C5E-3B2D-49F4-A093-92E734B436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678E5AE-F8E0-4600-B8D5-7F0F328BBD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C8DE707-10FC-4D1C-9413-44783B261AA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146776</xdr:rowOff>
    </xdr:from>
    <xdr:to>
      <xdr:col>85</xdr:col>
      <xdr:colOff>177800</xdr:colOff>
      <xdr:row>64</xdr:row>
      <xdr:rowOff>76926</xdr:rowOff>
    </xdr:to>
    <xdr:sp macro="" textlink="">
      <xdr:nvSpPr>
        <xdr:cNvPr id="452" name="楕円 451">
          <a:extLst>
            <a:ext uri="{FF2B5EF4-FFF2-40B4-BE49-F238E27FC236}">
              <a16:creationId xmlns:a16="http://schemas.microsoft.com/office/drawing/2014/main" id="{3C006562-8159-4B65-B36F-4F02E8533D1C}"/>
            </a:ext>
          </a:extLst>
        </xdr:cNvPr>
        <xdr:cNvSpPr/>
      </xdr:nvSpPr>
      <xdr:spPr>
        <a:xfrm>
          <a:off x="16268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61703</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77A5F47A-ACAA-433E-8DDC-0A7B072C9475}"/>
            </a:ext>
          </a:extLst>
        </xdr:cNvPr>
        <xdr:cNvSpPr txBox="1"/>
      </xdr:nvSpPr>
      <xdr:spPr>
        <a:xfrm>
          <a:off x="16357600" y="1086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159838</xdr:rowOff>
    </xdr:from>
    <xdr:to>
      <xdr:col>81</xdr:col>
      <xdr:colOff>101600</xdr:colOff>
      <xdr:row>64</xdr:row>
      <xdr:rowOff>89988</xdr:rowOff>
    </xdr:to>
    <xdr:sp macro="" textlink="">
      <xdr:nvSpPr>
        <xdr:cNvPr id="454" name="楕円 453">
          <a:extLst>
            <a:ext uri="{FF2B5EF4-FFF2-40B4-BE49-F238E27FC236}">
              <a16:creationId xmlns:a16="http://schemas.microsoft.com/office/drawing/2014/main" id="{F3AE4DF8-923D-4373-B4A8-826BCFC397AE}"/>
            </a:ext>
          </a:extLst>
        </xdr:cNvPr>
        <xdr:cNvSpPr/>
      </xdr:nvSpPr>
      <xdr:spPr>
        <a:xfrm>
          <a:off x="15430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26126</xdr:rowOff>
    </xdr:from>
    <xdr:to>
      <xdr:col>85</xdr:col>
      <xdr:colOff>127000</xdr:colOff>
      <xdr:row>64</xdr:row>
      <xdr:rowOff>39188</xdr:rowOff>
    </xdr:to>
    <xdr:cxnSp macro="">
      <xdr:nvCxnSpPr>
        <xdr:cNvPr id="455" name="直線コネクタ 454">
          <a:extLst>
            <a:ext uri="{FF2B5EF4-FFF2-40B4-BE49-F238E27FC236}">
              <a16:creationId xmlns:a16="http://schemas.microsoft.com/office/drawing/2014/main" id="{615A8EF7-0BF3-4D88-AF50-EF4FE35B27DA}"/>
            </a:ext>
          </a:extLst>
        </xdr:cNvPr>
        <xdr:cNvCxnSpPr/>
      </xdr:nvCxnSpPr>
      <xdr:spPr>
        <a:xfrm flipV="1">
          <a:off x="15481300" y="109989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156573</xdr:rowOff>
    </xdr:from>
    <xdr:to>
      <xdr:col>76</xdr:col>
      <xdr:colOff>165100</xdr:colOff>
      <xdr:row>64</xdr:row>
      <xdr:rowOff>86723</xdr:rowOff>
    </xdr:to>
    <xdr:sp macro="" textlink="">
      <xdr:nvSpPr>
        <xdr:cNvPr id="456" name="楕円 455">
          <a:extLst>
            <a:ext uri="{FF2B5EF4-FFF2-40B4-BE49-F238E27FC236}">
              <a16:creationId xmlns:a16="http://schemas.microsoft.com/office/drawing/2014/main" id="{1CEF36C5-7211-4E91-88A2-3B86B4461042}"/>
            </a:ext>
          </a:extLst>
        </xdr:cNvPr>
        <xdr:cNvSpPr/>
      </xdr:nvSpPr>
      <xdr:spPr>
        <a:xfrm>
          <a:off x="14541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35923</xdr:rowOff>
    </xdr:from>
    <xdr:to>
      <xdr:col>81</xdr:col>
      <xdr:colOff>50800</xdr:colOff>
      <xdr:row>64</xdr:row>
      <xdr:rowOff>39188</xdr:rowOff>
    </xdr:to>
    <xdr:cxnSp macro="">
      <xdr:nvCxnSpPr>
        <xdr:cNvPr id="457" name="直線コネクタ 456">
          <a:extLst>
            <a:ext uri="{FF2B5EF4-FFF2-40B4-BE49-F238E27FC236}">
              <a16:creationId xmlns:a16="http://schemas.microsoft.com/office/drawing/2014/main" id="{3B29AA6D-BCD1-4D12-8D68-11DD9F7AF029}"/>
            </a:ext>
          </a:extLst>
        </xdr:cNvPr>
        <xdr:cNvCxnSpPr/>
      </xdr:nvCxnSpPr>
      <xdr:spPr>
        <a:xfrm>
          <a:off x="14592300" y="110087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153307</xdr:rowOff>
    </xdr:from>
    <xdr:to>
      <xdr:col>72</xdr:col>
      <xdr:colOff>38100</xdr:colOff>
      <xdr:row>64</xdr:row>
      <xdr:rowOff>83457</xdr:rowOff>
    </xdr:to>
    <xdr:sp macro="" textlink="">
      <xdr:nvSpPr>
        <xdr:cNvPr id="458" name="楕円 457">
          <a:extLst>
            <a:ext uri="{FF2B5EF4-FFF2-40B4-BE49-F238E27FC236}">
              <a16:creationId xmlns:a16="http://schemas.microsoft.com/office/drawing/2014/main" id="{85F821D0-6DA3-4DA9-B4C2-F04B887E1A1E}"/>
            </a:ext>
          </a:extLst>
        </xdr:cNvPr>
        <xdr:cNvSpPr/>
      </xdr:nvSpPr>
      <xdr:spPr>
        <a:xfrm>
          <a:off x="1365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32657</xdr:rowOff>
    </xdr:from>
    <xdr:to>
      <xdr:col>76</xdr:col>
      <xdr:colOff>114300</xdr:colOff>
      <xdr:row>64</xdr:row>
      <xdr:rowOff>35923</xdr:rowOff>
    </xdr:to>
    <xdr:cxnSp macro="">
      <xdr:nvCxnSpPr>
        <xdr:cNvPr id="459" name="直線コネクタ 458">
          <a:extLst>
            <a:ext uri="{FF2B5EF4-FFF2-40B4-BE49-F238E27FC236}">
              <a16:creationId xmlns:a16="http://schemas.microsoft.com/office/drawing/2014/main" id="{D991A634-3F2D-4D67-87D4-FBC0BAFAF804}"/>
            </a:ext>
          </a:extLst>
        </xdr:cNvPr>
        <xdr:cNvCxnSpPr/>
      </xdr:nvCxnSpPr>
      <xdr:spPr>
        <a:xfrm>
          <a:off x="13703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150041</xdr:rowOff>
    </xdr:from>
    <xdr:to>
      <xdr:col>67</xdr:col>
      <xdr:colOff>101600</xdr:colOff>
      <xdr:row>64</xdr:row>
      <xdr:rowOff>80191</xdr:rowOff>
    </xdr:to>
    <xdr:sp macro="" textlink="">
      <xdr:nvSpPr>
        <xdr:cNvPr id="460" name="楕円 459">
          <a:extLst>
            <a:ext uri="{FF2B5EF4-FFF2-40B4-BE49-F238E27FC236}">
              <a16:creationId xmlns:a16="http://schemas.microsoft.com/office/drawing/2014/main" id="{5F7A55FE-00C9-4063-A8DE-B4B5C11860B4}"/>
            </a:ext>
          </a:extLst>
        </xdr:cNvPr>
        <xdr:cNvSpPr/>
      </xdr:nvSpPr>
      <xdr:spPr>
        <a:xfrm>
          <a:off x="1276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29391</xdr:rowOff>
    </xdr:from>
    <xdr:to>
      <xdr:col>71</xdr:col>
      <xdr:colOff>177800</xdr:colOff>
      <xdr:row>64</xdr:row>
      <xdr:rowOff>32657</xdr:rowOff>
    </xdr:to>
    <xdr:cxnSp macro="">
      <xdr:nvCxnSpPr>
        <xdr:cNvPr id="461" name="直線コネクタ 460">
          <a:extLst>
            <a:ext uri="{FF2B5EF4-FFF2-40B4-BE49-F238E27FC236}">
              <a16:creationId xmlns:a16="http://schemas.microsoft.com/office/drawing/2014/main" id="{1E5776D5-E2F6-4178-A5B0-D7A15EC631BD}"/>
            </a:ext>
          </a:extLst>
        </xdr:cNvPr>
        <xdr:cNvCxnSpPr/>
      </xdr:nvCxnSpPr>
      <xdr:spPr>
        <a:xfrm>
          <a:off x="12814300" y="110021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C4D45648-EF69-4EEC-A5C1-5D482660D672}"/>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B5BF9E53-F5DF-4C8C-9214-0DCD224E1CA2}"/>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45B4C954-4B46-4CC9-933D-F0FD01103DF8}"/>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614510A7-FBD9-4078-AD69-0529EEE606C9}"/>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81115</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18B10412-34BD-400B-BDC3-72F60828F86C}"/>
            </a:ext>
          </a:extLst>
        </xdr:cNvPr>
        <xdr:cNvSpPr txBox="1"/>
      </xdr:nvSpPr>
      <xdr:spPr>
        <a:xfrm>
          <a:off x="15266044" y="110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77850</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7472A4DD-BAE8-4DDA-BF6E-463A50D94120}"/>
            </a:ext>
          </a:extLst>
        </xdr:cNvPr>
        <xdr:cNvSpPr txBox="1"/>
      </xdr:nvSpPr>
      <xdr:spPr>
        <a:xfrm>
          <a:off x="143897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74584</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F753744D-FE40-470E-ACB3-51F5FECE3D85}"/>
            </a:ext>
          </a:extLst>
        </xdr:cNvPr>
        <xdr:cNvSpPr txBox="1"/>
      </xdr:nvSpPr>
      <xdr:spPr>
        <a:xfrm>
          <a:off x="13500744"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71318</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22A429F0-0CB8-46AE-887F-47BD362A0124}"/>
            </a:ext>
          </a:extLst>
        </xdr:cNvPr>
        <xdr:cNvSpPr txBox="1"/>
      </xdr:nvSpPr>
      <xdr:spPr>
        <a:xfrm>
          <a:off x="126117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82F3E5D6-687B-4DCC-B94B-F99989A373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DEDE6F23-4E17-48DB-9D47-B3ABA1AA28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B41E633-0BD6-4C76-B149-CCF9FE2757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DCC565A4-7E27-4967-900D-20EE5AFB0E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E73BA4B5-90AB-4B7F-8085-D3EF5C72688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6969DC35-CC47-4A9D-B38C-AED6A95B34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364A19B-BA7A-4CA4-B927-86E115E5DB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FA0ECE6-3A0E-44B8-A9F0-B8564DFF79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BF36EF95-EA27-4902-AC11-E002F19F18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47840405-1118-467C-8B3D-7B9649ABAE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2990E422-7DAF-4855-8B9E-4CCC1905E6C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24BACB15-F0CD-499D-88BB-88C9C944CFE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DC9F2647-66DC-4AC2-9914-A88C0F1817C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32E45F0C-E877-4A0F-B5F2-F381CD6D102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6E9F84CA-9958-4D38-AE05-6B59A8B5171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5D6DB6FA-DF84-4EBA-AF72-F4337B11959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5A96BE58-95E5-45A1-A3B2-CB3915998C6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79EC9E81-A1DE-440E-94C7-F72379FC038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4181B3CE-CE97-4E66-A9A5-CF0F1F6224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CB9FDBE7-F3F1-4384-B723-25B3B9AF1E5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CD85296C-95C2-4858-BB79-B664358073E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ED920942-965D-40F7-9999-59526D5C6D2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B04391F2-FEA5-4E57-B56D-7A9573930E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BC0F6033-3536-42A8-940A-64023E9135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831AA38C-9EBD-4D02-8293-8020A1403F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5" name="直線コネクタ 494">
          <a:extLst>
            <a:ext uri="{FF2B5EF4-FFF2-40B4-BE49-F238E27FC236}">
              <a16:creationId xmlns:a16="http://schemas.microsoft.com/office/drawing/2014/main" id="{362FC182-F9F8-41D8-841F-DDFF51DD657F}"/>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53C37ACE-E110-40F4-902E-F93D7C8E26E4}"/>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a:extLst>
            <a:ext uri="{FF2B5EF4-FFF2-40B4-BE49-F238E27FC236}">
              <a16:creationId xmlns:a16="http://schemas.microsoft.com/office/drawing/2014/main" id="{7A54D1B8-9A41-4236-BC44-3D6A1D1BA75A}"/>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AF74CDA9-F79C-4EB3-AB1B-56F52739986E}"/>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9" name="直線コネクタ 498">
          <a:extLst>
            <a:ext uri="{FF2B5EF4-FFF2-40B4-BE49-F238E27FC236}">
              <a16:creationId xmlns:a16="http://schemas.microsoft.com/office/drawing/2014/main" id="{1E64FE5C-8932-4CCC-8576-DDF38497D95E}"/>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17DAF66B-D2CA-4DBA-A8AA-4B62F0EBCED8}"/>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1" name="フローチャート: 判断 500">
          <a:extLst>
            <a:ext uri="{FF2B5EF4-FFF2-40B4-BE49-F238E27FC236}">
              <a16:creationId xmlns:a16="http://schemas.microsoft.com/office/drawing/2014/main" id="{0DABC6D5-72C4-4805-A5E6-ECEA55FCCF56}"/>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2" name="フローチャート: 判断 501">
          <a:extLst>
            <a:ext uri="{FF2B5EF4-FFF2-40B4-BE49-F238E27FC236}">
              <a16:creationId xmlns:a16="http://schemas.microsoft.com/office/drawing/2014/main" id="{060D2FE6-0C92-4561-9723-FBE7BFDE2EA9}"/>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3" name="フローチャート: 判断 502">
          <a:extLst>
            <a:ext uri="{FF2B5EF4-FFF2-40B4-BE49-F238E27FC236}">
              <a16:creationId xmlns:a16="http://schemas.microsoft.com/office/drawing/2014/main" id="{C4C70AAB-D032-4751-9D10-E0BEF8EFB2B9}"/>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4" name="フローチャート: 判断 503">
          <a:extLst>
            <a:ext uri="{FF2B5EF4-FFF2-40B4-BE49-F238E27FC236}">
              <a16:creationId xmlns:a16="http://schemas.microsoft.com/office/drawing/2014/main" id="{407A27A2-1971-4002-9947-029A2ACE4AFA}"/>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5" name="フローチャート: 判断 504">
          <a:extLst>
            <a:ext uri="{FF2B5EF4-FFF2-40B4-BE49-F238E27FC236}">
              <a16:creationId xmlns:a16="http://schemas.microsoft.com/office/drawing/2014/main" id="{6F165BD6-50CE-4DDA-8BE6-AA22E01FB325}"/>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CB4E27C-07C2-4DF3-8486-4B976A769C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D598FF6-67B8-4562-8089-A539A05E9A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CFD0FA1-FB8E-4B62-979E-06C16262F39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48692F9-B61C-44B9-A6FE-288ED798D5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1243CBF4-705D-4FC1-907A-20B33E0468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xdr:rowOff>
    </xdr:from>
    <xdr:to>
      <xdr:col>116</xdr:col>
      <xdr:colOff>114300</xdr:colOff>
      <xdr:row>63</xdr:row>
      <xdr:rowOff>104684</xdr:rowOff>
    </xdr:to>
    <xdr:sp macro="" textlink="">
      <xdr:nvSpPr>
        <xdr:cNvPr id="511" name="楕円 510">
          <a:extLst>
            <a:ext uri="{FF2B5EF4-FFF2-40B4-BE49-F238E27FC236}">
              <a16:creationId xmlns:a16="http://schemas.microsoft.com/office/drawing/2014/main" id="{B73C9877-2D6B-4CD3-A08B-841E93D8F4F9}"/>
            </a:ext>
          </a:extLst>
        </xdr:cNvPr>
        <xdr:cNvSpPr/>
      </xdr:nvSpPr>
      <xdr:spPr>
        <a:xfrm>
          <a:off x="22110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25961</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655DE328-E814-41BA-A5AA-ECD19FB78793}"/>
            </a:ext>
          </a:extLst>
        </xdr:cNvPr>
        <xdr:cNvSpPr txBox="1"/>
      </xdr:nvSpPr>
      <xdr:spPr>
        <a:xfrm>
          <a:off x="22199600" y="106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13" name="楕円 512">
          <a:extLst>
            <a:ext uri="{FF2B5EF4-FFF2-40B4-BE49-F238E27FC236}">
              <a16:creationId xmlns:a16="http://schemas.microsoft.com/office/drawing/2014/main" id="{7544807D-B070-49F2-A875-F50FF505FC17}"/>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53884</xdr:rowOff>
    </xdr:from>
    <xdr:to>
      <xdr:col>116</xdr:col>
      <xdr:colOff>63500</xdr:colOff>
      <xdr:row>63</xdr:row>
      <xdr:rowOff>57150</xdr:rowOff>
    </xdr:to>
    <xdr:cxnSp macro="">
      <xdr:nvCxnSpPr>
        <xdr:cNvPr id="514" name="直線コネクタ 513">
          <a:extLst>
            <a:ext uri="{FF2B5EF4-FFF2-40B4-BE49-F238E27FC236}">
              <a16:creationId xmlns:a16="http://schemas.microsoft.com/office/drawing/2014/main" id="{65D208D2-59D9-4F48-A4FC-41A7A0E5EDD0}"/>
            </a:ext>
          </a:extLst>
        </xdr:cNvPr>
        <xdr:cNvCxnSpPr/>
      </xdr:nvCxnSpPr>
      <xdr:spPr>
        <a:xfrm flipV="1">
          <a:off x="21323300" y="1085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15" name="楕円 514">
          <a:extLst>
            <a:ext uri="{FF2B5EF4-FFF2-40B4-BE49-F238E27FC236}">
              <a16:creationId xmlns:a16="http://schemas.microsoft.com/office/drawing/2014/main" id="{B72B8921-B359-4642-A3E9-27A9936BD5BA}"/>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16" name="直線コネクタ 515">
          <a:extLst>
            <a:ext uri="{FF2B5EF4-FFF2-40B4-BE49-F238E27FC236}">
              <a16:creationId xmlns:a16="http://schemas.microsoft.com/office/drawing/2014/main" id="{AA4C661A-5ACD-4689-82E9-15ED17DC744D}"/>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17" name="楕円 516">
          <a:extLst>
            <a:ext uri="{FF2B5EF4-FFF2-40B4-BE49-F238E27FC236}">
              <a16:creationId xmlns:a16="http://schemas.microsoft.com/office/drawing/2014/main" id="{B74E16BC-E4D6-4714-8C6F-C44095215FC5}"/>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18" name="直線コネクタ 517">
          <a:extLst>
            <a:ext uri="{FF2B5EF4-FFF2-40B4-BE49-F238E27FC236}">
              <a16:creationId xmlns:a16="http://schemas.microsoft.com/office/drawing/2014/main" id="{F3190FB6-B0DE-4DEB-ABCC-A198DAD0ED6F}"/>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519" name="楕円 518">
          <a:extLst>
            <a:ext uri="{FF2B5EF4-FFF2-40B4-BE49-F238E27FC236}">
              <a16:creationId xmlns:a16="http://schemas.microsoft.com/office/drawing/2014/main" id="{91791137-A8F5-4B80-936A-79B08B90E332}"/>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520" name="直線コネクタ 519">
          <a:extLst>
            <a:ext uri="{FF2B5EF4-FFF2-40B4-BE49-F238E27FC236}">
              <a16:creationId xmlns:a16="http://schemas.microsoft.com/office/drawing/2014/main" id="{E720E490-8619-4F61-89F6-C8E41C43D443}"/>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21" name="n_1aveValue【保健センター・保健所】&#10;一人当たり面積">
          <a:extLst>
            <a:ext uri="{FF2B5EF4-FFF2-40B4-BE49-F238E27FC236}">
              <a16:creationId xmlns:a16="http://schemas.microsoft.com/office/drawing/2014/main" id="{8ADFBC90-84CE-4776-9E1B-F5C238D93E58}"/>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22" name="n_2aveValue【保健センター・保健所】&#10;一人当たり面積">
          <a:extLst>
            <a:ext uri="{FF2B5EF4-FFF2-40B4-BE49-F238E27FC236}">
              <a16:creationId xmlns:a16="http://schemas.microsoft.com/office/drawing/2014/main" id="{515F12B3-F6A3-44C9-95DF-4B4495AD2016}"/>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23" name="n_3aveValue【保健センター・保健所】&#10;一人当たり面積">
          <a:extLst>
            <a:ext uri="{FF2B5EF4-FFF2-40B4-BE49-F238E27FC236}">
              <a16:creationId xmlns:a16="http://schemas.microsoft.com/office/drawing/2014/main" id="{5F5B60DD-11F0-4BAD-AADC-C8D30D32FE5A}"/>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524" name="n_4aveValue【保健センター・保健所】&#10;一人当たり面積">
          <a:extLst>
            <a:ext uri="{FF2B5EF4-FFF2-40B4-BE49-F238E27FC236}">
              <a16:creationId xmlns:a16="http://schemas.microsoft.com/office/drawing/2014/main" id="{BABE6CB1-35B2-4EC1-96C3-7C5FBDEA45F9}"/>
            </a:ext>
          </a:extLst>
        </xdr:cNvPr>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124477</xdr:rowOff>
    </xdr:from>
    <xdr:ext cx="469744" cy="259045"/>
    <xdr:sp macro="" textlink="">
      <xdr:nvSpPr>
        <xdr:cNvPr id="525" name="n_1mainValue【保健センター・保健所】&#10;一人当たり面積">
          <a:extLst>
            <a:ext uri="{FF2B5EF4-FFF2-40B4-BE49-F238E27FC236}">
              <a16:creationId xmlns:a16="http://schemas.microsoft.com/office/drawing/2014/main" id="{70B5659C-4FDB-4BFE-823A-84C0E599DEB2}"/>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26" name="n_2mainValue【保健センター・保健所】&#10;一人当たり面積">
          <a:extLst>
            <a:ext uri="{FF2B5EF4-FFF2-40B4-BE49-F238E27FC236}">
              <a16:creationId xmlns:a16="http://schemas.microsoft.com/office/drawing/2014/main" id="{7F97E016-6580-4833-93B9-31AD7CB998E0}"/>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27" name="n_3mainValue【保健センター・保健所】&#10;一人当たり面積">
          <a:extLst>
            <a:ext uri="{FF2B5EF4-FFF2-40B4-BE49-F238E27FC236}">
              <a16:creationId xmlns:a16="http://schemas.microsoft.com/office/drawing/2014/main" id="{9A7C712E-3C49-4288-8B94-C4886A768E91}"/>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528" name="n_4mainValue【保健センター・保健所】&#10;一人当たり面積">
          <a:extLst>
            <a:ext uri="{FF2B5EF4-FFF2-40B4-BE49-F238E27FC236}">
              <a16:creationId xmlns:a16="http://schemas.microsoft.com/office/drawing/2014/main" id="{D232EDB6-2EE7-45AB-A3B3-BE91E914D2EB}"/>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AB53F60-9090-4612-9BF7-505012DE25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348D28E2-027F-4347-B166-466CA45A48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84BC64C-9D12-4A76-92B9-7589BE6F07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B70B73FC-7421-490F-95EE-EB8EBDE539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53022645-0F63-4F74-96D2-6820EA92F8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D42B1766-CACE-4FCB-BB42-A13160FDFB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710FB144-6F55-4F21-9A9C-5842D5F187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54D9CE99-32CA-4032-B1EC-91BB5C49CB8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948803C-247F-411E-9409-7EA46B348F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5B15F4FA-FB8F-4A48-A997-0B313A52AE2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2D0AA75D-B801-4394-A2F6-CF6210BED28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C27809BB-4232-496C-9A77-EE8BF2E2733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9351A0D6-ADD2-4B35-A5D6-D3C95E7CEC0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D6AA3AB9-A7C9-4E5B-AC50-0F00DE1293C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687F00E0-9648-4DEE-8679-5A9ECA45958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383929FD-199D-4B5C-9BF9-30474CCAF62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697D1C6F-DE2B-49FD-8C8D-295BC120143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532B9041-66B2-4B66-BB69-AF4BB84BD2E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77B21EC8-8BB8-42BC-83D0-A46063BC6D4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65D6D83B-C286-4624-B000-94951A68F5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0ED5CB4B-5793-4078-970C-BEE32830E23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ACEC5C68-CA2A-497B-8D6C-C98FCAC4BA8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96C94449-4B6B-493F-94AB-B612188BEA8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DF103624-D3E1-423F-879C-377BB857AC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DC50780C-5D54-4B98-960B-41BCE585B3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33F9BF5E-DA76-4BB6-8E36-13BBC65FBCEC}"/>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D79BD522-5DD5-40D6-A6FB-505ED920466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E73E240C-25E1-4A97-B91B-5B4A152A3E3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E0A765A2-035E-402C-B482-F05ACC14D30E}"/>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8" name="直線コネクタ 557">
          <a:extLst>
            <a:ext uri="{FF2B5EF4-FFF2-40B4-BE49-F238E27FC236}">
              <a16:creationId xmlns:a16="http://schemas.microsoft.com/office/drawing/2014/main" id="{3F36A111-6A2A-46E9-9102-EB0F1A2FFAD1}"/>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2AF79BA2-6CED-431D-A816-8841AA889494}"/>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60" name="フローチャート: 判断 559">
          <a:extLst>
            <a:ext uri="{FF2B5EF4-FFF2-40B4-BE49-F238E27FC236}">
              <a16:creationId xmlns:a16="http://schemas.microsoft.com/office/drawing/2014/main" id="{85DB940B-9814-4B33-BC05-A146ED0302C3}"/>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1" name="フローチャート: 判断 560">
          <a:extLst>
            <a:ext uri="{FF2B5EF4-FFF2-40B4-BE49-F238E27FC236}">
              <a16:creationId xmlns:a16="http://schemas.microsoft.com/office/drawing/2014/main" id="{37438048-7472-41C0-82AA-8B20647D0C41}"/>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2" name="フローチャート: 判断 561">
          <a:extLst>
            <a:ext uri="{FF2B5EF4-FFF2-40B4-BE49-F238E27FC236}">
              <a16:creationId xmlns:a16="http://schemas.microsoft.com/office/drawing/2014/main" id="{3D6B667D-3D50-4F93-BE90-AA638CCCDBE4}"/>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3" name="フローチャート: 判断 562">
          <a:extLst>
            <a:ext uri="{FF2B5EF4-FFF2-40B4-BE49-F238E27FC236}">
              <a16:creationId xmlns:a16="http://schemas.microsoft.com/office/drawing/2014/main" id="{B36EC717-50E2-48B4-A672-AB71149E59B1}"/>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4" name="フローチャート: 判断 563">
          <a:extLst>
            <a:ext uri="{FF2B5EF4-FFF2-40B4-BE49-F238E27FC236}">
              <a16:creationId xmlns:a16="http://schemas.microsoft.com/office/drawing/2014/main" id="{1B0CE1DD-30A7-415E-B8CF-1FE520A9D408}"/>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9C1D9E9-D669-4212-AA99-88DACD27A0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3EFF19-83A4-4F02-923D-9C2BFA55E92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8D4A014-D535-4AE7-9540-D64E9F3DBE9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C6E86369-B05A-4870-A1B0-327C4F274AE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2B385A91-BBE8-4148-8735-DCFF85450C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98334</xdr:rowOff>
    </xdr:from>
    <xdr:to>
      <xdr:col>85</xdr:col>
      <xdr:colOff>177800</xdr:colOff>
      <xdr:row>84</xdr:row>
      <xdr:rowOff>28484</xdr:rowOff>
    </xdr:to>
    <xdr:sp macro="" textlink="">
      <xdr:nvSpPr>
        <xdr:cNvPr id="570" name="楕円 569">
          <a:extLst>
            <a:ext uri="{FF2B5EF4-FFF2-40B4-BE49-F238E27FC236}">
              <a16:creationId xmlns:a16="http://schemas.microsoft.com/office/drawing/2014/main" id="{03C7CD77-5A1A-4020-B61C-0B4295C09A3B}"/>
            </a:ext>
          </a:extLst>
        </xdr:cNvPr>
        <xdr:cNvSpPr/>
      </xdr:nvSpPr>
      <xdr:spPr>
        <a:xfrm>
          <a:off x="16268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76761</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AE39C289-F56A-49C2-A70C-723DBCBAB787}"/>
            </a:ext>
          </a:extLst>
        </xdr:cNvPr>
        <xdr:cNvSpPr txBox="1"/>
      </xdr:nvSpPr>
      <xdr:spPr>
        <a:xfrm>
          <a:off x="16357600"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52614</xdr:rowOff>
    </xdr:from>
    <xdr:to>
      <xdr:col>81</xdr:col>
      <xdr:colOff>101600</xdr:colOff>
      <xdr:row>83</xdr:row>
      <xdr:rowOff>154214</xdr:rowOff>
    </xdr:to>
    <xdr:sp macro="" textlink="">
      <xdr:nvSpPr>
        <xdr:cNvPr id="572" name="楕円 571">
          <a:extLst>
            <a:ext uri="{FF2B5EF4-FFF2-40B4-BE49-F238E27FC236}">
              <a16:creationId xmlns:a16="http://schemas.microsoft.com/office/drawing/2014/main" id="{2A432989-68F7-4DC0-9863-2AD14FCAE599}"/>
            </a:ext>
          </a:extLst>
        </xdr:cNvPr>
        <xdr:cNvSpPr/>
      </xdr:nvSpPr>
      <xdr:spPr>
        <a:xfrm>
          <a:off x="15430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103414</xdr:rowOff>
    </xdr:from>
    <xdr:to>
      <xdr:col>85</xdr:col>
      <xdr:colOff>127000</xdr:colOff>
      <xdr:row>83</xdr:row>
      <xdr:rowOff>149134</xdr:rowOff>
    </xdr:to>
    <xdr:cxnSp macro="">
      <xdr:nvCxnSpPr>
        <xdr:cNvPr id="573" name="直線コネクタ 572">
          <a:extLst>
            <a:ext uri="{FF2B5EF4-FFF2-40B4-BE49-F238E27FC236}">
              <a16:creationId xmlns:a16="http://schemas.microsoft.com/office/drawing/2014/main" id="{2E6684F7-6E21-442A-AB61-8A40AE9A477B}"/>
            </a:ext>
          </a:extLst>
        </xdr:cNvPr>
        <xdr:cNvCxnSpPr/>
      </xdr:nvCxnSpPr>
      <xdr:spPr>
        <a:xfrm>
          <a:off x="15481300" y="14333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574" name="楕円 573">
          <a:extLst>
            <a:ext uri="{FF2B5EF4-FFF2-40B4-BE49-F238E27FC236}">
              <a16:creationId xmlns:a16="http://schemas.microsoft.com/office/drawing/2014/main" id="{6711E675-166C-46E5-8FA9-10C8DDCE507B}"/>
            </a:ext>
          </a:extLst>
        </xdr:cNvPr>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103414</xdr:rowOff>
    </xdr:to>
    <xdr:cxnSp macro="">
      <xdr:nvCxnSpPr>
        <xdr:cNvPr id="575" name="直線コネクタ 574">
          <a:extLst>
            <a:ext uri="{FF2B5EF4-FFF2-40B4-BE49-F238E27FC236}">
              <a16:creationId xmlns:a16="http://schemas.microsoft.com/office/drawing/2014/main" id="{F161E6E6-E353-4AB7-AF0E-1AEF38824C70}"/>
            </a:ext>
          </a:extLst>
        </xdr:cNvPr>
        <xdr:cNvCxnSpPr/>
      </xdr:nvCxnSpPr>
      <xdr:spPr>
        <a:xfrm>
          <a:off x="14592300" y="142929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137523</xdr:rowOff>
    </xdr:from>
    <xdr:to>
      <xdr:col>72</xdr:col>
      <xdr:colOff>38100</xdr:colOff>
      <xdr:row>83</xdr:row>
      <xdr:rowOff>67673</xdr:rowOff>
    </xdr:to>
    <xdr:sp macro="" textlink="">
      <xdr:nvSpPr>
        <xdr:cNvPr id="576" name="楕円 575">
          <a:extLst>
            <a:ext uri="{FF2B5EF4-FFF2-40B4-BE49-F238E27FC236}">
              <a16:creationId xmlns:a16="http://schemas.microsoft.com/office/drawing/2014/main" id="{49005551-C57A-4A56-B2E7-3BE8AC87A8C2}"/>
            </a:ext>
          </a:extLst>
        </xdr:cNvPr>
        <xdr:cNvSpPr/>
      </xdr:nvSpPr>
      <xdr:spPr>
        <a:xfrm>
          <a:off x="13652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16873</xdr:rowOff>
    </xdr:from>
    <xdr:to>
      <xdr:col>76</xdr:col>
      <xdr:colOff>114300</xdr:colOff>
      <xdr:row>83</xdr:row>
      <xdr:rowOff>62593</xdr:rowOff>
    </xdr:to>
    <xdr:cxnSp macro="">
      <xdr:nvCxnSpPr>
        <xdr:cNvPr id="577" name="直線コネクタ 576">
          <a:extLst>
            <a:ext uri="{FF2B5EF4-FFF2-40B4-BE49-F238E27FC236}">
              <a16:creationId xmlns:a16="http://schemas.microsoft.com/office/drawing/2014/main" id="{C423E896-7B74-4558-BAF3-C8D89E1E5C3C}"/>
            </a:ext>
          </a:extLst>
        </xdr:cNvPr>
        <xdr:cNvCxnSpPr/>
      </xdr:nvCxnSpPr>
      <xdr:spPr>
        <a:xfrm>
          <a:off x="13703300" y="142472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93436</xdr:rowOff>
    </xdr:from>
    <xdr:to>
      <xdr:col>67</xdr:col>
      <xdr:colOff>101600</xdr:colOff>
      <xdr:row>83</xdr:row>
      <xdr:rowOff>23586</xdr:rowOff>
    </xdr:to>
    <xdr:sp macro="" textlink="">
      <xdr:nvSpPr>
        <xdr:cNvPr id="578" name="楕円 577">
          <a:extLst>
            <a:ext uri="{FF2B5EF4-FFF2-40B4-BE49-F238E27FC236}">
              <a16:creationId xmlns:a16="http://schemas.microsoft.com/office/drawing/2014/main" id="{DC38A62F-2FE0-4983-9122-8DD26D96F209}"/>
            </a:ext>
          </a:extLst>
        </xdr:cNvPr>
        <xdr:cNvSpPr/>
      </xdr:nvSpPr>
      <xdr:spPr>
        <a:xfrm>
          <a:off x="12763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144236</xdr:rowOff>
    </xdr:from>
    <xdr:to>
      <xdr:col>71</xdr:col>
      <xdr:colOff>177800</xdr:colOff>
      <xdr:row>83</xdr:row>
      <xdr:rowOff>16873</xdr:rowOff>
    </xdr:to>
    <xdr:cxnSp macro="">
      <xdr:nvCxnSpPr>
        <xdr:cNvPr id="579" name="直線コネクタ 578">
          <a:extLst>
            <a:ext uri="{FF2B5EF4-FFF2-40B4-BE49-F238E27FC236}">
              <a16:creationId xmlns:a16="http://schemas.microsoft.com/office/drawing/2014/main" id="{6D9CC9AE-6FE0-4D18-BC1B-52659D260841}"/>
            </a:ext>
          </a:extLst>
        </xdr:cNvPr>
        <xdr:cNvCxnSpPr/>
      </xdr:nvCxnSpPr>
      <xdr:spPr>
        <a:xfrm>
          <a:off x="12814300" y="142031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80" name="n_1aveValue【消防施設】&#10;有形固定資産減価償却率">
          <a:extLst>
            <a:ext uri="{FF2B5EF4-FFF2-40B4-BE49-F238E27FC236}">
              <a16:creationId xmlns:a16="http://schemas.microsoft.com/office/drawing/2014/main" id="{3924F038-C942-4468-9538-CC1F051FE13B}"/>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1" name="n_2aveValue【消防施設】&#10;有形固定資産減価償却率">
          <a:extLst>
            <a:ext uri="{FF2B5EF4-FFF2-40B4-BE49-F238E27FC236}">
              <a16:creationId xmlns:a16="http://schemas.microsoft.com/office/drawing/2014/main" id="{204B7F05-E9C9-4EFC-9A94-B2C8DCE5CABB}"/>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82" name="n_3aveValue【消防施設】&#10;有形固定資産減価償却率">
          <a:extLst>
            <a:ext uri="{FF2B5EF4-FFF2-40B4-BE49-F238E27FC236}">
              <a16:creationId xmlns:a16="http://schemas.microsoft.com/office/drawing/2014/main" id="{23EB98ED-F6B8-4306-B2E4-8A295E83673D}"/>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3" name="n_4aveValue【消防施設】&#10;有形固定資産減価償却率">
          <a:extLst>
            <a:ext uri="{FF2B5EF4-FFF2-40B4-BE49-F238E27FC236}">
              <a16:creationId xmlns:a16="http://schemas.microsoft.com/office/drawing/2014/main" id="{00A38037-41C2-4A19-AC85-D6029CC506EE}"/>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145341</xdr:rowOff>
    </xdr:from>
    <xdr:ext cx="405111" cy="259045"/>
    <xdr:sp macro="" textlink="">
      <xdr:nvSpPr>
        <xdr:cNvPr id="584" name="n_1mainValue【消防施設】&#10;有形固定資産減価償却率">
          <a:extLst>
            <a:ext uri="{FF2B5EF4-FFF2-40B4-BE49-F238E27FC236}">
              <a16:creationId xmlns:a16="http://schemas.microsoft.com/office/drawing/2014/main" id="{1F3882EA-3BD3-4541-B78F-EFBA3B73DDD2}"/>
            </a:ext>
          </a:extLst>
        </xdr:cNvPr>
        <xdr:cNvSpPr txBox="1"/>
      </xdr:nvSpPr>
      <xdr:spPr>
        <a:xfrm>
          <a:off x="15266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585" name="n_2mainValue【消防施設】&#10;有形固定資産減価償却率">
          <a:extLst>
            <a:ext uri="{FF2B5EF4-FFF2-40B4-BE49-F238E27FC236}">
              <a16:creationId xmlns:a16="http://schemas.microsoft.com/office/drawing/2014/main" id="{32501FD2-3DE4-46F6-9A7E-2346F82A08F8}"/>
            </a:ext>
          </a:extLst>
        </xdr:cNvPr>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586" name="n_3mainValue【消防施設】&#10;有形固定資産減価償却率">
          <a:extLst>
            <a:ext uri="{FF2B5EF4-FFF2-40B4-BE49-F238E27FC236}">
              <a16:creationId xmlns:a16="http://schemas.microsoft.com/office/drawing/2014/main" id="{9D908472-442A-4CCE-8D29-2630587F9D7D}"/>
            </a:ext>
          </a:extLst>
        </xdr:cNvPr>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587" name="n_4mainValue【消防施設】&#10;有形固定資産減価償却率">
          <a:extLst>
            <a:ext uri="{FF2B5EF4-FFF2-40B4-BE49-F238E27FC236}">
              <a16:creationId xmlns:a16="http://schemas.microsoft.com/office/drawing/2014/main" id="{1A63E6C4-2F9E-48AD-AB59-2A40A7797D78}"/>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E7850115-BA74-4D1A-9A0E-721F4C7EF3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8AEE31C7-0B16-46CC-A25F-672209FDAB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D2E133AE-D432-40CE-AB3E-CCF67F207D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1759AD5-8AD9-45F2-B381-F4467DB251A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F06A0247-F24F-4884-BE4C-9A13F38FB4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AECFEF67-9396-4274-B2FE-B9EFC3F810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F7D3F998-5B7B-49CF-813E-8A430D904C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18C30CE9-D0B7-4B51-B5A1-51D6FAB339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145E102D-A2E0-4D7A-A95F-B96DEF40BB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B9C4CB0B-C1AD-4738-9515-B8E19F9885F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23235960-2F31-48F0-8ED8-082BB6001F4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22AABAE0-C253-412E-BEE0-667F5D4959A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16B8D24A-D948-486F-9694-DC94C371AA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5B2598EC-6590-4A17-9F1D-1FAA8DE1F27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2C892BD6-C94F-4088-98C8-CDF8DE2F2F0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6DA41980-BCF0-405B-9531-7146786FDEA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3FA3B569-AB07-4811-A626-F250FC94F04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057F7116-3681-41D9-9A79-03FF1AB5BDD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C6254D41-9469-4442-80F6-80094A53220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4B5F6087-BF21-4EB8-8EAA-E50C637D6D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CBC10828-6ECC-40F8-8AC7-5EB7B6DAC1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9" name="直線コネクタ 608">
          <a:extLst>
            <a:ext uri="{FF2B5EF4-FFF2-40B4-BE49-F238E27FC236}">
              <a16:creationId xmlns:a16="http://schemas.microsoft.com/office/drawing/2014/main" id="{FE03430B-8906-4A7B-9DD1-2C0CEEE5388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a:extLst>
            <a:ext uri="{FF2B5EF4-FFF2-40B4-BE49-F238E27FC236}">
              <a16:creationId xmlns:a16="http://schemas.microsoft.com/office/drawing/2014/main" id="{A15B5EBA-92C9-4220-A812-605C90C82FA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a:extLst>
            <a:ext uri="{FF2B5EF4-FFF2-40B4-BE49-F238E27FC236}">
              <a16:creationId xmlns:a16="http://schemas.microsoft.com/office/drawing/2014/main" id="{0DBC61A8-E105-4FF6-AA8A-ADC5D2E5384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2" name="【消防施設】&#10;一人当たり面積最大値テキスト">
          <a:extLst>
            <a:ext uri="{FF2B5EF4-FFF2-40B4-BE49-F238E27FC236}">
              <a16:creationId xmlns:a16="http://schemas.microsoft.com/office/drawing/2014/main" id="{12D290A0-7B2D-410D-B156-28E0CCFA3431}"/>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3" name="直線コネクタ 612">
          <a:extLst>
            <a:ext uri="{FF2B5EF4-FFF2-40B4-BE49-F238E27FC236}">
              <a16:creationId xmlns:a16="http://schemas.microsoft.com/office/drawing/2014/main" id="{0BB5938F-DD38-4C2F-9FE0-E1AA5D50638E}"/>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4" name="【消防施設】&#10;一人当たり面積平均値テキスト">
          <a:extLst>
            <a:ext uri="{FF2B5EF4-FFF2-40B4-BE49-F238E27FC236}">
              <a16:creationId xmlns:a16="http://schemas.microsoft.com/office/drawing/2014/main" id="{E773A2EE-846E-4D3C-8A33-CDB773E7FF98}"/>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5" name="フローチャート: 判断 614">
          <a:extLst>
            <a:ext uri="{FF2B5EF4-FFF2-40B4-BE49-F238E27FC236}">
              <a16:creationId xmlns:a16="http://schemas.microsoft.com/office/drawing/2014/main" id="{7731DC21-85CC-488A-8803-9AA8848955A2}"/>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6" name="フローチャート: 判断 615">
          <a:extLst>
            <a:ext uri="{FF2B5EF4-FFF2-40B4-BE49-F238E27FC236}">
              <a16:creationId xmlns:a16="http://schemas.microsoft.com/office/drawing/2014/main" id="{06AC2B8F-9345-4B48-9C82-9D23E7A1D786}"/>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7" name="フローチャート: 判断 616">
          <a:extLst>
            <a:ext uri="{FF2B5EF4-FFF2-40B4-BE49-F238E27FC236}">
              <a16:creationId xmlns:a16="http://schemas.microsoft.com/office/drawing/2014/main" id="{8B988243-1909-4A38-AA7E-3FB742F24B0A}"/>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8" name="フローチャート: 判断 617">
          <a:extLst>
            <a:ext uri="{FF2B5EF4-FFF2-40B4-BE49-F238E27FC236}">
              <a16:creationId xmlns:a16="http://schemas.microsoft.com/office/drawing/2014/main" id="{741AB2B0-6F6C-4A20-BF01-60733ED837E3}"/>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9" name="フローチャート: 判断 618">
          <a:extLst>
            <a:ext uri="{FF2B5EF4-FFF2-40B4-BE49-F238E27FC236}">
              <a16:creationId xmlns:a16="http://schemas.microsoft.com/office/drawing/2014/main" id="{64E08272-6492-4B93-BD2C-DEE88327D5AD}"/>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E0DC11F-D584-464C-BA93-38B01F57A2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8E1CCD3-C03B-481A-82DF-F6C92638A7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11C1F94-B98F-4CAC-8696-68B33004031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C1EAC0D-61E9-47D8-907F-18854BBBB3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51E1BDE2-18C3-4FF0-AF28-2D7515E7D8E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5" name="楕円 624">
          <a:extLst>
            <a:ext uri="{FF2B5EF4-FFF2-40B4-BE49-F238E27FC236}">
              <a16:creationId xmlns:a16="http://schemas.microsoft.com/office/drawing/2014/main" id="{85B8C3CA-09F3-4747-A10A-FE284CD86A8F}"/>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626" name="【消防施設】&#10;一人当たり面積該当値テキスト">
          <a:extLst>
            <a:ext uri="{FF2B5EF4-FFF2-40B4-BE49-F238E27FC236}">
              <a16:creationId xmlns:a16="http://schemas.microsoft.com/office/drawing/2014/main" id="{3E59D794-D8BC-4980-8ECF-A3019D83FFC4}"/>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27" name="楕円 626">
          <a:extLst>
            <a:ext uri="{FF2B5EF4-FFF2-40B4-BE49-F238E27FC236}">
              <a16:creationId xmlns:a16="http://schemas.microsoft.com/office/drawing/2014/main" id="{8B01B8A8-9BFF-44AE-9B4F-1355D9C82EB1}"/>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28" name="直線コネクタ 627">
          <a:extLst>
            <a:ext uri="{FF2B5EF4-FFF2-40B4-BE49-F238E27FC236}">
              <a16:creationId xmlns:a16="http://schemas.microsoft.com/office/drawing/2014/main" id="{2063C427-2235-49BA-9203-C19778DC9484}"/>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629" name="楕円 628">
          <a:extLst>
            <a:ext uri="{FF2B5EF4-FFF2-40B4-BE49-F238E27FC236}">
              <a16:creationId xmlns:a16="http://schemas.microsoft.com/office/drawing/2014/main" id="{515C5447-CC5A-46AF-815A-8FB315E21F2C}"/>
            </a:ext>
          </a:extLst>
        </xdr:cNvPr>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84</xdr:row>
      <xdr:rowOff>38100</xdr:rowOff>
    </xdr:to>
    <xdr:cxnSp macro="">
      <xdr:nvCxnSpPr>
        <xdr:cNvPr id="630" name="直線コネクタ 629">
          <a:extLst>
            <a:ext uri="{FF2B5EF4-FFF2-40B4-BE49-F238E27FC236}">
              <a16:creationId xmlns:a16="http://schemas.microsoft.com/office/drawing/2014/main" id="{23EC2173-526D-42F4-90B3-5B135E2E70E4}"/>
            </a:ext>
          </a:extLst>
        </xdr:cNvPr>
        <xdr:cNvCxnSpPr/>
      </xdr:nvCxnSpPr>
      <xdr:spPr>
        <a:xfrm>
          <a:off x="20434300" y="143804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631" name="楕円 630">
          <a:extLst>
            <a:ext uri="{FF2B5EF4-FFF2-40B4-BE49-F238E27FC236}">
              <a16:creationId xmlns:a16="http://schemas.microsoft.com/office/drawing/2014/main" id="{32750E87-0217-404E-AF54-0DF26D7945B6}"/>
            </a:ext>
          </a:extLst>
        </xdr:cNvPr>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154687</xdr:rowOff>
    </xdr:to>
    <xdr:cxnSp macro="">
      <xdr:nvCxnSpPr>
        <xdr:cNvPr id="632" name="直線コネクタ 631">
          <a:extLst>
            <a:ext uri="{FF2B5EF4-FFF2-40B4-BE49-F238E27FC236}">
              <a16:creationId xmlns:a16="http://schemas.microsoft.com/office/drawing/2014/main" id="{3F4B9174-B1D3-494F-B436-3DCED7A5C48E}"/>
            </a:ext>
          </a:extLst>
        </xdr:cNvPr>
        <xdr:cNvCxnSpPr/>
      </xdr:nvCxnSpPr>
      <xdr:spPr>
        <a:xfrm flipV="1">
          <a:off x="19545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103887</xdr:rowOff>
    </xdr:from>
    <xdr:to>
      <xdr:col>98</xdr:col>
      <xdr:colOff>38100</xdr:colOff>
      <xdr:row>84</xdr:row>
      <xdr:rowOff>34037</xdr:rowOff>
    </xdr:to>
    <xdr:sp macro="" textlink="">
      <xdr:nvSpPr>
        <xdr:cNvPr id="633" name="楕円 632">
          <a:extLst>
            <a:ext uri="{FF2B5EF4-FFF2-40B4-BE49-F238E27FC236}">
              <a16:creationId xmlns:a16="http://schemas.microsoft.com/office/drawing/2014/main" id="{1DC7D619-7F32-4606-BDEA-9D724BF5489D}"/>
            </a:ext>
          </a:extLst>
        </xdr:cNvPr>
        <xdr:cNvSpPr/>
      </xdr:nvSpPr>
      <xdr:spPr>
        <a:xfrm>
          <a:off x="18605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154687</xdr:rowOff>
    </xdr:to>
    <xdr:cxnSp macro="">
      <xdr:nvCxnSpPr>
        <xdr:cNvPr id="634" name="直線コネクタ 633">
          <a:extLst>
            <a:ext uri="{FF2B5EF4-FFF2-40B4-BE49-F238E27FC236}">
              <a16:creationId xmlns:a16="http://schemas.microsoft.com/office/drawing/2014/main" id="{1A7531E2-F0FD-4EAB-9B26-887E1C74ABBB}"/>
            </a:ext>
          </a:extLst>
        </xdr:cNvPr>
        <xdr:cNvCxnSpPr/>
      </xdr:nvCxnSpPr>
      <xdr:spPr>
        <a:xfrm>
          <a:off x="18656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5" name="n_1aveValue【消防施設】&#10;一人当たり面積">
          <a:extLst>
            <a:ext uri="{FF2B5EF4-FFF2-40B4-BE49-F238E27FC236}">
              <a16:creationId xmlns:a16="http://schemas.microsoft.com/office/drawing/2014/main" id="{A5D70C19-4D81-49F4-A8AA-A8BB2719DDA1}"/>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6" name="n_2aveValue【消防施設】&#10;一人当たり面積">
          <a:extLst>
            <a:ext uri="{FF2B5EF4-FFF2-40B4-BE49-F238E27FC236}">
              <a16:creationId xmlns:a16="http://schemas.microsoft.com/office/drawing/2014/main" id="{490EA1E7-99B6-4F0A-9069-229DBB0060F3}"/>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7" name="n_3aveValue【消防施設】&#10;一人当たり面積">
          <a:extLst>
            <a:ext uri="{FF2B5EF4-FFF2-40B4-BE49-F238E27FC236}">
              <a16:creationId xmlns:a16="http://schemas.microsoft.com/office/drawing/2014/main" id="{94459A40-47F1-48AC-9CA2-419E2BA89925}"/>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8" name="n_4aveValue【消防施設】&#10;一人当たり面積">
          <a:extLst>
            <a:ext uri="{FF2B5EF4-FFF2-40B4-BE49-F238E27FC236}">
              <a16:creationId xmlns:a16="http://schemas.microsoft.com/office/drawing/2014/main" id="{337DCF61-FFD7-4048-8A79-D38719FDBA26}"/>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39" name="n_1mainValue【消防施設】&#10;一人当たり面積">
          <a:extLst>
            <a:ext uri="{FF2B5EF4-FFF2-40B4-BE49-F238E27FC236}">
              <a16:creationId xmlns:a16="http://schemas.microsoft.com/office/drawing/2014/main" id="{D633EE5C-F1AD-4076-A73E-3E5368D2BDFE}"/>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640" name="n_2mainValue【消防施設】&#10;一人当たり面積">
          <a:extLst>
            <a:ext uri="{FF2B5EF4-FFF2-40B4-BE49-F238E27FC236}">
              <a16:creationId xmlns:a16="http://schemas.microsoft.com/office/drawing/2014/main" id="{7BA00C84-6950-482B-857F-558B31F19A0F}"/>
            </a:ext>
          </a:extLst>
        </xdr:cNvPr>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641" name="n_3mainValue【消防施設】&#10;一人当たり面積">
          <a:extLst>
            <a:ext uri="{FF2B5EF4-FFF2-40B4-BE49-F238E27FC236}">
              <a16:creationId xmlns:a16="http://schemas.microsoft.com/office/drawing/2014/main" id="{A53E4883-9CD0-4F76-AB92-5F0D73D6B285}"/>
            </a:ext>
          </a:extLst>
        </xdr:cNvPr>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50564</xdr:rowOff>
    </xdr:from>
    <xdr:ext cx="469744" cy="259045"/>
    <xdr:sp macro="" textlink="">
      <xdr:nvSpPr>
        <xdr:cNvPr id="642" name="n_4mainValue【消防施設】&#10;一人当たり面積">
          <a:extLst>
            <a:ext uri="{FF2B5EF4-FFF2-40B4-BE49-F238E27FC236}">
              <a16:creationId xmlns:a16="http://schemas.microsoft.com/office/drawing/2014/main" id="{34807EC7-69AE-4032-B11B-5B8D4C9A60E9}"/>
            </a:ext>
          </a:extLst>
        </xdr:cNvPr>
        <xdr:cNvSpPr txBox="1"/>
      </xdr:nvSpPr>
      <xdr:spPr>
        <a:xfrm>
          <a:off x="18421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65CB7087-0FC4-490F-9B03-50D669B678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EA8384B-BEA6-4B4C-99CA-7AE19B794F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8E9813C-06E8-4C5C-A516-2CD4A7ECE6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33F819F-A226-4F24-8B44-C92ECB6E7D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7358C857-4CD6-4485-B724-D03BAB2B0E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2F436FA7-131E-4E00-82A0-C547824D5A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C34F6233-61F0-421B-BCC9-E1A88C7C47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37EB15EF-15DC-40E0-A957-1CD0241A1E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9A2EE8BA-CE72-4AE2-AABD-F56A25521EF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763961F3-FA03-47BB-BF12-97F25203F0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998D967F-B9F8-4A9C-8192-1D3128E10B7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977616CD-B568-4F8D-9985-DDDA7A0FD02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B6DE5AFE-C597-4823-9CD2-547E40C6C23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8DA6B24B-BB7E-4B83-B947-1541F60F3CE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652D34B1-7BEF-4921-B426-C92DA4B07CC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FD8357DD-D54C-4D05-8E5C-744582F5FE5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BA453C91-4900-417F-98BD-75DFF89C897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C084F0CA-582E-4CE5-B35A-CBA2B63FADC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39C3984B-1694-4AC0-88C8-5398C5E4595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2C352290-5327-42E1-A7B6-D5B3C597604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a:extLst>
            <a:ext uri="{FF2B5EF4-FFF2-40B4-BE49-F238E27FC236}">
              <a16:creationId xmlns:a16="http://schemas.microsoft.com/office/drawing/2014/main" id="{92F40F29-74DD-4694-B731-99BCA728760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BC623857-E581-4C78-8D61-2E0146347A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E8344377-7EE2-4CEA-9D08-647EA34A4D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a:extLst>
            <a:ext uri="{FF2B5EF4-FFF2-40B4-BE49-F238E27FC236}">
              <a16:creationId xmlns:a16="http://schemas.microsoft.com/office/drawing/2014/main" id="{86BC0154-95FA-4E50-9AE0-2C8EF2DB2E0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a:extLst>
            <a:ext uri="{FF2B5EF4-FFF2-40B4-BE49-F238E27FC236}">
              <a16:creationId xmlns:a16="http://schemas.microsoft.com/office/drawing/2014/main" id="{81E65367-11B6-427C-BEC9-BE8517CF34D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a:extLst>
            <a:ext uri="{FF2B5EF4-FFF2-40B4-BE49-F238E27FC236}">
              <a16:creationId xmlns:a16="http://schemas.microsoft.com/office/drawing/2014/main" id="{4BA89188-8217-4E16-A41D-28F160F16C9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a:extLst>
            <a:ext uri="{FF2B5EF4-FFF2-40B4-BE49-F238E27FC236}">
              <a16:creationId xmlns:a16="http://schemas.microsoft.com/office/drawing/2014/main" id="{72D28CF1-092E-4125-A657-B8B31C81BEA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a:extLst>
            <a:ext uri="{FF2B5EF4-FFF2-40B4-BE49-F238E27FC236}">
              <a16:creationId xmlns:a16="http://schemas.microsoft.com/office/drawing/2014/main" id="{1C07C747-9635-4CBE-AC87-4C5719B00C8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671" name="【庁舎】&#10;有形固定資産減価償却率平均値テキスト">
          <a:extLst>
            <a:ext uri="{FF2B5EF4-FFF2-40B4-BE49-F238E27FC236}">
              <a16:creationId xmlns:a16="http://schemas.microsoft.com/office/drawing/2014/main" id="{6F53862F-5DDE-47D8-983C-BA58D91C84E4}"/>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2" name="フローチャート: 判断 671">
          <a:extLst>
            <a:ext uri="{FF2B5EF4-FFF2-40B4-BE49-F238E27FC236}">
              <a16:creationId xmlns:a16="http://schemas.microsoft.com/office/drawing/2014/main" id="{9C268BCE-E5E2-4781-ABEB-FF1821DF37D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3" name="フローチャート: 判断 672">
          <a:extLst>
            <a:ext uri="{FF2B5EF4-FFF2-40B4-BE49-F238E27FC236}">
              <a16:creationId xmlns:a16="http://schemas.microsoft.com/office/drawing/2014/main" id="{9EECAB81-D955-4862-A9D4-197FEFB89434}"/>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4" name="フローチャート: 判断 673">
          <a:extLst>
            <a:ext uri="{FF2B5EF4-FFF2-40B4-BE49-F238E27FC236}">
              <a16:creationId xmlns:a16="http://schemas.microsoft.com/office/drawing/2014/main" id="{EBD1138B-24B8-48EC-A38C-CD4E1ECDA1F4}"/>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5" name="フローチャート: 判断 674">
          <a:extLst>
            <a:ext uri="{FF2B5EF4-FFF2-40B4-BE49-F238E27FC236}">
              <a16:creationId xmlns:a16="http://schemas.microsoft.com/office/drawing/2014/main" id="{EC207000-1C4D-484D-91E4-EFC1D9F5B565}"/>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6" name="フローチャート: 判断 675">
          <a:extLst>
            <a:ext uri="{FF2B5EF4-FFF2-40B4-BE49-F238E27FC236}">
              <a16:creationId xmlns:a16="http://schemas.microsoft.com/office/drawing/2014/main" id="{65EF5DE9-78D4-4544-9727-E4E932DC47E1}"/>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3C18764-28F6-4378-A318-1D57C008A8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2FCAC62-22B0-4652-BA70-EFF9B83643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C9F62D8-54C2-49F8-884A-0320903E37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990ABB3-C1F6-4BBB-BA2F-86B4557B77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7010D97-F661-4890-8405-34C2586A03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43180</xdr:rowOff>
    </xdr:from>
    <xdr:to>
      <xdr:col>85</xdr:col>
      <xdr:colOff>177800</xdr:colOff>
      <xdr:row>103</xdr:row>
      <xdr:rowOff>144780</xdr:rowOff>
    </xdr:to>
    <xdr:sp macro="" textlink="">
      <xdr:nvSpPr>
        <xdr:cNvPr id="682" name="楕円 681">
          <a:extLst>
            <a:ext uri="{FF2B5EF4-FFF2-40B4-BE49-F238E27FC236}">
              <a16:creationId xmlns:a16="http://schemas.microsoft.com/office/drawing/2014/main" id="{817CAE9F-2D66-4DD1-B936-EB8462DA991E}"/>
            </a:ext>
          </a:extLst>
        </xdr:cNvPr>
        <xdr:cNvSpPr/>
      </xdr:nvSpPr>
      <xdr:spPr>
        <a:xfrm>
          <a:off x="162687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66057</xdr:rowOff>
    </xdr:from>
    <xdr:ext cx="405111" cy="259045"/>
    <xdr:sp macro="" textlink="">
      <xdr:nvSpPr>
        <xdr:cNvPr id="683" name="【庁舎】&#10;有形固定資産減価償却率該当値テキスト">
          <a:extLst>
            <a:ext uri="{FF2B5EF4-FFF2-40B4-BE49-F238E27FC236}">
              <a16:creationId xmlns:a16="http://schemas.microsoft.com/office/drawing/2014/main" id="{35A203EF-F4D3-4E39-B425-8538A01F2778}"/>
            </a:ext>
          </a:extLst>
        </xdr:cNvPr>
        <xdr:cNvSpPr txBox="1"/>
      </xdr:nvSpPr>
      <xdr:spPr>
        <a:xfrm>
          <a:off x="16357600"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16511</xdr:rowOff>
    </xdr:from>
    <xdr:to>
      <xdr:col>81</xdr:col>
      <xdr:colOff>101600</xdr:colOff>
      <xdr:row>103</xdr:row>
      <xdr:rowOff>118111</xdr:rowOff>
    </xdr:to>
    <xdr:sp macro="" textlink="">
      <xdr:nvSpPr>
        <xdr:cNvPr id="684" name="楕円 683">
          <a:extLst>
            <a:ext uri="{FF2B5EF4-FFF2-40B4-BE49-F238E27FC236}">
              <a16:creationId xmlns:a16="http://schemas.microsoft.com/office/drawing/2014/main" id="{E18BCA05-A3F3-4898-BA9A-C73D16BB2C8F}"/>
            </a:ext>
          </a:extLst>
        </xdr:cNvPr>
        <xdr:cNvSpPr/>
      </xdr:nvSpPr>
      <xdr:spPr>
        <a:xfrm>
          <a:off x="154305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67311</xdr:rowOff>
    </xdr:from>
    <xdr:to>
      <xdr:col>85</xdr:col>
      <xdr:colOff>127000</xdr:colOff>
      <xdr:row>103</xdr:row>
      <xdr:rowOff>93980</xdr:rowOff>
    </xdr:to>
    <xdr:cxnSp macro="">
      <xdr:nvCxnSpPr>
        <xdr:cNvPr id="685" name="直線コネクタ 684">
          <a:extLst>
            <a:ext uri="{FF2B5EF4-FFF2-40B4-BE49-F238E27FC236}">
              <a16:creationId xmlns:a16="http://schemas.microsoft.com/office/drawing/2014/main" id="{A3383465-FA0E-4294-AEFE-B02DDECF0D88}"/>
            </a:ext>
          </a:extLst>
        </xdr:cNvPr>
        <xdr:cNvCxnSpPr/>
      </xdr:nvCxnSpPr>
      <xdr:spPr>
        <a:xfrm>
          <a:off x="15481300" y="177266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163830</xdr:rowOff>
    </xdr:from>
    <xdr:to>
      <xdr:col>76</xdr:col>
      <xdr:colOff>165100</xdr:colOff>
      <xdr:row>103</xdr:row>
      <xdr:rowOff>93980</xdr:rowOff>
    </xdr:to>
    <xdr:sp macro="" textlink="">
      <xdr:nvSpPr>
        <xdr:cNvPr id="686" name="楕円 685">
          <a:extLst>
            <a:ext uri="{FF2B5EF4-FFF2-40B4-BE49-F238E27FC236}">
              <a16:creationId xmlns:a16="http://schemas.microsoft.com/office/drawing/2014/main" id="{10A0A814-509C-416C-A8BA-B20826C76474}"/>
            </a:ext>
          </a:extLst>
        </xdr:cNvPr>
        <xdr:cNvSpPr/>
      </xdr:nvSpPr>
      <xdr:spPr>
        <a:xfrm>
          <a:off x="14541500" y="176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43180</xdr:rowOff>
    </xdr:from>
    <xdr:to>
      <xdr:col>81</xdr:col>
      <xdr:colOff>50800</xdr:colOff>
      <xdr:row>103</xdr:row>
      <xdr:rowOff>67311</xdr:rowOff>
    </xdr:to>
    <xdr:cxnSp macro="">
      <xdr:nvCxnSpPr>
        <xdr:cNvPr id="687" name="直線コネクタ 686">
          <a:extLst>
            <a:ext uri="{FF2B5EF4-FFF2-40B4-BE49-F238E27FC236}">
              <a16:creationId xmlns:a16="http://schemas.microsoft.com/office/drawing/2014/main" id="{197D96A2-76B7-4A0F-8972-B8F53539C3BE}"/>
            </a:ext>
          </a:extLst>
        </xdr:cNvPr>
        <xdr:cNvCxnSpPr/>
      </xdr:nvCxnSpPr>
      <xdr:spPr>
        <a:xfrm>
          <a:off x="14592300" y="177025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138430</xdr:rowOff>
    </xdr:from>
    <xdr:to>
      <xdr:col>72</xdr:col>
      <xdr:colOff>38100</xdr:colOff>
      <xdr:row>103</xdr:row>
      <xdr:rowOff>68580</xdr:rowOff>
    </xdr:to>
    <xdr:sp macro="" textlink="">
      <xdr:nvSpPr>
        <xdr:cNvPr id="688" name="楕円 687">
          <a:extLst>
            <a:ext uri="{FF2B5EF4-FFF2-40B4-BE49-F238E27FC236}">
              <a16:creationId xmlns:a16="http://schemas.microsoft.com/office/drawing/2014/main" id="{3D9AFB44-B84C-46EC-B3EB-23124F41CAA5}"/>
            </a:ext>
          </a:extLst>
        </xdr:cNvPr>
        <xdr:cNvSpPr/>
      </xdr:nvSpPr>
      <xdr:spPr>
        <a:xfrm>
          <a:off x="1365250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17780</xdr:rowOff>
    </xdr:from>
    <xdr:to>
      <xdr:col>76</xdr:col>
      <xdr:colOff>114300</xdr:colOff>
      <xdr:row>103</xdr:row>
      <xdr:rowOff>43180</xdr:rowOff>
    </xdr:to>
    <xdr:cxnSp macro="">
      <xdr:nvCxnSpPr>
        <xdr:cNvPr id="689" name="直線コネクタ 688">
          <a:extLst>
            <a:ext uri="{FF2B5EF4-FFF2-40B4-BE49-F238E27FC236}">
              <a16:creationId xmlns:a16="http://schemas.microsoft.com/office/drawing/2014/main" id="{DEB2D321-E806-41A3-BDF5-662F3BD48341}"/>
            </a:ext>
          </a:extLst>
        </xdr:cNvPr>
        <xdr:cNvCxnSpPr/>
      </xdr:nvCxnSpPr>
      <xdr:spPr>
        <a:xfrm>
          <a:off x="13703300" y="176771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114300</xdr:rowOff>
    </xdr:from>
    <xdr:to>
      <xdr:col>67</xdr:col>
      <xdr:colOff>101600</xdr:colOff>
      <xdr:row>103</xdr:row>
      <xdr:rowOff>44450</xdr:rowOff>
    </xdr:to>
    <xdr:sp macro="" textlink="">
      <xdr:nvSpPr>
        <xdr:cNvPr id="690" name="楕円 689">
          <a:extLst>
            <a:ext uri="{FF2B5EF4-FFF2-40B4-BE49-F238E27FC236}">
              <a16:creationId xmlns:a16="http://schemas.microsoft.com/office/drawing/2014/main" id="{4A2776C2-FE0D-4E19-BE81-7B861A2D44B5}"/>
            </a:ext>
          </a:extLst>
        </xdr:cNvPr>
        <xdr:cNvSpPr/>
      </xdr:nvSpPr>
      <xdr:spPr>
        <a:xfrm>
          <a:off x="12763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165100</xdr:rowOff>
    </xdr:from>
    <xdr:to>
      <xdr:col>71</xdr:col>
      <xdr:colOff>177800</xdr:colOff>
      <xdr:row>103</xdr:row>
      <xdr:rowOff>17780</xdr:rowOff>
    </xdr:to>
    <xdr:cxnSp macro="">
      <xdr:nvCxnSpPr>
        <xdr:cNvPr id="691" name="直線コネクタ 690">
          <a:extLst>
            <a:ext uri="{FF2B5EF4-FFF2-40B4-BE49-F238E27FC236}">
              <a16:creationId xmlns:a16="http://schemas.microsoft.com/office/drawing/2014/main" id="{977D9344-E4FC-485B-9B7B-0DE99DF07FE0}"/>
            </a:ext>
          </a:extLst>
        </xdr:cNvPr>
        <xdr:cNvCxnSpPr/>
      </xdr:nvCxnSpPr>
      <xdr:spPr>
        <a:xfrm>
          <a:off x="12814300" y="17653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692" name="n_1aveValue【庁舎】&#10;有形固定資産減価償却率">
          <a:extLst>
            <a:ext uri="{FF2B5EF4-FFF2-40B4-BE49-F238E27FC236}">
              <a16:creationId xmlns:a16="http://schemas.microsoft.com/office/drawing/2014/main" id="{06C34A4F-5F54-4118-8467-0EC4EE10F5BC}"/>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693" name="n_2aveValue【庁舎】&#10;有形固定資産減価償却率">
          <a:extLst>
            <a:ext uri="{FF2B5EF4-FFF2-40B4-BE49-F238E27FC236}">
              <a16:creationId xmlns:a16="http://schemas.microsoft.com/office/drawing/2014/main" id="{0ED04CBD-7F47-4718-AF38-7AC9D581BAD7}"/>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694" name="n_3aveValue【庁舎】&#10;有形固定資産減価償却率">
          <a:extLst>
            <a:ext uri="{FF2B5EF4-FFF2-40B4-BE49-F238E27FC236}">
              <a16:creationId xmlns:a16="http://schemas.microsoft.com/office/drawing/2014/main" id="{D9DEAD77-215E-43C6-B1B7-E96AA33E2681}"/>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695" name="n_4aveValue【庁舎】&#10;有形固定資産減価償却率">
          <a:extLst>
            <a:ext uri="{FF2B5EF4-FFF2-40B4-BE49-F238E27FC236}">
              <a16:creationId xmlns:a16="http://schemas.microsoft.com/office/drawing/2014/main" id="{14158D9A-606B-4176-80BC-0012E5306636}"/>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134638</xdr:rowOff>
    </xdr:from>
    <xdr:ext cx="405111" cy="259045"/>
    <xdr:sp macro="" textlink="">
      <xdr:nvSpPr>
        <xdr:cNvPr id="696" name="n_1mainValue【庁舎】&#10;有形固定資産減価償却率">
          <a:extLst>
            <a:ext uri="{FF2B5EF4-FFF2-40B4-BE49-F238E27FC236}">
              <a16:creationId xmlns:a16="http://schemas.microsoft.com/office/drawing/2014/main" id="{7A71F1C0-CB38-4071-834C-4005EB744760}"/>
            </a:ext>
          </a:extLst>
        </xdr:cNvPr>
        <xdr:cNvSpPr txBox="1"/>
      </xdr:nvSpPr>
      <xdr:spPr>
        <a:xfrm>
          <a:off x="15266044" y="1745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110507</xdr:rowOff>
    </xdr:from>
    <xdr:ext cx="405111" cy="259045"/>
    <xdr:sp macro="" textlink="">
      <xdr:nvSpPr>
        <xdr:cNvPr id="697" name="n_2mainValue【庁舎】&#10;有形固定資産減価償却率">
          <a:extLst>
            <a:ext uri="{FF2B5EF4-FFF2-40B4-BE49-F238E27FC236}">
              <a16:creationId xmlns:a16="http://schemas.microsoft.com/office/drawing/2014/main" id="{3E2BE2BA-41D1-43D6-A1A9-F6300472682A}"/>
            </a:ext>
          </a:extLst>
        </xdr:cNvPr>
        <xdr:cNvSpPr txBox="1"/>
      </xdr:nvSpPr>
      <xdr:spPr>
        <a:xfrm>
          <a:off x="14389744"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85107</xdr:rowOff>
    </xdr:from>
    <xdr:ext cx="405111" cy="259045"/>
    <xdr:sp macro="" textlink="">
      <xdr:nvSpPr>
        <xdr:cNvPr id="698" name="n_3mainValue【庁舎】&#10;有形固定資産減価償却率">
          <a:extLst>
            <a:ext uri="{FF2B5EF4-FFF2-40B4-BE49-F238E27FC236}">
              <a16:creationId xmlns:a16="http://schemas.microsoft.com/office/drawing/2014/main" id="{4F429608-1766-49A0-BF46-927F8F6B27A1}"/>
            </a:ext>
          </a:extLst>
        </xdr:cNvPr>
        <xdr:cNvSpPr txBox="1"/>
      </xdr:nvSpPr>
      <xdr:spPr>
        <a:xfrm>
          <a:off x="13500744" y="1740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60977</xdr:rowOff>
    </xdr:from>
    <xdr:ext cx="405111" cy="259045"/>
    <xdr:sp macro="" textlink="">
      <xdr:nvSpPr>
        <xdr:cNvPr id="699" name="n_4mainValue【庁舎】&#10;有形固定資産減価償却率">
          <a:extLst>
            <a:ext uri="{FF2B5EF4-FFF2-40B4-BE49-F238E27FC236}">
              <a16:creationId xmlns:a16="http://schemas.microsoft.com/office/drawing/2014/main" id="{9B828EAB-DDD5-4C25-B42C-9BF3D519EED0}"/>
            </a:ext>
          </a:extLst>
        </xdr:cNvPr>
        <xdr:cNvSpPr txBox="1"/>
      </xdr:nvSpPr>
      <xdr:spPr>
        <a:xfrm>
          <a:off x="126117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B3A547F-1015-4078-8724-F7C4B1C2AD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87B8B64E-6BC0-4ADA-9591-5BE6C5BECE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2F779673-32D8-48A9-AB3A-6A2ED61089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FFDB9A3A-A254-44DC-8B03-96CEEC6A3B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F1AB1055-F938-469D-BE4E-B5811421F3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C80F09CB-190A-4823-8966-AC5D68F125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D141ACA9-B4F5-40A3-99E8-8CF3851A37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328057FD-83B9-4CB5-AD7B-AACACCAB02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62E929B9-E4A9-46C0-B1E5-CC97B28FC4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BB7A9A4C-8155-495D-84E4-E1E2CF7BC3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E75F5D1A-EC3C-45A1-8775-AA6070385E1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475D35DC-2F96-4AF8-91A8-E3F96D5FB09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79F61E3A-4F5F-4D8F-9D5D-5BDBCDCEBD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7C818A25-F343-44DF-A0A3-9C74AF10A90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6EA5062D-F673-449D-A64A-8DF9DDA0B44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BA8FD9E7-94FE-4339-B977-773FDC65C02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98577DD1-F1D5-4430-B183-3A56B14B4F5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B8C731B7-CF10-4523-8080-C8B03714129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6E73AA8-A504-4F63-AA79-358214CB021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8CF8A265-07E7-4B84-B4DB-18D81D12FE7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D97FB5AB-8B89-4B2E-ACD1-3BDA02FBCAD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EEAC0E98-1794-4E86-A4B0-08B48D40650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CAEFF9C9-FF7E-4F0F-8F36-F22F1AEF780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666C8F9-9AC6-41A7-94F9-C79DC21F07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3CDC43BB-9860-469A-A028-2E83FAF754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53C057DF-B005-4223-990F-EDE1A5DC16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6" name="直線コネクタ 725">
          <a:extLst>
            <a:ext uri="{FF2B5EF4-FFF2-40B4-BE49-F238E27FC236}">
              <a16:creationId xmlns:a16="http://schemas.microsoft.com/office/drawing/2014/main" id="{D285088A-8415-4183-9D75-282688782318}"/>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a:extLst>
            <a:ext uri="{FF2B5EF4-FFF2-40B4-BE49-F238E27FC236}">
              <a16:creationId xmlns:a16="http://schemas.microsoft.com/office/drawing/2014/main" id="{9405E58B-A6FA-4ED5-903F-E4DA948387A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a:extLst>
            <a:ext uri="{FF2B5EF4-FFF2-40B4-BE49-F238E27FC236}">
              <a16:creationId xmlns:a16="http://schemas.microsoft.com/office/drawing/2014/main" id="{F18050DA-F081-47B2-8D4A-4253A4FDCA2D}"/>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9" name="【庁舎】&#10;一人当たり面積最大値テキスト">
          <a:extLst>
            <a:ext uri="{FF2B5EF4-FFF2-40B4-BE49-F238E27FC236}">
              <a16:creationId xmlns:a16="http://schemas.microsoft.com/office/drawing/2014/main" id="{4A91FB1C-9B42-47F3-8368-CE881834C0FF}"/>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30" name="直線コネクタ 729">
          <a:extLst>
            <a:ext uri="{FF2B5EF4-FFF2-40B4-BE49-F238E27FC236}">
              <a16:creationId xmlns:a16="http://schemas.microsoft.com/office/drawing/2014/main" id="{6EB7ABCF-A107-4109-84BF-C66DBE6710C3}"/>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31" name="【庁舎】&#10;一人当たり面積平均値テキスト">
          <a:extLst>
            <a:ext uri="{FF2B5EF4-FFF2-40B4-BE49-F238E27FC236}">
              <a16:creationId xmlns:a16="http://schemas.microsoft.com/office/drawing/2014/main" id="{2F503450-B946-45D3-91DF-0CEBFCB806B8}"/>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2" name="フローチャート: 判断 731">
          <a:extLst>
            <a:ext uri="{FF2B5EF4-FFF2-40B4-BE49-F238E27FC236}">
              <a16:creationId xmlns:a16="http://schemas.microsoft.com/office/drawing/2014/main" id="{27E613D2-38FB-4AA4-89EF-1EA0D449174E}"/>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3" name="フローチャート: 判断 732">
          <a:extLst>
            <a:ext uri="{FF2B5EF4-FFF2-40B4-BE49-F238E27FC236}">
              <a16:creationId xmlns:a16="http://schemas.microsoft.com/office/drawing/2014/main" id="{A882A001-1E60-42C8-B6DC-266C6246A0F1}"/>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4" name="フローチャート: 判断 733">
          <a:extLst>
            <a:ext uri="{FF2B5EF4-FFF2-40B4-BE49-F238E27FC236}">
              <a16:creationId xmlns:a16="http://schemas.microsoft.com/office/drawing/2014/main" id="{F330CE02-757B-4F04-8048-6A68374B61DC}"/>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5" name="フローチャート: 判断 734">
          <a:extLst>
            <a:ext uri="{FF2B5EF4-FFF2-40B4-BE49-F238E27FC236}">
              <a16:creationId xmlns:a16="http://schemas.microsoft.com/office/drawing/2014/main" id="{6F3CCF76-AD48-4F3D-903E-3D8B96BA5FD1}"/>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6" name="フローチャート: 判断 735">
          <a:extLst>
            <a:ext uri="{FF2B5EF4-FFF2-40B4-BE49-F238E27FC236}">
              <a16:creationId xmlns:a16="http://schemas.microsoft.com/office/drawing/2014/main" id="{665D5BB9-F4B2-45E6-B520-8A533145778E}"/>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C5670D7-9A19-4D96-BC99-3A716D8252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34443CD-A575-4B2E-A4B8-4D379AD92E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6F858F0-D2F3-4147-949C-1FC0CADACB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A1DB316-244B-45E5-BD21-FCE7D65CB2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BF6D4BC-97C4-4C95-A8CE-FD65AB9331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105411</xdr:rowOff>
    </xdr:from>
    <xdr:to>
      <xdr:col>116</xdr:col>
      <xdr:colOff>114300</xdr:colOff>
      <xdr:row>102</xdr:row>
      <xdr:rowOff>35561</xdr:rowOff>
    </xdr:to>
    <xdr:sp macro="" textlink="">
      <xdr:nvSpPr>
        <xdr:cNvPr id="742" name="楕円 741">
          <a:extLst>
            <a:ext uri="{FF2B5EF4-FFF2-40B4-BE49-F238E27FC236}">
              <a16:creationId xmlns:a16="http://schemas.microsoft.com/office/drawing/2014/main" id="{6A5E7038-ACC1-411F-84EA-FD5207C084B0}"/>
            </a:ext>
          </a:extLst>
        </xdr:cNvPr>
        <xdr:cNvSpPr/>
      </xdr:nvSpPr>
      <xdr:spPr>
        <a:xfrm>
          <a:off x="22110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128288</xdr:rowOff>
    </xdr:from>
    <xdr:ext cx="469744" cy="259045"/>
    <xdr:sp macro="" textlink="">
      <xdr:nvSpPr>
        <xdr:cNvPr id="743" name="【庁舎】&#10;一人当たり面積該当値テキスト">
          <a:extLst>
            <a:ext uri="{FF2B5EF4-FFF2-40B4-BE49-F238E27FC236}">
              <a16:creationId xmlns:a16="http://schemas.microsoft.com/office/drawing/2014/main" id="{BEE0BBAE-CC0E-41D9-8DBE-DB0822189F55}"/>
            </a:ext>
          </a:extLst>
        </xdr:cNvPr>
        <xdr:cNvSpPr txBox="1"/>
      </xdr:nvSpPr>
      <xdr:spPr>
        <a:xfrm>
          <a:off x="22199600"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115207</xdr:rowOff>
    </xdr:from>
    <xdr:to>
      <xdr:col>112</xdr:col>
      <xdr:colOff>38100</xdr:colOff>
      <xdr:row>102</xdr:row>
      <xdr:rowOff>45357</xdr:rowOff>
    </xdr:to>
    <xdr:sp macro="" textlink="">
      <xdr:nvSpPr>
        <xdr:cNvPr id="744" name="楕円 743">
          <a:extLst>
            <a:ext uri="{FF2B5EF4-FFF2-40B4-BE49-F238E27FC236}">
              <a16:creationId xmlns:a16="http://schemas.microsoft.com/office/drawing/2014/main" id="{143C7D7F-8EAC-4517-9EEA-30AB88C7F561}"/>
            </a:ext>
          </a:extLst>
        </xdr:cNvPr>
        <xdr:cNvSpPr/>
      </xdr:nvSpPr>
      <xdr:spPr>
        <a:xfrm>
          <a:off x="21272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156211</xdr:rowOff>
    </xdr:from>
    <xdr:to>
      <xdr:col>116</xdr:col>
      <xdr:colOff>63500</xdr:colOff>
      <xdr:row>101</xdr:row>
      <xdr:rowOff>166007</xdr:rowOff>
    </xdr:to>
    <xdr:cxnSp macro="">
      <xdr:nvCxnSpPr>
        <xdr:cNvPr id="745" name="直線コネクタ 744">
          <a:extLst>
            <a:ext uri="{FF2B5EF4-FFF2-40B4-BE49-F238E27FC236}">
              <a16:creationId xmlns:a16="http://schemas.microsoft.com/office/drawing/2014/main" id="{9A280349-2F45-4B03-ABFD-74117700F18E}"/>
            </a:ext>
          </a:extLst>
        </xdr:cNvPr>
        <xdr:cNvCxnSpPr/>
      </xdr:nvCxnSpPr>
      <xdr:spPr>
        <a:xfrm flipV="1">
          <a:off x="21323300" y="174726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125005</xdr:rowOff>
    </xdr:from>
    <xdr:to>
      <xdr:col>107</xdr:col>
      <xdr:colOff>101600</xdr:colOff>
      <xdr:row>102</xdr:row>
      <xdr:rowOff>55155</xdr:rowOff>
    </xdr:to>
    <xdr:sp macro="" textlink="">
      <xdr:nvSpPr>
        <xdr:cNvPr id="746" name="楕円 745">
          <a:extLst>
            <a:ext uri="{FF2B5EF4-FFF2-40B4-BE49-F238E27FC236}">
              <a16:creationId xmlns:a16="http://schemas.microsoft.com/office/drawing/2014/main" id="{7A2D429A-AD1F-433A-9087-963B6806DE24}"/>
            </a:ext>
          </a:extLst>
        </xdr:cNvPr>
        <xdr:cNvSpPr/>
      </xdr:nvSpPr>
      <xdr:spPr>
        <a:xfrm>
          <a:off x="20383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166007</xdr:rowOff>
    </xdr:from>
    <xdr:to>
      <xdr:col>111</xdr:col>
      <xdr:colOff>177800</xdr:colOff>
      <xdr:row>102</xdr:row>
      <xdr:rowOff>4355</xdr:rowOff>
    </xdr:to>
    <xdr:cxnSp macro="">
      <xdr:nvCxnSpPr>
        <xdr:cNvPr id="747" name="直線コネクタ 746">
          <a:extLst>
            <a:ext uri="{FF2B5EF4-FFF2-40B4-BE49-F238E27FC236}">
              <a16:creationId xmlns:a16="http://schemas.microsoft.com/office/drawing/2014/main" id="{48165C5C-944B-41C0-B75C-99DA91874706}"/>
            </a:ext>
          </a:extLst>
        </xdr:cNvPr>
        <xdr:cNvCxnSpPr/>
      </xdr:nvCxnSpPr>
      <xdr:spPr>
        <a:xfrm flipV="1">
          <a:off x="20434300" y="174824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131536</xdr:rowOff>
    </xdr:from>
    <xdr:to>
      <xdr:col>102</xdr:col>
      <xdr:colOff>165100</xdr:colOff>
      <xdr:row>102</xdr:row>
      <xdr:rowOff>61686</xdr:rowOff>
    </xdr:to>
    <xdr:sp macro="" textlink="">
      <xdr:nvSpPr>
        <xdr:cNvPr id="748" name="楕円 747">
          <a:extLst>
            <a:ext uri="{FF2B5EF4-FFF2-40B4-BE49-F238E27FC236}">
              <a16:creationId xmlns:a16="http://schemas.microsoft.com/office/drawing/2014/main" id="{1EDADD6E-4864-4A4D-A9C4-48CAE64794E6}"/>
            </a:ext>
          </a:extLst>
        </xdr:cNvPr>
        <xdr:cNvSpPr/>
      </xdr:nvSpPr>
      <xdr:spPr>
        <a:xfrm>
          <a:off x="19494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4355</xdr:rowOff>
    </xdr:from>
    <xdr:to>
      <xdr:col>107</xdr:col>
      <xdr:colOff>50800</xdr:colOff>
      <xdr:row>102</xdr:row>
      <xdr:rowOff>10886</xdr:rowOff>
    </xdr:to>
    <xdr:cxnSp macro="">
      <xdr:nvCxnSpPr>
        <xdr:cNvPr id="749" name="直線コネクタ 748">
          <a:extLst>
            <a:ext uri="{FF2B5EF4-FFF2-40B4-BE49-F238E27FC236}">
              <a16:creationId xmlns:a16="http://schemas.microsoft.com/office/drawing/2014/main" id="{75A66C3D-7390-4A72-822B-8000F7C64E73}"/>
            </a:ext>
          </a:extLst>
        </xdr:cNvPr>
        <xdr:cNvCxnSpPr/>
      </xdr:nvCxnSpPr>
      <xdr:spPr>
        <a:xfrm flipV="1">
          <a:off x="19545300" y="17492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141332</xdr:rowOff>
    </xdr:from>
    <xdr:to>
      <xdr:col>98</xdr:col>
      <xdr:colOff>38100</xdr:colOff>
      <xdr:row>102</xdr:row>
      <xdr:rowOff>71482</xdr:rowOff>
    </xdr:to>
    <xdr:sp macro="" textlink="">
      <xdr:nvSpPr>
        <xdr:cNvPr id="750" name="楕円 749">
          <a:extLst>
            <a:ext uri="{FF2B5EF4-FFF2-40B4-BE49-F238E27FC236}">
              <a16:creationId xmlns:a16="http://schemas.microsoft.com/office/drawing/2014/main" id="{4C66B54C-945B-465B-8BD6-65C1BBE88FCF}"/>
            </a:ext>
          </a:extLst>
        </xdr:cNvPr>
        <xdr:cNvSpPr/>
      </xdr:nvSpPr>
      <xdr:spPr>
        <a:xfrm>
          <a:off x="18605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10886</xdr:rowOff>
    </xdr:from>
    <xdr:to>
      <xdr:col>102</xdr:col>
      <xdr:colOff>114300</xdr:colOff>
      <xdr:row>102</xdr:row>
      <xdr:rowOff>20682</xdr:rowOff>
    </xdr:to>
    <xdr:cxnSp macro="">
      <xdr:nvCxnSpPr>
        <xdr:cNvPr id="751" name="直線コネクタ 750">
          <a:extLst>
            <a:ext uri="{FF2B5EF4-FFF2-40B4-BE49-F238E27FC236}">
              <a16:creationId xmlns:a16="http://schemas.microsoft.com/office/drawing/2014/main" id="{DB3438BE-D1D4-4269-ABD9-579F80A1C87F}"/>
            </a:ext>
          </a:extLst>
        </xdr:cNvPr>
        <xdr:cNvCxnSpPr/>
      </xdr:nvCxnSpPr>
      <xdr:spPr>
        <a:xfrm flipV="1">
          <a:off x="18656300" y="174987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752" name="n_1aveValue【庁舎】&#10;一人当たり面積">
          <a:extLst>
            <a:ext uri="{FF2B5EF4-FFF2-40B4-BE49-F238E27FC236}">
              <a16:creationId xmlns:a16="http://schemas.microsoft.com/office/drawing/2014/main" id="{86B0E0A6-6EB6-4449-AB91-8B9E0CFF3D13}"/>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3" name="n_2aveValue【庁舎】&#10;一人当たり面積">
          <a:extLst>
            <a:ext uri="{FF2B5EF4-FFF2-40B4-BE49-F238E27FC236}">
              <a16:creationId xmlns:a16="http://schemas.microsoft.com/office/drawing/2014/main" id="{0B7F3DE0-F8E9-49FF-9B33-2EC89048D215}"/>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4" name="n_3aveValue【庁舎】&#10;一人当たり面積">
          <a:extLst>
            <a:ext uri="{FF2B5EF4-FFF2-40B4-BE49-F238E27FC236}">
              <a16:creationId xmlns:a16="http://schemas.microsoft.com/office/drawing/2014/main" id="{8053ED9A-7B2B-45F7-8B7B-CC4BC63AA56E}"/>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55" name="n_4aveValue【庁舎】&#10;一人当たり面積">
          <a:extLst>
            <a:ext uri="{FF2B5EF4-FFF2-40B4-BE49-F238E27FC236}">
              <a16:creationId xmlns:a16="http://schemas.microsoft.com/office/drawing/2014/main" id="{1D9CD08F-0E5F-4FB6-9F4F-759252A230D8}"/>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61884</xdr:rowOff>
    </xdr:from>
    <xdr:ext cx="469744" cy="259045"/>
    <xdr:sp macro="" textlink="">
      <xdr:nvSpPr>
        <xdr:cNvPr id="756" name="n_1mainValue【庁舎】&#10;一人当たり面積">
          <a:extLst>
            <a:ext uri="{FF2B5EF4-FFF2-40B4-BE49-F238E27FC236}">
              <a16:creationId xmlns:a16="http://schemas.microsoft.com/office/drawing/2014/main" id="{37EE2A5E-725C-4E28-99E3-42995B619065}"/>
            </a:ext>
          </a:extLst>
        </xdr:cNvPr>
        <xdr:cNvSpPr txBox="1"/>
      </xdr:nvSpPr>
      <xdr:spPr>
        <a:xfrm>
          <a:off x="21075727" y="172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71682</xdr:rowOff>
    </xdr:from>
    <xdr:ext cx="469744" cy="259045"/>
    <xdr:sp macro="" textlink="">
      <xdr:nvSpPr>
        <xdr:cNvPr id="757" name="n_2mainValue【庁舎】&#10;一人当たり面積">
          <a:extLst>
            <a:ext uri="{FF2B5EF4-FFF2-40B4-BE49-F238E27FC236}">
              <a16:creationId xmlns:a16="http://schemas.microsoft.com/office/drawing/2014/main" id="{52C7EC85-16B7-4BDC-A184-DD7CFDA89D0D}"/>
            </a:ext>
          </a:extLst>
        </xdr:cNvPr>
        <xdr:cNvSpPr txBox="1"/>
      </xdr:nvSpPr>
      <xdr:spPr>
        <a:xfrm>
          <a:off x="20199427" y="172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78213</xdr:rowOff>
    </xdr:from>
    <xdr:ext cx="469744" cy="259045"/>
    <xdr:sp macro="" textlink="">
      <xdr:nvSpPr>
        <xdr:cNvPr id="758" name="n_3mainValue【庁舎】&#10;一人当たり面積">
          <a:extLst>
            <a:ext uri="{FF2B5EF4-FFF2-40B4-BE49-F238E27FC236}">
              <a16:creationId xmlns:a16="http://schemas.microsoft.com/office/drawing/2014/main" id="{53717F28-D842-46D2-B618-F3E6E6B31CD0}"/>
            </a:ext>
          </a:extLst>
        </xdr:cNvPr>
        <xdr:cNvSpPr txBox="1"/>
      </xdr:nvSpPr>
      <xdr:spPr>
        <a:xfrm>
          <a:off x="1931042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88009</xdr:rowOff>
    </xdr:from>
    <xdr:ext cx="469744" cy="259045"/>
    <xdr:sp macro="" textlink="">
      <xdr:nvSpPr>
        <xdr:cNvPr id="759" name="n_4mainValue【庁舎】&#10;一人当たり面積">
          <a:extLst>
            <a:ext uri="{FF2B5EF4-FFF2-40B4-BE49-F238E27FC236}">
              <a16:creationId xmlns:a16="http://schemas.microsoft.com/office/drawing/2014/main" id="{A61E16E2-E528-4EEA-8D83-E22FDE83CA6A}"/>
            </a:ext>
          </a:extLst>
        </xdr:cNvPr>
        <xdr:cNvSpPr txBox="1"/>
      </xdr:nvSpPr>
      <xdr:spPr>
        <a:xfrm>
          <a:off x="18421427" y="172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CA00D53-E2B6-4DC3-94E7-2FC2DE5BDB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BFABDF99-654E-42F1-8CA3-AF1A8C7DEE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FB35B53C-8EB0-4E87-9FE3-D9E84C3A26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保健センターについては、旧役場庁舎を改修し、継続的に使用しているためと考えられる。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年度に整備され、老朽化が進行していることから減価償却率が高くなっている。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今後、個別施設計画に基づいて長寿命化改修を行うなど、適切に老朽化対策を行っていきたい。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一方、一般廃棄物処理施設の有形固定資産減価償却率が前年度比▲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％となっているが、これは、加盟している一部事務組合が令和４年度にクリーンセンターを新築したことによる。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10757337</v>
      </c>
      <c r="BO4" s="384"/>
      <c r="BP4" s="384"/>
      <c r="BQ4" s="384"/>
      <c r="BR4" s="384"/>
      <c r="BS4" s="384"/>
      <c r="BT4" s="384"/>
      <c r="BU4" s="385"/>
      <c r="BV4" s="383">
        <v>11262211</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2</v>
      </c>
      <c r="CU4" s="390"/>
      <c r="CV4" s="390"/>
      <c r="CW4" s="390"/>
      <c r="CX4" s="390"/>
      <c r="CY4" s="390"/>
      <c r="CZ4" s="390"/>
      <c r="DA4" s="391"/>
      <c r="DB4" s="389">
        <v>2.2999999999999998</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10582500</v>
      </c>
      <c r="BO5" s="421"/>
      <c r="BP5" s="421"/>
      <c r="BQ5" s="421"/>
      <c r="BR5" s="421"/>
      <c r="BS5" s="421"/>
      <c r="BT5" s="421"/>
      <c r="BU5" s="422"/>
      <c r="BV5" s="420">
        <v>11108604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87.8</v>
      </c>
      <c r="CU5" s="418"/>
      <c r="CV5" s="418"/>
      <c r="CW5" s="418"/>
      <c r="CX5" s="418"/>
      <c r="CY5" s="418"/>
      <c r="CZ5" s="418"/>
      <c r="DA5" s="419"/>
      <c r="DB5" s="417">
        <v>83.3</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174837</v>
      </c>
      <c r="BO6" s="421"/>
      <c r="BP6" s="421"/>
      <c r="BQ6" s="421"/>
      <c r="BR6" s="421"/>
      <c r="BS6" s="421"/>
      <c r="BT6" s="421"/>
      <c r="BU6" s="422"/>
      <c r="BV6" s="420">
        <v>153607</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89.2</v>
      </c>
      <c r="CU6" s="458"/>
      <c r="CV6" s="458"/>
      <c r="CW6" s="458"/>
      <c r="CX6" s="458"/>
      <c r="CY6" s="458"/>
      <c r="CZ6" s="458"/>
      <c r="DA6" s="459"/>
      <c r="DB6" s="457">
        <v>88.1</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53299</v>
      </c>
      <c r="BO7" s="421"/>
      <c r="BP7" s="421"/>
      <c r="BQ7" s="421"/>
      <c r="BR7" s="421"/>
      <c r="BS7" s="421"/>
      <c r="BT7" s="421"/>
      <c r="BU7" s="422"/>
      <c r="BV7" s="420">
        <v>13042</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5968228</v>
      </c>
      <c r="CU7" s="421"/>
      <c r="CV7" s="421"/>
      <c r="CW7" s="421"/>
      <c r="CX7" s="421"/>
      <c r="CY7" s="421"/>
      <c r="CZ7" s="421"/>
      <c r="DA7" s="422"/>
      <c r="DB7" s="420">
        <v>6126916</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107</v>
      </c>
      <c r="AV8" s="453"/>
      <c r="AW8" s="453"/>
      <c r="AX8" s="453"/>
      <c r="AY8" s="454" t="s">
        <v>111</v>
      </c>
      <c r="AZ8" s="455"/>
      <c r="BA8" s="455"/>
      <c r="BB8" s="455"/>
      <c r="BC8" s="455"/>
      <c r="BD8" s="455"/>
      <c r="BE8" s="455"/>
      <c r="BF8" s="455"/>
      <c r="BG8" s="455"/>
      <c r="BH8" s="455"/>
      <c r="BI8" s="455"/>
      <c r="BJ8" s="455"/>
      <c r="BK8" s="455"/>
      <c r="BL8" s="455"/>
      <c r="BM8" s="456"/>
      <c r="BN8" s="420">
        <v>121538</v>
      </c>
      <c r="BO8" s="421"/>
      <c r="BP8" s="421"/>
      <c r="BQ8" s="421"/>
      <c r="BR8" s="421"/>
      <c r="BS8" s="421"/>
      <c r="BT8" s="421"/>
      <c r="BU8" s="422"/>
      <c r="BV8" s="420">
        <v>140565</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0.51</v>
      </c>
      <c r="CU8" s="461"/>
      <c r="CV8" s="461"/>
      <c r="CW8" s="461"/>
      <c r="CX8" s="461"/>
      <c r="CY8" s="461"/>
      <c r="CZ8" s="461"/>
      <c r="DA8" s="462"/>
      <c r="DB8" s="460">
        <v>0.52</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26574</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-19027</v>
      </c>
      <c r="BO9" s="421"/>
      <c r="BP9" s="421"/>
      <c r="BQ9" s="421"/>
      <c r="BR9" s="421"/>
      <c r="BS9" s="421"/>
      <c r="BT9" s="421"/>
      <c r="BU9" s="422"/>
      <c r="BV9" s="420">
        <v>64904</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15.5</v>
      </c>
      <c r="CU9" s="418"/>
      <c r="CV9" s="418"/>
      <c r="CW9" s="418"/>
      <c r="CX9" s="418"/>
      <c r="CY9" s="418"/>
      <c r="CZ9" s="418"/>
      <c r="DA9" s="419"/>
      <c r="DB9" s="417">
        <v>15.2</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26987</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146</v>
      </c>
      <c r="BO10" s="421"/>
      <c r="BP10" s="421"/>
      <c r="BQ10" s="421"/>
      <c r="BR10" s="421"/>
      <c r="BS10" s="421"/>
      <c r="BT10" s="421"/>
      <c r="BU10" s="422"/>
      <c r="BV10" s="420">
        <v>218177</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2">
      <c r="A12" s="175"/>
      <c r="B12" s="480" t="s">
        <v>133</v>
      </c>
      <c r="C12" s="481"/>
      <c r="D12" s="481"/>
      <c r="E12" s="481"/>
      <c r="F12" s="481"/>
      <c r="G12" s="481"/>
      <c r="H12" s="481"/>
      <c r="I12" s="481"/>
      <c r="J12" s="481"/>
      <c r="K12" s="482"/>
      <c r="L12" s="489" t="s">
        <v>134</v>
      </c>
      <c r="M12" s="490"/>
      <c r="N12" s="490"/>
      <c r="O12" s="490"/>
      <c r="P12" s="490"/>
      <c r="Q12" s="491"/>
      <c r="R12" s="492">
        <v>26154</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96</v>
      </c>
      <c r="AV12" s="453"/>
      <c r="AW12" s="453"/>
      <c r="AX12" s="453"/>
      <c r="AY12" s="454" t="s">
        <v>138</v>
      </c>
      <c r="AZ12" s="455"/>
      <c r="BA12" s="455"/>
      <c r="BB12" s="455"/>
      <c r="BC12" s="455"/>
      <c r="BD12" s="455"/>
      <c r="BE12" s="455"/>
      <c r="BF12" s="455"/>
      <c r="BG12" s="455"/>
      <c r="BH12" s="455"/>
      <c r="BI12" s="455"/>
      <c r="BJ12" s="455"/>
      <c r="BK12" s="455"/>
      <c r="BL12" s="455"/>
      <c r="BM12" s="456"/>
      <c r="BN12" s="420">
        <v>70993</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140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141</v>
      </c>
      <c r="N13" s="512"/>
      <c r="O13" s="512"/>
      <c r="P13" s="512"/>
      <c r="Q13" s="513"/>
      <c r="R13" s="504">
        <v>25831</v>
      </c>
      <c r="S13" s="505"/>
      <c r="T13" s="505"/>
      <c r="U13" s="505"/>
      <c r="V13" s="506"/>
      <c r="W13" s="436" t="s">
        <v>142</v>
      </c>
      <c r="X13" s="437"/>
      <c r="Y13" s="437"/>
      <c r="Z13" s="437"/>
      <c r="AA13" s="437"/>
      <c r="AB13" s="427"/>
      <c r="AC13" s="471">
        <v>149</v>
      </c>
      <c r="AD13" s="472"/>
      <c r="AE13" s="472"/>
      <c r="AF13" s="472"/>
      <c r="AG13" s="514"/>
      <c r="AH13" s="471">
        <v>167</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-89874</v>
      </c>
      <c r="BO13" s="421"/>
      <c r="BP13" s="421"/>
      <c r="BQ13" s="421"/>
      <c r="BR13" s="421"/>
      <c r="BS13" s="421"/>
      <c r="BT13" s="421"/>
      <c r="BU13" s="422"/>
      <c r="BV13" s="420">
        <v>283081</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8.9</v>
      </c>
      <c r="CU13" s="418"/>
      <c r="CV13" s="418"/>
      <c r="CW13" s="418"/>
      <c r="CX13" s="418"/>
      <c r="CY13" s="418"/>
      <c r="CZ13" s="418"/>
      <c r="DA13" s="419"/>
      <c r="DB13" s="417">
        <v>8.1</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147</v>
      </c>
      <c r="M14" s="502"/>
      <c r="N14" s="502"/>
      <c r="O14" s="502"/>
      <c r="P14" s="502"/>
      <c r="Q14" s="503"/>
      <c r="R14" s="504">
        <v>26276</v>
      </c>
      <c r="S14" s="505"/>
      <c r="T14" s="505"/>
      <c r="U14" s="505"/>
      <c r="V14" s="506"/>
      <c r="W14" s="410"/>
      <c r="X14" s="411"/>
      <c r="Y14" s="411"/>
      <c r="Z14" s="411"/>
      <c r="AA14" s="411"/>
      <c r="AB14" s="400"/>
      <c r="AC14" s="507">
        <v>1.2</v>
      </c>
      <c r="AD14" s="508"/>
      <c r="AE14" s="508"/>
      <c r="AF14" s="508"/>
      <c r="AG14" s="509"/>
      <c r="AH14" s="507">
        <v>1.3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v>84.6</v>
      </c>
      <c r="CU14" s="519"/>
      <c r="CV14" s="519"/>
      <c r="CW14" s="519"/>
      <c r="CX14" s="519"/>
      <c r="CY14" s="519"/>
      <c r="CZ14" s="519"/>
      <c r="DA14" s="520"/>
      <c r="DB14" s="518">
        <v>73</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141</v>
      </c>
      <c r="N15" s="512"/>
      <c r="O15" s="512"/>
      <c r="P15" s="512"/>
      <c r="Q15" s="513"/>
      <c r="R15" s="504">
        <v>25978</v>
      </c>
      <c r="S15" s="505"/>
      <c r="T15" s="505"/>
      <c r="U15" s="505"/>
      <c r="V15" s="506"/>
      <c r="W15" s="436" t="s">
        <v>149</v>
      </c>
      <c r="X15" s="437"/>
      <c r="Y15" s="437"/>
      <c r="Z15" s="437"/>
      <c r="AA15" s="437"/>
      <c r="AB15" s="427"/>
      <c r="AC15" s="471">
        <v>3409</v>
      </c>
      <c r="AD15" s="472"/>
      <c r="AE15" s="472"/>
      <c r="AF15" s="472"/>
      <c r="AG15" s="514"/>
      <c r="AH15" s="471">
        <v>3584</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2680659</v>
      </c>
      <c r="BO15" s="384"/>
      <c r="BP15" s="384"/>
      <c r="BQ15" s="384"/>
      <c r="BR15" s="384"/>
      <c r="BS15" s="384"/>
      <c r="BT15" s="384"/>
      <c r="BU15" s="385"/>
      <c r="BV15" s="383">
        <v>2575791</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26.6</v>
      </c>
      <c r="AD16" s="508"/>
      <c r="AE16" s="508"/>
      <c r="AF16" s="508"/>
      <c r="AG16" s="509"/>
      <c r="AH16" s="507">
        <v>26.9</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5268555</v>
      </c>
      <c r="BO16" s="421"/>
      <c r="BP16" s="421"/>
      <c r="BQ16" s="421"/>
      <c r="BR16" s="421"/>
      <c r="BS16" s="421"/>
      <c r="BT16" s="421"/>
      <c r="BU16" s="422"/>
      <c r="BV16" s="420">
        <v>5154991</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9239</v>
      </c>
      <c r="AD17" s="472"/>
      <c r="AE17" s="472"/>
      <c r="AF17" s="472"/>
      <c r="AG17" s="514"/>
      <c r="AH17" s="471">
        <v>9584</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3334325</v>
      </c>
      <c r="BO17" s="421"/>
      <c r="BP17" s="421"/>
      <c r="BQ17" s="421"/>
      <c r="BR17" s="421"/>
      <c r="BS17" s="421"/>
      <c r="BT17" s="421"/>
      <c r="BU17" s="422"/>
      <c r="BV17" s="420">
        <v>3200509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159</v>
      </c>
      <c r="C18" s="463"/>
      <c r="D18" s="463"/>
      <c r="E18" s="543"/>
      <c r="F18" s="543"/>
      <c r="G18" s="543"/>
      <c r="H18" s="543"/>
      <c r="I18" s="543"/>
      <c r="J18" s="543"/>
      <c r="K18" s="543"/>
      <c r="L18" s="544">
        <v>20.329999999999998</v>
      </c>
      <c r="M18" s="544"/>
      <c r="N18" s="544"/>
      <c r="O18" s="544"/>
      <c r="P18" s="544"/>
      <c r="Q18" s="544"/>
      <c r="R18" s="545"/>
      <c r="S18" s="545"/>
      <c r="T18" s="545"/>
      <c r="U18" s="545"/>
      <c r="V18" s="546"/>
      <c r="W18" s="438"/>
      <c r="X18" s="439"/>
      <c r="Y18" s="439"/>
      <c r="Z18" s="439"/>
      <c r="AA18" s="439"/>
      <c r="AB18" s="430"/>
      <c r="AC18" s="547">
        <v>72.2</v>
      </c>
      <c r="AD18" s="548"/>
      <c r="AE18" s="548"/>
      <c r="AF18" s="548"/>
      <c r="AG18" s="549"/>
      <c r="AH18" s="547">
        <v>71.900000000000006</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5283985</v>
      </c>
      <c r="BO18" s="421"/>
      <c r="BP18" s="421"/>
      <c r="BQ18" s="421"/>
      <c r="BR18" s="421"/>
      <c r="BS18" s="421"/>
      <c r="BT18" s="421"/>
      <c r="BU18" s="422"/>
      <c r="BV18" s="420">
        <v>5209204</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161</v>
      </c>
      <c r="C19" s="463"/>
      <c r="D19" s="463"/>
      <c r="E19" s="543"/>
      <c r="F19" s="543"/>
      <c r="G19" s="543"/>
      <c r="H19" s="543"/>
      <c r="I19" s="543"/>
      <c r="J19" s="543"/>
      <c r="K19" s="543"/>
      <c r="L19" s="551">
        <v>1307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7069997</v>
      </c>
      <c r="BO19" s="421"/>
      <c r="BP19" s="421"/>
      <c r="BQ19" s="421"/>
      <c r="BR19" s="421"/>
      <c r="BS19" s="421"/>
      <c r="BT19" s="421"/>
      <c r="BU19" s="422"/>
      <c r="BV19" s="420">
        <v>7240782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163</v>
      </c>
      <c r="C20" s="463"/>
      <c r="D20" s="463"/>
      <c r="E20" s="543"/>
      <c r="F20" s="543"/>
      <c r="G20" s="543"/>
      <c r="H20" s="543"/>
      <c r="I20" s="543"/>
      <c r="J20" s="543"/>
      <c r="K20" s="543"/>
      <c r="L20" s="551">
        <v>10802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12540366</v>
      </c>
      <c r="BO22" s="384"/>
      <c r="BP22" s="384"/>
      <c r="BQ22" s="384"/>
      <c r="BR22" s="384"/>
      <c r="BS22" s="384"/>
      <c r="BT22" s="384"/>
      <c r="BU22" s="385"/>
      <c r="BV22" s="383">
        <v>12807541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8165648</v>
      </c>
      <c r="BO23" s="421"/>
      <c r="BP23" s="421"/>
      <c r="BQ23" s="421"/>
      <c r="BR23" s="421"/>
      <c r="BS23" s="421"/>
      <c r="BT23" s="421"/>
      <c r="BU23" s="422"/>
      <c r="BV23" s="420">
        <v>8619889</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8130</v>
      </c>
      <c r="R24" s="472"/>
      <c r="S24" s="472"/>
      <c r="T24" s="472"/>
      <c r="U24" s="472"/>
      <c r="V24" s="514"/>
      <c r="W24" s="566"/>
      <c r="X24" s="567"/>
      <c r="Y24" s="568"/>
      <c r="Z24" s="470" t="s">
        <v>174</v>
      </c>
      <c r="AA24" s="450"/>
      <c r="AB24" s="450"/>
      <c r="AC24" s="450"/>
      <c r="AD24" s="450"/>
      <c r="AE24" s="450"/>
      <c r="AF24" s="450"/>
      <c r="AG24" s="451"/>
      <c r="AH24" s="471">
        <v>180</v>
      </c>
      <c r="AI24" s="472"/>
      <c r="AJ24" s="472"/>
      <c r="AK24" s="472"/>
      <c r="AL24" s="514"/>
      <c r="AM24" s="471">
        <v>495180</v>
      </c>
      <c r="AN24" s="472"/>
      <c r="AO24" s="472"/>
      <c r="AP24" s="472"/>
      <c r="AQ24" s="472"/>
      <c r="AR24" s="514"/>
      <c r="AS24" s="471">
        <v>2751</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8520742</v>
      </c>
      <c r="BO24" s="421"/>
      <c r="BP24" s="421"/>
      <c r="BQ24" s="421"/>
      <c r="BR24" s="421"/>
      <c r="BS24" s="421"/>
      <c r="BT24" s="421"/>
      <c r="BU24" s="422"/>
      <c r="BV24" s="420">
        <v>8511027</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1</v>
      </c>
      <c r="M25" s="472"/>
      <c r="N25" s="472"/>
      <c r="O25" s="472"/>
      <c r="P25" s="514"/>
      <c r="Q25" s="471">
        <v>6620</v>
      </c>
      <c r="R25" s="472"/>
      <c r="S25" s="472"/>
      <c r="T25" s="472"/>
      <c r="U25" s="472"/>
      <c r="V25" s="514"/>
      <c r="W25" s="566"/>
      <c r="X25" s="567"/>
      <c r="Y25" s="568"/>
      <c r="Z25" s="470" t="s">
        <v>177</v>
      </c>
      <c r="AA25" s="450"/>
      <c r="AB25" s="450"/>
      <c r="AC25" s="450"/>
      <c r="AD25" s="450"/>
      <c r="AE25" s="450"/>
      <c r="AF25" s="450"/>
      <c r="AG25" s="451"/>
      <c r="AH25" s="471">
        <v>34</v>
      </c>
      <c r="AI25" s="472"/>
      <c r="AJ25" s="472"/>
      <c r="AK25" s="472"/>
      <c r="AL25" s="514"/>
      <c r="AM25" s="471">
        <v>87244</v>
      </c>
      <c r="AN25" s="472"/>
      <c r="AO25" s="472"/>
      <c r="AP25" s="472"/>
      <c r="AQ25" s="472"/>
      <c r="AR25" s="514"/>
      <c r="AS25" s="471">
        <v>2566</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3972</v>
      </c>
      <c r="BO25" s="384"/>
      <c r="BP25" s="384"/>
      <c r="BQ25" s="384"/>
      <c r="BR25" s="384"/>
      <c r="BS25" s="384"/>
      <c r="BT25" s="384"/>
      <c r="BU25" s="385"/>
      <c r="BV25" s="383">
        <v>95594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179</v>
      </c>
      <c r="F26" s="450"/>
      <c r="G26" s="450"/>
      <c r="H26" s="450"/>
      <c r="I26" s="450"/>
      <c r="J26" s="450"/>
      <c r="K26" s="451"/>
      <c r="L26" s="471">
        <v>1</v>
      </c>
      <c r="M26" s="472"/>
      <c r="N26" s="472"/>
      <c r="O26" s="472"/>
      <c r="P26" s="514"/>
      <c r="Q26" s="471">
        <v>6070</v>
      </c>
      <c r="R26" s="472"/>
      <c r="S26" s="472"/>
      <c r="T26" s="472"/>
      <c r="U26" s="472"/>
      <c r="V26" s="514"/>
      <c r="W26" s="566"/>
      <c r="X26" s="567"/>
      <c r="Y26" s="568"/>
      <c r="Z26" s="470" t="s">
        <v>180</v>
      </c>
      <c r="AA26" s="572"/>
      <c r="AB26" s="572"/>
      <c r="AC26" s="572"/>
      <c r="AD26" s="572"/>
      <c r="AE26" s="572"/>
      <c r="AF26" s="572"/>
      <c r="AG26" s="573"/>
      <c r="AH26" s="471" t="s">
        <v>181</v>
      </c>
      <c r="AI26" s="472"/>
      <c r="AJ26" s="472"/>
      <c r="AK26" s="472"/>
      <c r="AL26" s="514"/>
      <c r="AM26" s="471" t="s">
        <v>182</v>
      </c>
      <c r="AN26" s="472"/>
      <c r="AO26" s="472"/>
      <c r="AP26" s="472"/>
      <c r="AQ26" s="472"/>
      <c r="AR26" s="514"/>
      <c r="AS26" s="471" t="s">
        <v>182</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182</v>
      </c>
      <c r="BO26" s="421"/>
      <c r="BP26" s="421"/>
      <c r="BQ26" s="421"/>
      <c r="BR26" s="421"/>
      <c r="BS26" s="421"/>
      <c r="BT26" s="421"/>
      <c r="BU26" s="422"/>
      <c r="BV26" s="420" t="s">
        <v>184</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185</v>
      </c>
      <c r="F27" s="450"/>
      <c r="G27" s="450"/>
      <c r="H27" s="450"/>
      <c r="I27" s="450"/>
      <c r="J27" s="450"/>
      <c r="K27" s="451"/>
      <c r="L27" s="471">
        <v>1</v>
      </c>
      <c r="M27" s="472"/>
      <c r="N27" s="472"/>
      <c r="O27" s="472"/>
      <c r="P27" s="514"/>
      <c r="Q27" s="471">
        <v>4200</v>
      </c>
      <c r="R27" s="472"/>
      <c r="S27" s="472"/>
      <c r="T27" s="472"/>
      <c r="U27" s="472"/>
      <c r="V27" s="514"/>
      <c r="W27" s="566"/>
      <c r="X27" s="567"/>
      <c r="Y27" s="568"/>
      <c r="Z27" s="470" t="s">
        <v>186</v>
      </c>
      <c r="AA27" s="450"/>
      <c r="AB27" s="450"/>
      <c r="AC27" s="450"/>
      <c r="AD27" s="450"/>
      <c r="AE27" s="450"/>
      <c r="AF27" s="450"/>
      <c r="AG27" s="451"/>
      <c r="AH27" s="471" t="s">
        <v>184</v>
      </c>
      <c r="AI27" s="472"/>
      <c r="AJ27" s="472"/>
      <c r="AK27" s="472"/>
      <c r="AL27" s="514"/>
      <c r="AM27" s="471" t="s">
        <v>184</v>
      </c>
      <c r="AN27" s="472"/>
      <c r="AO27" s="472"/>
      <c r="AP27" s="472"/>
      <c r="AQ27" s="472"/>
      <c r="AR27" s="514"/>
      <c r="AS27" s="471" t="s">
        <v>184</v>
      </c>
      <c r="AT27" s="472"/>
      <c r="AU27" s="472"/>
      <c r="AV27" s="472"/>
      <c r="AW27" s="472"/>
      <c r="AX27" s="473"/>
      <c r="AY27" s="515" t="s">
        <v>187</v>
      </c>
      <c r="AZ27" s="516"/>
      <c r="BA27" s="516"/>
      <c r="BB27" s="516"/>
      <c r="BC27" s="516"/>
      <c r="BD27" s="516"/>
      <c r="BE27" s="516"/>
      <c r="BF27" s="516"/>
      <c r="BG27" s="516"/>
      <c r="BH27" s="516"/>
      <c r="BI27" s="516"/>
      <c r="BJ27" s="516"/>
      <c r="BK27" s="516"/>
      <c r="BL27" s="516"/>
      <c r="BM27" s="517"/>
      <c r="BN27" s="539">
        <v>102689</v>
      </c>
      <c r="BO27" s="540"/>
      <c r="BP27" s="540"/>
      <c r="BQ27" s="540"/>
      <c r="BR27" s="540"/>
      <c r="BS27" s="540"/>
      <c r="BT27" s="540"/>
      <c r="BU27" s="541"/>
      <c r="BV27" s="539">
        <v>102675</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188</v>
      </c>
      <c r="F28" s="450"/>
      <c r="G28" s="450"/>
      <c r="H28" s="450"/>
      <c r="I28" s="450"/>
      <c r="J28" s="450"/>
      <c r="K28" s="451"/>
      <c r="L28" s="471">
        <v>1</v>
      </c>
      <c r="M28" s="472"/>
      <c r="N28" s="472"/>
      <c r="O28" s="472"/>
      <c r="P28" s="514"/>
      <c r="Q28" s="471">
        <v>3680</v>
      </c>
      <c r="R28" s="472"/>
      <c r="S28" s="472"/>
      <c r="T28" s="472"/>
      <c r="U28" s="472"/>
      <c r="V28" s="514"/>
      <c r="W28" s="566"/>
      <c r="X28" s="567"/>
      <c r="Y28" s="568"/>
      <c r="Z28" s="470" t="s">
        <v>189</v>
      </c>
      <c r="AA28" s="450"/>
      <c r="AB28" s="450"/>
      <c r="AC28" s="450"/>
      <c r="AD28" s="450"/>
      <c r="AE28" s="450"/>
      <c r="AF28" s="450"/>
      <c r="AG28" s="451"/>
      <c r="AH28" s="471" t="s">
        <v>182</v>
      </c>
      <c r="AI28" s="472"/>
      <c r="AJ28" s="472"/>
      <c r="AK28" s="472"/>
      <c r="AL28" s="514"/>
      <c r="AM28" s="471" t="s">
        <v>182</v>
      </c>
      <c r="AN28" s="472"/>
      <c r="AO28" s="472"/>
      <c r="AP28" s="472"/>
      <c r="AQ28" s="472"/>
      <c r="AR28" s="514"/>
      <c r="AS28" s="471" t="s">
        <v>182</v>
      </c>
      <c r="AT28" s="472"/>
      <c r="AU28" s="472"/>
      <c r="AV28" s="472"/>
      <c r="AW28" s="472"/>
      <c r="AX28" s="473"/>
      <c r="AY28" s="574" t="s">
        <v>190</v>
      </c>
      <c r="AZ28" s="575"/>
      <c r="BA28" s="575"/>
      <c r="BB28" s="576"/>
      <c r="BC28" s="380" t="s">
        <v>50</v>
      </c>
      <c r="BD28" s="381"/>
      <c r="BE28" s="381"/>
      <c r="BF28" s="381"/>
      <c r="BG28" s="381"/>
      <c r="BH28" s="381"/>
      <c r="BI28" s="381"/>
      <c r="BJ28" s="381"/>
      <c r="BK28" s="381"/>
      <c r="BL28" s="381"/>
      <c r="BM28" s="382"/>
      <c r="BN28" s="383">
        <v>1051057</v>
      </c>
      <c r="BO28" s="384"/>
      <c r="BP28" s="384"/>
      <c r="BQ28" s="384"/>
      <c r="BR28" s="384"/>
      <c r="BS28" s="384"/>
      <c r="BT28" s="384"/>
      <c r="BU28" s="385"/>
      <c r="BV28" s="383">
        <v>1051539</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191</v>
      </c>
      <c r="F29" s="450"/>
      <c r="G29" s="450"/>
      <c r="H29" s="450"/>
      <c r="I29" s="450"/>
      <c r="J29" s="450"/>
      <c r="K29" s="451"/>
      <c r="L29" s="471">
        <v>11</v>
      </c>
      <c r="M29" s="472"/>
      <c r="N29" s="472"/>
      <c r="O29" s="472"/>
      <c r="P29" s="514"/>
      <c r="Q29" s="471">
        <v>3500</v>
      </c>
      <c r="R29" s="472"/>
      <c r="S29" s="472"/>
      <c r="T29" s="472"/>
      <c r="U29" s="472"/>
      <c r="V29" s="514"/>
      <c r="W29" s="569"/>
      <c r="X29" s="570"/>
      <c r="Y29" s="571"/>
      <c r="Z29" s="470" t="s">
        <v>192</v>
      </c>
      <c r="AA29" s="450"/>
      <c r="AB29" s="450"/>
      <c r="AC29" s="450"/>
      <c r="AD29" s="450"/>
      <c r="AE29" s="450"/>
      <c r="AF29" s="450"/>
      <c r="AG29" s="451"/>
      <c r="AH29" s="471">
        <v>180</v>
      </c>
      <c r="AI29" s="472"/>
      <c r="AJ29" s="472"/>
      <c r="AK29" s="472"/>
      <c r="AL29" s="514"/>
      <c r="AM29" s="471">
        <v>495180</v>
      </c>
      <c r="AN29" s="472"/>
      <c r="AO29" s="472"/>
      <c r="AP29" s="472"/>
      <c r="AQ29" s="472"/>
      <c r="AR29" s="514"/>
      <c r="AS29" s="471">
        <v>2751</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106748</v>
      </c>
      <c r="BO29" s="421"/>
      <c r="BP29" s="421"/>
      <c r="BQ29" s="421"/>
      <c r="BR29" s="421"/>
      <c r="BS29" s="421"/>
      <c r="BT29" s="421"/>
      <c r="BU29" s="422"/>
      <c r="BV29" s="420">
        <v>100106</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47">
        <v>93.7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464270</v>
      </c>
      <c r="BO30" s="540"/>
      <c r="BP30" s="540"/>
      <c r="BQ30" s="540"/>
      <c r="BR30" s="540"/>
      <c r="BS30" s="540"/>
      <c r="BT30" s="540"/>
      <c r="BU30" s="541"/>
      <c r="BV30" s="539">
        <v>466086</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201</v>
      </c>
      <c r="D33" s="444"/>
      <c r="E33" s="409" t="s">
        <v>202</v>
      </c>
      <c r="F33" s="409"/>
      <c r="G33" s="409"/>
      <c r="H33" s="409"/>
      <c r="I33" s="409"/>
      <c r="J33" s="409"/>
      <c r="K33" s="409"/>
      <c r="L33" s="409"/>
      <c r="M33" s="409"/>
      <c r="N33" s="409"/>
      <c r="O33" s="409"/>
      <c r="P33" s="409"/>
      <c r="Q33" s="409"/>
      <c r="R33" s="409"/>
      <c r="S33" s="409"/>
      <c r="T33" s="200"/>
      <c r="U33" s="444" t="s">
        <v>203</v>
      </c>
      <c r="V33" s="444"/>
      <c r="W33" s="409" t="s">
        <v>204</v>
      </c>
      <c r="X33" s="409"/>
      <c r="Y33" s="409"/>
      <c r="Z33" s="409"/>
      <c r="AA33" s="409"/>
      <c r="AB33" s="409"/>
      <c r="AC33" s="409"/>
      <c r="AD33" s="409"/>
      <c r="AE33" s="409"/>
      <c r="AF33" s="409"/>
      <c r="AG33" s="409"/>
      <c r="AH33" s="409"/>
      <c r="AI33" s="409"/>
      <c r="AJ33" s="409"/>
      <c r="AK33" s="409"/>
      <c r="AL33" s="200"/>
      <c r="AM33" s="444" t="s">
        <v>205</v>
      </c>
      <c r="AN33" s="444"/>
      <c r="AO33" s="409" t="s">
        <v>206</v>
      </c>
      <c r="AP33" s="409"/>
      <c r="AQ33" s="409"/>
      <c r="AR33" s="409"/>
      <c r="AS33" s="409"/>
      <c r="AT33" s="409"/>
      <c r="AU33" s="409"/>
      <c r="AV33" s="409"/>
      <c r="AW33" s="409"/>
      <c r="AX33" s="409"/>
      <c r="AY33" s="409"/>
      <c r="AZ33" s="409"/>
      <c r="BA33" s="409"/>
      <c r="BB33" s="409"/>
      <c r="BC33" s="409"/>
      <c r="BD33" s="201"/>
      <c r="BE33" s="409" t="s">
        <v>207</v>
      </c>
      <c r="BF33" s="409"/>
      <c r="BG33" s="409" t="s">
        <v>208</v>
      </c>
      <c r="BH33" s="409"/>
      <c r="BI33" s="409"/>
      <c r="BJ33" s="409"/>
      <c r="BK33" s="409"/>
      <c r="BL33" s="409"/>
      <c r="BM33" s="409"/>
      <c r="BN33" s="409"/>
      <c r="BO33" s="409"/>
      <c r="BP33" s="409"/>
      <c r="BQ33" s="409"/>
      <c r="BR33" s="409"/>
      <c r="BS33" s="409"/>
      <c r="BT33" s="409"/>
      <c r="BU33" s="409"/>
      <c r="BV33" s="201"/>
      <c r="BW33" s="444" t="s">
        <v>207</v>
      </c>
      <c r="BX33" s="444"/>
      <c r="BY33" s="409" t="s">
        <v>209</v>
      </c>
      <c r="BZ33" s="409"/>
      <c r="CA33" s="409"/>
      <c r="CB33" s="409"/>
      <c r="CC33" s="409"/>
      <c r="CD33" s="409"/>
      <c r="CE33" s="409"/>
      <c r="CF33" s="409"/>
      <c r="CG33" s="409"/>
      <c r="CH33" s="409"/>
      <c r="CI33" s="409"/>
      <c r="CJ33" s="409"/>
      <c r="CK33" s="409"/>
      <c r="CL33" s="409"/>
      <c r="CM33" s="409"/>
      <c r="CN33" s="200"/>
      <c r="CO33" s="444" t="s">
        <v>203</v>
      </c>
      <c r="CP33" s="444"/>
      <c r="CQ33" s="409" t="s">
        <v>210</v>
      </c>
      <c r="CR33" s="409"/>
      <c r="CS33" s="409"/>
      <c r="CT33" s="409"/>
      <c r="CU33" s="409"/>
      <c r="CV33" s="409"/>
      <c r="CW33" s="409"/>
      <c r="CX33" s="409"/>
      <c r="CY33" s="409"/>
      <c r="CZ33" s="409"/>
      <c r="DA33" s="409"/>
      <c r="DB33" s="409"/>
      <c r="DC33" s="409"/>
      <c r="DD33" s="409"/>
      <c r="DE33" s="409"/>
      <c r="DF33" s="200"/>
      <c r="DG33" s="609" t="s">
        <v>211</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内灘町国民健康保険特別会計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内灘町水道事業会計</v>
      </c>
      <c r="AP34" s="611"/>
      <c r="AQ34" s="611"/>
      <c r="AR34" s="611"/>
      <c r="AS34" s="611"/>
      <c r="AT34" s="611"/>
      <c r="AU34" s="611"/>
      <c r="AV34" s="611"/>
      <c r="AW34" s="611"/>
      <c r="AX34" s="611"/>
      <c r="AY34" s="611"/>
      <c r="AZ34" s="611"/>
      <c r="BA34" s="611"/>
      <c r="BB34" s="611"/>
      <c r="BC34" s="611"/>
      <c r="BD34" s="175"/>
      <c r="BE34" s="610">
        <f>IF(BG34="","",MAX(C34:D43,U34:V43,AM34:AN43)+1)</f>
        <v>7</v>
      </c>
      <c r="BF34" s="610"/>
      <c r="BG34" s="611" t="str">
        <f>IF('各会計、関係団体の財政状況及び健全化判断比率'!B33="","",'各会計、関係団体の財政状況及び健全化判断比率'!B33)</f>
        <v>内灘町新エネルギー事業特別会計</v>
      </c>
      <c r="BH34" s="611"/>
      <c r="BI34" s="611"/>
      <c r="BJ34" s="611"/>
      <c r="BK34" s="611"/>
      <c r="BL34" s="611"/>
      <c r="BM34" s="611"/>
      <c r="BN34" s="611"/>
      <c r="BO34" s="611"/>
      <c r="BP34" s="611"/>
      <c r="BQ34" s="611"/>
      <c r="BR34" s="611"/>
      <c r="BS34" s="611"/>
      <c r="BT34" s="611"/>
      <c r="BU34" s="611"/>
      <c r="BV34" s="175"/>
      <c r="BW34" s="610" t="str">
        <f>IF(BY34="","",MAX(C34:D43,U34:V43,AM34:AN43,BE34:BF43)+1)</f>
        <v/>
      </c>
      <c r="BX34" s="610"/>
      <c r="BY34" s="611" t="str">
        <f>IF('各会計、関係団体の財政状況及び健全化判断比率'!B68="","",'各会計、関係団体の財政状況及び健全化判断比率'!B68)</f>
        <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内灘町後期高齢者医療特別会計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内灘町下水道事業会計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t="str">
        <f t="shared" ref="BW35:BW43" si="2">IF(BY35="","",BW34+1)</f>
        <v/>
      </c>
      <c r="BX35" s="610"/>
      <c r="BY35" s="611" t="str">
        <f>IF('各会計、関係団体の財政状況及び健全化判断比率'!B69="","",'各会計、関係団体の財政状況及び健全化判断比率'!B69)</f>
        <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内灘町介護保険特別会計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t="str">
        <f t="shared" si="2"/>
        <v/>
      </c>
      <c r="BX36" s="610"/>
      <c r="BY36" s="611" t="str">
        <f>IF('各会計、関係団体の財政状況及び健全化判断比率'!B70="","",'各会計、関係団体の財政状況及び健全化判断比率'!B70)</f>
        <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t="str">
        <f t="shared" si="2"/>
        <v/>
      </c>
      <c r="BX37" s="610"/>
      <c r="BY37" s="611" t="str">
        <f>IF('各会計、関係団体の財政状況及び健全化判断比率'!B71="","",'各会計、関係団体の財政状況及び健全化判断比率'!B71)</f>
        <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212</v>
      </c>
      <c r="E46" s="613" t="s">
        <v>213</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214</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215</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216</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217</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218</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219</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220</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Ij8ix26R12CyaW7UHZmP79KdOKKAOGlj/EyWqmM4SSkf9XZCOlsHQJVJE6siHZ+zyWrVl4acLhdcefL3JeyzuQ==" saltValue="jJCX8Ley2rPDyXWtVHd0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221</v>
      </c>
      <c r="DI1" s="616"/>
      <c r="DJ1" s="616"/>
      <c r="DK1" s="616"/>
      <c r="DL1" s="616"/>
      <c r="DM1" s="616"/>
      <c r="DN1" s="617"/>
      <c r="DO1" s="208"/>
      <c r="DP1" s="615" t="s">
        <v>222</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224</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225</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226</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227</v>
      </c>
      <c r="S4" s="619"/>
      <c r="T4" s="619"/>
      <c r="U4" s="619"/>
      <c r="V4" s="619"/>
      <c r="W4" s="619"/>
      <c r="X4" s="619"/>
      <c r="Y4" s="620"/>
      <c r="Z4" s="618" t="s">
        <v>228</v>
      </c>
      <c r="AA4" s="619"/>
      <c r="AB4" s="619"/>
      <c r="AC4" s="620"/>
      <c r="AD4" s="618" t="s">
        <v>229</v>
      </c>
      <c r="AE4" s="619"/>
      <c r="AF4" s="619"/>
      <c r="AG4" s="619"/>
      <c r="AH4" s="619"/>
      <c r="AI4" s="619"/>
      <c r="AJ4" s="619"/>
      <c r="AK4" s="620"/>
      <c r="AL4" s="618" t="s">
        <v>228</v>
      </c>
      <c r="AM4" s="619"/>
      <c r="AN4" s="619"/>
      <c r="AO4" s="620"/>
      <c r="AP4" s="621" t="s">
        <v>230</v>
      </c>
      <c r="AQ4" s="621"/>
      <c r="AR4" s="621"/>
      <c r="AS4" s="621"/>
      <c r="AT4" s="621"/>
      <c r="AU4" s="621"/>
      <c r="AV4" s="621"/>
      <c r="AW4" s="621"/>
      <c r="AX4" s="621"/>
      <c r="AY4" s="621"/>
      <c r="AZ4" s="621"/>
      <c r="BA4" s="621"/>
      <c r="BB4" s="621"/>
      <c r="BC4" s="621"/>
      <c r="BD4" s="621"/>
      <c r="BE4" s="621"/>
      <c r="BF4" s="621"/>
      <c r="BG4" s="621" t="s">
        <v>231</v>
      </c>
      <c r="BH4" s="621"/>
      <c r="BI4" s="621"/>
      <c r="BJ4" s="621"/>
      <c r="BK4" s="621"/>
      <c r="BL4" s="621"/>
      <c r="BM4" s="621"/>
      <c r="BN4" s="621"/>
      <c r="BO4" s="621" t="s">
        <v>228</v>
      </c>
      <c r="BP4" s="621"/>
      <c r="BQ4" s="621"/>
      <c r="BR4" s="621"/>
      <c r="BS4" s="621" t="s">
        <v>232</v>
      </c>
      <c r="BT4" s="621"/>
      <c r="BU4" s="621"/>
      <c r="BV4" s="621"/>
      <c r="BW4" s="621"/>
      <c r="BX4" s="621"/>
      <c r="BY4" s="621"/>
      <c r="BZ4" s="621"/>
      <c r="CA4" s="621"/>
      <c r="CB4" s="621"/>
      <c r="CD4" s="618" t="s">
        <v>233</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234</v>
      </c>
      <c r="C5" s="623"/>
      <c r="D5" s="623"/>
      <c r="E5" s="623"/>
      <c r="F5" s="623"/>
      <c r="G5" s="623"/>
      <c r="H5" s="623"/>
      <c r="I5" s="623"/>
      <c r="J5" s="623"/>
      <c r="K5" s="623"/>
      <c r="L5" s="623"/>
      <c r="M5" s="623"/>
      <c r="N5" s="623"/>
      <c r="O5" s="623"/>
      <c r="P5" s="623"/>
      <c r="Q5" s="624"/>
      <c r="R5" s="625">
        <v>2703535</v>
      </c>
      <c r="S5" s="626"/>
      <c r="T5" s="626"/>
      <c r="U5" s="626"/>
      <c r="V5" s="626"/>
      <c r="W5" s="626"/>
      <c r="X5" s="626"/>
      <c r="Y5" s="627"/>
      <c r="Z5" s="628">
        <v>25.1</v>
      </c>
      <c r="AA5" s="628"/>
      <c r="AB5" s="628"/>
      <c r="AC5" s="628"/>
      <c r="AD5" s="629">
        <v>2574991</v>
      </c>
      <c r="AE5" s="629"/>
      <c r="AF5" s="629"/>
      <c r="AG5" s="629"/>
      <c r="AH5" s="629"/>
      <c r="AI5" s="629"/>
      <c r="AJ5" s="629"/>
      <c r="AK5" s="629"/>
      <c r="AL5" s="630">
        <v>43.5</v>
      </c>
      <c r="AM5" s="631"/>
      <c r="AN5" s="631"/>
      <c r="AO5" s="632"/>
      <c r="AP5" s="622" t="s">
        <v>235</v>
      </c>
      <c r="AQ5" s="623"/>
      <c r="AR5" s="623"/>
      <c r="AS5" s="623"/>
      <c r="AT5" s="623"/>
      <c r="AU5" s="623"/>
      <c r="AV5" s="623"/>
      <c r="AW5" s="623"/>
      <c r="AX5" s="623"/>
      <c r="AY5" s="623"/>
      <c r="AZ5" s="623"/>
      <c r="BA5" s="623"/>
      <c r="BB5" s="623"/>
      <c r="BC5" s="623"/>
      <c r="BD5" s="623"/>
      <c r="BE5" s="623"/>
      <c r="BF5" s="624"/>
      <c r="BG5" s="636">
        <v>2574710</v>
      </c>
      <c r="BH5" s="637"/>
      <c r="BI5" s="637"/>
      <c r="BJ5" s="637"/>
      <c r="BK5" s="637"/>
      <c r="BL5" s="637"/>
      <c r="BM5" s="637"/>
      <c r="BN5" s="638"/>
      <c r="BO5" s="639">
        <v>95.2</v>
      </c>
      <c r="BP5" s="639"/>
      <c r="BQ5" s="639"/>
      <c r="BR5" s="639"/>
      <c r="BS5" s="640">
        <v>6340</v>
      </c>
      <c r="BT5" s="640"/>
      <c r="BU5" s="640"/>
      <c r="BV5" s="640"/>
      <c r="BW5" s="640"/>
      <c r="BX5" s="640"/>
      <c r="BY5" s="640"/>
      <c r="BZ5" s="640"/>
      <c r="CA5" s="640"/>
      <c r="CB5" s="644"/>
      <c r="CD5" s="618" t="s">
        <v>230</v>
      </c>
      <c r="CE5" s="619"/>
      <c r="CF5" s="619"/>
      <c r="CG5" s="619"/>
      <c r="CH5" s="619"/>
      <c r="CI5" s="619"/>
      <c r="CJ5" s="619"/>
      <c r="CK5" s="619"/>
      <c r="CL5" s="619"/>
      <c r="CM5" s="619"/>
      <c r="CN5" s="619"/>
      <c r="CO5" s="619"/>
      <c r="CP5" s="619"/>
      <c r="CQ5" s="620"/>
      <c r="CR5" s="618" t="s">
        <v>236</v>
      </c>
      <c r="CS5" s="619"/>
      <c r="CT5" s="619"/>
      <c r="CU5" s="619"/>
      <c r="CV5" s="619"/>
      <c r="CW5" s="619"/>
      <c r="CX5" s="619"/>
      <c r="CY5" s="620"/>
      <c r="CZ5" s="618" t="s">
        <v>228</v>
      </c>
      <c r="DA5" s="619"/>
      <c r="DB5" s="619"/>
      <c r="DC5" s="620"/>
      <c r="DD5" s="618" t="s">
        <v>237</v>
      </c>
      <c r="DE5" s="619"/>
      <c r="DF5" s="619"/>
      <c r="DG5" s="619"/>
      <c r="DH5" s="619"/>
      <c r="DI5" s="619"/>
      <c r="DJ5" s="619"/>
      <c r="DK5" s="619"/>
      <c r="DL5" s="619"/>
      <c r="DM5" s="619"/>
      <c r="DN5" s="619"/>
      <c r="DO5" s="619"/>
      <c r="DP5" s="620"/>
      <c r="DQ5" s="618" t="s">
        <v>238</v>
      </c>
      <c r="DR5" s="619"/>
      <c r="DS5" s="619"/>
      <c r="DT5" s="619"/>
      <c r="DU5" s="619"/>
      <c r="DV5" s="619"/>
      <c r="DW5" s="619"/>
      <c r="DX5" s="619"/>
      <c r="DY5" s="619"/>
      <c r="DZ5" s="619"/>
      <c r="EA5" s="619"/>
      <c r="EB5" s="619"/>
      <c r="EC5" s="620"/>
    </row>
    <row r="6" spans="2:143" ht="11.25" customHeight="1" x14ac:dyDescent="0.2">
      <c r="B6" s="633" t="s">
        <v>239</v>
      </c>
      <c r="C6" s="634"/>
      <c r="D6" s="634"/>
      <c r="E6" s="634"/>
      <c r="F6" s="634"/>
      <c r="G6" s="634"/>
      <c r="H6" s="634"/>
      <c r="I6" s="634"/>
      <c r="J6" s="634"/>
      <c r="K6" s="634"/>
      <c r="L6" s="634"/>
      <c r="M6" s="634"/>
      <c r="N6" s="634"/>
      <c r="O6" s="634"/>
      <c r="P6" s="634"/>
      <c r="Q6" s="635"/>
      <c r="R6" s="636">
        <v>74872</v>
      </c>
      <c r="S6" s="637"/>
      <c r="T6" s="637"/>
      <c r="U6" s="637"/>
      <c r="V6" s="637"/>
      <c r="W6" s="637"/>
      <c r="X6" s="637"/>
      <c r="Y6" s="638"/>
      <c r="Z6" s="639">
        <v>0.7</v>
      </c>
      <c r="AA6" s="639"/>
      <c r="AB6" s="639"/>
      <c r="AC6" s="639"/>
      <c r="AD6" s="640">
        <v>74872</v>
      </c>
      <c r="AE6" s="640"/>
      <c r="AF6" s="640"/>
      <c r="AG6" s="640"/>
      <c r="AH6" s="640"/>
      <c r="AI6" s="640"/>
      <c r="AJ6" s="640"/>
      <c r="AK6" s="640"/>
      <c r="AL6" s="641">
        <v>1.3</v>
      </c>
      <c r="AM6" s="642"/>
      <c r="AN6" s="642"/>
      <c r="AO6" s="643"/>
      <c r="AP6" s="633" t="s">
        <v>240</v>
      </c>
      <c r="AQ6" s="634"/>
      <c r="AR6" s="634"/>
      <c r="AS6" s="634"/>
      <c r="AT6" s="634"/>
      <c r="AU6" s="634"/>
      <c r="AV6" s="634"/>
      <c r="AW6" s="634"/>
      <c r="AX6" s="634"/>
      <c r="AY6" s="634"/>
      <c r="AZ6" s="634"/>
      <c r="BA6" s="634"/>
      <c r="BB6" s="634"/>
      <c r="BC6" s="634"/>
      <c r="BD6" s="634"/>
      <c r="BE6" s="634"/>
      <c r="BF6" s="635"/>
      <c r="BG6" s="636">
        <v>2574710</v>
      </c>
      <c r="BH6" s="637"/>
      <c r="BI6" s="637"/>
      <c r="BJ6" s="637"/>
      <c r="BK6" s="637"/>
      <c r="BL6" s="637"/>
      <c r="BM6" s="637"/>
      <c r="BN6" s="638"/>
      <c r="BO6" s="639">
        <v>95.2</v>
      </c>
      <c r="BP6" s="639"/>
      <c r="BQ6" s="639"/>
      <c r="BR6" s="639"/>
      <c r="BS6" s="640">
        <v>6340</v>
      </c>
      <c r="BT6" s="640"/>
      <c r="BU6" s="640"/>
      <c r="BV6" s="640"/>
      <c r="BW6" s="640"/>
      <c r="BX6" s="640"/>
      <c r="BY6" s="640"/>
      <c r="BZ6" s="640"/>
      <c r="CA6" s="640"/>
      <c r="CB6" s="644"/>
      <c r="CD6" s="622" t="s">
        <v>241</v>
      </c>
      <c r="CE6" s="623"/>
      <c r="CF6" s="623"/>
      <c r="CG6" s="623"/>
      <c r="CH6" s="623"/>
      <c r="CI6" s="623"/>
      <c r="CJ6" s="623"/>
      <c r="CK6" s="623"/>
      <c r="CL6" s="623"/>
      <c r="CM6" s="623"/>
      <c r="CN6" s="623"/>
      <c r="CO6" s="623"/>
      <c r="CP6" s="623"/>
      <c r="CQ6" s="624"/>
      <c r="CR6" s="636">
        <v>112245</v>
      </c>
      <c r="CS6" s="637"/>
      <c r="CT6" s="637"/>
      <c r="CU6" s="637"/>
      <c r="CV6" s="637"/>
      <c r="CW6" s="637"/>
      <c r="CX6" s="637"/>
      <c r="CY6" s="638"/>
      <c r="CZ6" s="630">
        <v>1.1000000000000001</v>
      </c>
      <c r="DA6" s="631"/>
      <c r="DB6" s="631"/>
      <c r="DC6" s="647"/>
      <c r="DD6" s="645" t="s">
        <v>242</v>
      </c>
      <c r="DE6" s="637"/>
      <c r="DF6" s="637"/>
      <c r="DG6" s="637"/>
      <c r="DH6" s="637"/>
      <c r="DI6" s="637"/>
      <c r="DJ6" s="637"/>
      <c r="DK6" s="637"/>
      <c r="DL6" s="637"/>
      <c r="DM6" s="637"/>
      <c r="DN6" s="637"/>
      <c r="DO6" s="637"/>
      <c r="DP6" s="638"/>
      <c r="DQ6" s="645">
        <v>111957</v>
      </c>
      <c r="DR6" s="637"/>
      <c r="DS6" s="637"/>
      <c r="DT6" s="637"/>
      <c r="DU6" s="637"/>
      <c r="DV6" s="637"/>
      <c r="DW6" s="637"/>
      <c r="DX6" s="637"/>
      <c r="DY6" s="637"/>
      <c r="DZ6" s="637"/>
      <c r="EA6" s="637"/>
      <c r="EB6" s="637"/>
      <c r="EC6" s="646"/>
    </row>
    <row r="7" spans="2:143" ht="11.25" customHeight="1" x14ac:dyDescent="0.2">
      <c r="B7" s="633" t="s">
        <v>243</v>
      </c>
      <c r="C7" s="634"/>
      <c r="D7" s="634"/>
      <c r="E7" s="634"/>
      <c r="F7" s="634"/>
      <c r="G7" s="634"/>
      <c r="H7" s="634"/>
      <c r="I7" s="634"/>
      <c r="J7" s="634"/>
      <c r="K7" s="634"/>
      <c r="L7" s="634"/>
      <c r="M7" s="634"/>
      <c r="N7" s="634"/>
      <c r="O7" s="634"/>
      <c r="P7" s="634"/>
      <c r="Q7" s="635"/>
      <c r="R7" s="636">
        <v>1475</v>
      </c>
      <c r="S7" s="637"/>
      <c r="T7" s="637"/>
      <c r="U7" s="637"/>
      <c r="V7" s="637"/>
      <c r="W7" s="637"/>
      <c r="X7" s="637"/>
      <c r="Y7" s="638"/>
      <c r="Z7" s="639">
        <v>0</v>
      </c>
      <c r="AA7" s="639"/>
      <c r="AB7" s="639"/>
      <c r="AC7" s="639"/>
      <c r="AD7" s="640">
        <v>1475</v>
      </c>
      <c r="AE7" s="640"/>
      <c r="AF7" s="640"/>
      <c r="AG7" s="640"/>
      <c r="AH7" s="640"/>
      <c r="AI7" s="640"/>
      <c r="AJ7" s="640"/>
      <c r="AK7" s="640"/>
      <c r="AL7" s="641">
        <v>0</v>
      </c>
      <c r="AM7" s="642"/>
      <c r="AN7" s="642"/>
      <c r="AO7" s="643"/>
      <c r="AP7" s="633" t="s">
        <v>244</v>
      </c>
      <c r="AQ7" s="634"/>
      <c r="AR7" s="634"/>
      <c r="AS7" s="634"/>
      <c r="AT7" s="634"/>
      <c r="AU7" s="634"/>
      <c r="AV7" s="634"/>
      <c r="AW7" s="634"/>
      <c r="AX7" s="634"/>
      <c r="AY7" s="634"/>
      <c r="AZ7" s="634"/>
      <c r="BA7" s="634"/>
      <c r="BB7" s="634"/>
      <c r="BC7" s="634"/>
      <c r="BD7" s="634"/>
      <c r="BE7" s="634"/>
      <c r="BF7" s="635"/>
      <c r="BG7" s="636">
        <v>1439671</v>
      </c>
      <c r="BH7" s="637"/>
      <c r="BI7" s="637"/>
      <c r="BJ7" s="637"/>
      <c r="BK7" s="637"/>
      <c r="BL7" s="637"/>
      <c r="BM7" s="637"/>
      <c r="BN7" s="638"/>
      <c r="BO7" s="639">
        <v>53.3</v>
      </c>
      <c r="BP7" s="639"/>
      <c r="BQ7" s="639"/>
      <c r="BR7" s="639"/>
      <c r="BS7" s="640">
        <v>6340</v>
      </c>
      <c r="BT7" s="640"/>
      <c r="BU7" s="640"/>
      <c r="BV7" s="640"/>
      <c r="BW7" s="640"/>
      <c r="BX7" s="640"/>
      <c r="BY7" s="640"/>
      <c r="BZ7" s="640"/>
      <c r="CA7" s="640"/>
      <c r="CB7" s="644"/>
      <c r="CD7" s="633" t="s">
        <v>245</v>
      </c>
      <c r="CE7" s="634"/>
      <c r="CF7" s="634"/>
      <c r="CG7" s="634"/>
      <c r="CH7" s="634"/>
      <c r="CI7" s="634"/>
      <c r="CJ7" s="634"/>
      <c r="CK7" s="634"/>
      <c r="CL7" s="634"/>
      <c r="CM7" s="634"/>
      <c r="CN7" s="634"/>
      <c r="CO7" s="634"/>
      <c r="CP7" s="634"/>
      <c r="CQ7" s="635"/>
      <c r="CR7" s="636">
        <v>1096368</v>
      </c>
      <c r="CS7" s="637"/>
      <c r="CT7" s="637"/>
      <c r="CU7" s="637"/>
      <c r="CV7" s="637"/>
      <c r="CW7" s="637"/>
      <c r="CX7" s="637"/>
      <c r="CY7" s="638"/>
      <c r="CZ7" s="639">
        <v>10.4</v>
      </c>
      <c r="DA7" s="639"/>
      <c r="DB7" s="639"/>
      <c r="DC7" s="639"/>
      <c r="DD7" s="645">
        <v>50748</v>
      </c>
      <c r="DE7" s="637"/>
      <c r="DF7" s="637"/>
      <c r="DG7" s="637"/>
      <c r="DH7" s="637"/>
      <c r="DI7" s="637"/>
      <c r="DJ7" s="637"/>
      <c r="DK7" s="637"/>
      <c r="DL7" s="637"/>
      <c r="DM7" s="637"/>
      <c r="DN7" s="637"/>
      <c r="DO7" s="637"/>
      <c r="DP7" s="638"/>
      <c r="DQ7" s="645">
        <v>895792</v>
      </c>
      <c r="DR7" s="637"/>
      <c r="DS7" s="637"/>
      <c r="DT7" s="637"/>
      <c r="DU7" s="637"/>
      <c r="DV7" s="637"/>
      <c r="DW7" s="637"/>
      <c r="DX7" s="637"/>
      <c r="DY7" s="637"/>
      <c r="DZ7" s="637"/>
      <c r="EA7" s="637"/>
      <c r="EB7" s="637"/>
      <c r="EC7" s="646"/>
    </row>
    <row r="8" spans="2:143" ht="11.25" customHeight="1" x14ac:dyDescent="0.2">
      <c r="B8" s="633" t="s">
        <v>246</v>
      </c>
      <c r="C8" s="634"/>
      <c r="D8" s="634"/>
      <c r="E8" s="634"/>
      <c r="F8" s="634"/>
      <c r="G8" s="634"/>
      <c r="H8" s="634"/>
      <c r="I8" s="634"/>
      <c r="J8" s="634"/>
      <c r="K8" s="634"/>
      <c r="L8" s="634"/>
      <c r="M8" s="634"/>
      <c r="N8" s="634"/>
      <c r="O8" s="634"/>
      <c r="P8" s="634"/>
      <c r="Q8" s="635"/>
      <c r="R8" s="636">
        <v>17071</v>
      </c>
      <c r="S8" s="637"/>
      <c r="T8" s="637"/>
      <c r="U8" s="637"/>
      <c r="V8" s="637"/>
      <c r="W8" s="637"/>
      <c r="X8" s="637"/>
      <c r="Y8" s="638"/>
      <c r="Z8" s="639">
        <v>0.2</v>
      </c>
      <c r="AA8" s="639"/>
      <c r="AB8" s="639"/>
      <c r="AC8" s="639"/>
      <c r="AD8" s="640">
        <v>17071</v>
      </c>
      <c r="AE8" s="640"/>
      <c r="AF8" s="640"/>
      <c r="AG8" s="640"/>
      <c r="AH8" s="640"/>
      <c r="AI8" s="640"/>
      <c r="AJ8" s="640"/>
      <c r="AK8" s="640"/>
      <c r="AL8" s="641">
        <v>0.3</v>
      </c>
      <c r="AM8" s="642"/>
      <c r="AN8" s="642"/>
      <c r="AO8" s="643"/>
      <c r="AP8" s="633" t="s">
        <v>247</v>
      </c>
      <c r="AQ8" s="634"/>
      <c r="AR8" s="634"/>
      <c r="AS8" s="634"/>
      <c r="AT8" s="634"/>
      <c r="AU8" s="634"/>
      <c r="AV8" s="634"/>
      <c r="AW8" s="634"/>
      <c r="AX8" s="634"/>
      <c r="AY8" s="634"/>
      <c r="AZ8" s="634"/>
      <c r="BA8" s="634"/>
      <c r="BB8" s="634"/>
      <c r="BC8" s="634"/>
      <c r="BD8" s="634"/>
      <c r="BE8" s="634"/>
      <c r="BF8" s="635"/>
      <c r="BG8" s="636">
        <v>49867</v>
      </c>
      <c r="BH8" s="637"/>
      <c r="BI8" s="637"/>
      <c r="BJ8" s="637"/>
      <c r="BK8" s="637"/>
      <c r="BL8" s="637"/>
      <c r="BM8" s="637"/>
      <c r="BN8" s="638"/>
      <c r="BO8" s="639">
        <v>1.8</v>
      </c>
      <c r="BP8" s="639"/>
      <c r="BQ8" s="639"/>
      <c r="BR8" s="639"/>
      <c r="BS8" s="640" t="s">
        <v>184</v>
      </c>
      <c r="BT8" s="640"/>
      <c r="BU8" s="640"/>
      <c r="BV8" s="640"/>
      <c r="BW8" s="640"/>
      <c r="BX8" s="640"/>
      <c r="BY8" s="640"/>
      <c r="BZ8" s="640"/>
      <c r="CA8" s="640"/>
      <c r="CB8" s="644"/>
      <c r="CD8" s="633" t="s">
        <v>248</v>
      </c>
      <c r="CE8" s="634"/>
      <c r="CF8" s="634"/>
      <c r="CG8" s="634"/>
      <c r="CH8" s="634"/>
      <c r="CI8" s="634"/>
      <c r="CJ8" s="634"/>
      <c r="CK8" s="634"/>
      <c r="CL8" s="634"/>
      <c r="CM8" s="634"/>
      <c r="CN8" s="634"/>
      <c r="CO8" s="634"/>
      <c r="CP8" s="634"/>
      <c r="CQ8" s="635"/>
      <c r="CR8" s="636">
        <v>4068059</v>
      </c>
      <c r="CS8" s="637"/>
      <c r="CT8" s="637"/>
      <c r="CU8" s="637"/>
      <c r="CV8" s="637"/>
      <c r="CW8" s="637"/>
      <c r="CX8" s="637"/>
      <c r="CY8" s="638"/>
      <c r="CZ8" s="639">
        <v>38.4</v>
      </c>
      <c r="DA8" s="639"/>
      <c r="DB8" s="639"/>
      <c r="DC8" s="639"/>
      <c r="DD8" s="645">
        <v>21959</v>
      </c>
      <c r="DE8" s="637"/>
      <c r="DF8" s="637"/>
      <c r="DG8" s="637"/>
      <c r="DH8" s="637"/>
      <c r="DI8" s="637"/>
      <c r="DJ8" s="637"/>
      <c r="DK8" s="637"/>
      <c r="DL8" s="637"/>
      <c r="DM8" s="637"/>
      <c r="DN8" s="637"/>
      <c r="DO8" s="637"/>
      <c r="DP8" s="638"/>
      <c r="DQ8" s="645">
        <v>1911009</v>
      </c>
      <c r="DR8" s="637"/>
      <c r="DS8" s="637"/>
      <c r="DT8" s="637"/>
      <c r="DU8" s="637"/>
      <c r="DV8" s="637"/>
      <c r="DW8" s="637"/>
      <c r="DX8" s="637"/>
      <c r="DY8" s="637"/>
      <c r="DZ8" s="637"/>
      <c r="EA8" s="637"/>
      <c r="EB8" s="637"/>
      <c r="EC8" s="646"/>
    </row>
    <row r="9" spans="2:143" ht="11.25" customHeight="1" x14ac:dyDescent="0.2">
      <c r="B9" s="633" t="s">
        <v>249</v>
      </c>
      <c r="C9" s="634"/>
      <c r="D9" s="634"/>
      <c r="E9" s="634"/>
      <c r="F9" s="634"/>
      <c r="G9" s="634"/>
      <c r="H9" s="634"/>
      <c r="I9" s="634"/>
      <c r="J9" s="634"/>
      <c r="K9" s="634"/>
      <c r="L9" s="634"/>
      <c r="M9" s="634"/>
      <c r="N9" s="634"/>
      <c r="O9" s="634"/>
      <c r="P9" s="634"/>
      <c r="Q9" s="635"/>
      <c r="R9" s="636">
        <v>16065</v>
      </c>
      <c r="S9" s="637"/>
      <c r="T9" s="637"/>
      <c r="U9" s="637"/>
      <c r="V9" s="637"/>
      <c r="W9" s="637"/>
      <c r="X9" s="637"/>
      <c r="Y9" s="638"/>
      <c r="Z9" s="639">
        <v>0.1</v>
      </c>
      <c r="AA9" s="639"/>
      <c r="AB9" s="639"/>
      <c r="AC9" s="639"/>
      <c r="AD9" s="640">
        <v>16065</v>
      </c>
      <c r="AE9" s="640"/>
      <c r="AF9" s="640"/>
      <c r="AG9" s="640"/>
      <c r="AH9" s="640"/>
      <c r="AI9" s="640"/>
      <c r="AJ9" s="640"/>
      <c r="AK9" s="640"/>
      <c r="AL9" s="641">
        <v>0.3</v>
      </c>
      <c r="AM9" s="642"/>
      <c r="AN9" s="642"/>
      <c r="AO9" s="643"/>
      <c r="AP9" s="633" t="s">
        <v>250</v>
      </c>
      <c r="AQ9" s="634"/>
      <c r="AR9" s="634"/>
      <c r="AS9" s="634"/>
      <c r="AT9" s="634"/>
      <c r="AU9" s="634"/>
      <c r="AV9" s="634"/>
      <c r="AW9" s="634"/>
      <c r="AX9" s="634"/>
      <c r="AY9" s="634"/>
      <c r="AZ9" s="634"/>
      <c r="BA9" s="634"/>
      <c r="BB9" s="634"/>
      <c r="BC9" s="634"/>
      <c r="BD9" s="634"/>
      <c r="BE9" s="634"/>
      <c r="BF9" s="635"/>
      <c r="BG9" s="636">
        <v>1334000</v>
      </c>
      <c r="BH9" s="637"/>
      <c r="BI9" s="637"/>
      <c r="BJ9" s="637"/>
      <c r="BK9" s="637"/>
      <c r="BL9" s="637"/>
      <c r="BM9" s="637"/>
      <c r="BN9" s="638"/>
      <c r="BO9" s="639">
        <v>49.3</v>
      </c>
      <c r="BP9" s="639"/>
      <c r="BQ9" s="639"/>
      <c r="BR9" s="639"/>
      <c r="BS9" s="640" t="s">
        <v>242</v>
      </c>
      <c r="BT9" s="640"/>
      <c r="BU9" s="640"/>
      <c r="BV9" s="640"/>
      <c r="BW9" s="640"/>
      <c r="BX9" s="640"/>
      <c r="BY9" s="640"/>
      <c r="BZ9" s="640"/>
      <c r="CA9" s="640"/>
      <c r="CB9" s="644"/>
      <c r="CD9" s="633" t="s">
        <v>251</v>
      </c>
      <c r="CE9" s="634"/>
      <c r="CF9" s="634"/>
      <c r="CG9" s="634"/>
      <c r="CH9" s="634"/>
      <c r="CI9" s="634"/>
      <c r="CJ9" s="634"/>
      <c r="CK9" s="634"/>
      <c r="CL9" s="634"/>
      <c r="CM9" s="634"/>
      <c r="CN9" s="634"/>
      <c r="CO9" s="634"/>
      <c r="CP9" s="634"/>
      <c r="CQ9" s="635"/>
      <c r="CR9" s="636">
        <v>801592</v>
      </c>
      <c r="CS9" s="637"/>
      <c r="CT9" s="637"/>
      <c r="CU9" s="637"/>
      <c r="CV9" s="637"/>
      <c r="CW9" s="637"/>
      <c r="CX9" s="637"/>
      <c r="CY9" s="638"/>
      <c r="CZ9" s="639">
        <v>7.6</v>
      </c>
      <c r="DA9" s="639"/>
      <c r="DB9" s="639"/>
      <c r="DC9" s="639"/>
      <c r="DD9" s="645">
        <v>22377</v>
      </c>
      <c r="DE9" s="637"/>
      <c r="DF9" s="637"/>
      <c r="DG9" s="637"/>
      <c r="DH9" s="637"/>
      <c r="DI9" s="637"/>
      <c r="DJ9" s="637"/>
      <c r="DK9" s="637"/>
      <c r="DL9" s="637"/>
      <c r="DM9" s="637"/>
      <c r="DN9" s="637"/>
      <c r="DO9" s="637"/>
      <c r="DP9" s="638"/>
      <c r="DQ9" s="645">
        <v>644406</v>
      </c>
      <c r="DR9" s="637"/>
      <c r="DS9" s="637"/>
      <c r="DT9" s="637"/>
      <c r="DU9" s="637"/>
      <c r="DV9" s="637"/>
      <c r="DW9" s="637"/>
      <c r="DX9" s="637"/>
      <c r="DY9" s="637"/>
      <c r="DZ9" s="637"/>
      <c r="EA9" s="637"/>
      <c r="EB9" s="637"/>
      <c r="EC9" s="646"/>
    </row>
    <row r="10" spans="2:143" ht="11.25" customHeight="1" x14ac:dyDescent="0.2">
      <c r="B10" s="633" t="s">
        <v>252</v>
      </c>
      <c r="C10" s="634"/>
      <c r="D10" s="634"/>
      <c r="E10" s="634"/>
      <c r="F10" s="634"/>
      <c r="G10" s="634"/>
      <c r="H10" s="634"/>
      <c r="I10" s="634"/>
      <c r="J10" s="634"/>
      <c r="K10" s="634"/>
      <c r="L10" s="634"/>
      <c r="M10" s="634"/>
      <c r="N10" s="634"/>
      <c r="O10" s="634"/>
      <c r="P10" s="634"/>
      <c r="Q10" s="635"/>
      <c r="R10" s="636" t="s">
        <v>184</v>
      </c>
      <c r="S10" s="637"/>
      <c r="T10" s="637"/>
      <c r="U10" s="637"/>
      <c r="V10" s="637"/>
      <c r="W10" s="637"/>
      <c r="X10" s="637"/>
      <c r="Y10" s="638"/>
      <c r="Z10" s="639" t="s">
        <v>184</v>
      </c>
      <c r="AA10" s="639"/>
      <c r="AB10" s="639"/>
      <c r="AC10" s="639"/>
      <c r="AD10" s="640" t="s">
        <v>242</v>
      </c>
      <c r="AE10" s="640"/>
      <c r="AF10" s="640"/>
      <c r="AG10" s="640"/>
      <c r="AH10" s="640"/>
      <c r="AI10" s="640"/>
      <c r="AJ10" s="640"/>
      <c r="AK10" s="640"/>
      <c r="AL10" s="641" t="s">
        <v>242</v>
      </c>
      <c r="AM10" s="642"/>
      <c r="AN10" s="642"/>
      <c r="AO10" s="643"/>
      <c r="AP10" s="633" t="s">
        <v>253</v>
      </c>
      <c r="AQ10" s="634"/>
      <c r="AR10" s="634"/>
      <c r="AS10" s="634"/>
      <c r="AT10" s="634"/>
      <c r="AU10" s="634"/>
      <c r="AV10" s="634"/>
      <c r="AW10" s="634"/>
      <c r="AX10" s="634"/>
      <c r="AY10" s="634"/>
      <c r="AZ10" s="634"/>
      <c r="BA10" s="634"/>
      <c r="BB10" s="634"/>
      <c r="BC10" s="634"/>
      <c r="BD10" s="634"/>
      <c r="BE10" s="634"/>
      <c r="BF10" s="635"/>
      <c r="BG10" s="636">
        <v>33517</v>
      </c>
      <c r="BH10" s="637"/>
      <c r="BI10" s="637"/>
      <c r="BJ10" s="637"/>
      <c r="BK10" s="637"/>
      <c r="BL10" s="637"/>
      <c r="BM10" s="637"/>
      <c r="BN10" s="638"/>
      <c r="BO10" s="639">
        <v>1.2</v>
      </c>
      <c r="BP10" s="639"/>
      <c r="BQ10" s="639"/>
      <c r="BR10" s="639"/>
      <c r="BS10" s="640" t="s">
        <v>184</v>
      </c>
      <c r="BT10" s="640"/>
      <c r="BU10" s="640"/>
      <c r="BV10" s="640"/>
      <c r="BW10" s="640"/>
      <c r="BX10" s="640"/>
      <c r="BY10" s="640"/>
      <c r="BZ10" s="640"/>
      <c r="CA10" s="640"/>
      <c r="CB10" s="644"/>
      <c r="CD10" s="633" t="s">
        <v>254</v>
      </c>
      <c r="CE10" s="634"/>
      <c r="CF10" s="634"/>
      <c r="CG10" s="634"/>
      <c r="CH10" s="634"/>
      <c r="CI10" s="634"/>
      <c r="CJ10" s="634"/>
      <c r="CK10" s="634"/>
      <c r="CL10" s="634"/>
      <c r="CM10" s="634"/>
      <c r="CN10" s="634"/>
      <c r="CO10" s="634"/>
      <c r="CP10" s="634"/>
      <c r="CQ10" s="635"/>
      <c r="CR10" s="636">
        <v>10960</v>
      </c>
      <c r="CS10" s="637"/>
      <c r="CT10" s="637"/>
      <c r="CU10" s="637"/>
      <c r="CV10" s="637"/>
      <c r="CW10" s="637"/>
      <c r="CX10" s="637"/>
      <c r="CY10" s="638"/>
      <c r="CZ10" s="639">
        <v>0.1</v>
      </c>
      <c r="DA10" s="639"/>
      <c r="DB10" s="639"/>
      <c r="DC10" s="639"/>
      <c r="DD10" s="645" t="s">
        <v>184</v>
      </c>
      <c r="DE10" s="637"/>
      <c r="DF10" s="637"/>
      <c r="DG10" s="637"/>
      <c r="DH10" s="637"/>
      <c r="DI10" s="637"/>
      <c r="DJ10" s="637"/>
      <c r="DK10" s="637"/>
      <c r="DL10" s="637"/>
      <c r="DM10" s="637"/>
      <c r="DN10" s="637"/>
      <c r="DO10" s="637"/>
      <c r="DP10" s="638"/>
      <c r="DQ10" s="645">
        <v>10874</v>
      </c>
      <c r="DR10" s="637"/>
      <c r="DS10" s="637"/>
      <c r="DT10" s="637"/>
      <c r="DU10" s="637"/>
      <c r="DV10" s="637"/>
      <c r="DW10" s="637"/>
      <c r="DX10" s="637"/>
      <c r="DY10" s="637"/>
      <c r="DZ10" s="637"/>
      <c r="EA10" s="637"/>
      <c r="EB10" s="637"/>
      <c r="EC10" s="646"/>
    </row>
    <row r="11" spans="2:143" ht="11.25" customHeight="1" x14ac:dyDescent="0.2">
      <c r="B11" s="633" t="s">
        <v>255</v>
      </c>
      <c r="C11" s="634"/>
      <c r="D11" s="634"/>
      <c r="E11" s="634"/>
      <c r="F11" s="634"/>
      <c r="G11" s="634"/>
      <c r="H11" s="634"/>
      <c r="I11" s="634"/>
      <c r="J11" s="634"/>
      <c r="K11" s="634"/>
      <c r="L11" s="634"/>
      <c r="M11" s="634"/>
      <c r="N11" s="634"/>
      <c r="O11" s="634"/>
      <c r="P11" s="634"/>
      <c r="Q11" s="635"/>
      <c r="R11" s="636">
        <v>624388</v>
      </c>
      <c r="S11" s="637"/>
      <c r="T11" s="637"/>
      <c r="U11" s="637"/>
      <c r="V11" s="637"/>
      <c r="W11" s="637"/>
      <c r="X11" s="637"/>
      <c r="Y11" s="638"/>
      <c r="Z11" s="641">
        <v>5.8</v>
      </c>
      <c r="AA11" s="642"/>
      <c r="AB11" s="642"/>
      <c r="AC11" s="648"/>
      <c r="AD11" s="645">
        <v>624388</v>
      </c>
      <c r="AE11" s="637"/>
      <c r="AF11" s="637"/>
      <c r="AG11" s="637"/>
      <c r="AH11" s="637"/>
      <c r="AI11" s="637"/>
      <c r="AJ11" s="637"/>
      <c r="AK11" s="638"/>
      <c r="AL11" s="641">
        <v>10.5</v>
      </c>
      <c r="AM11" s="642"/>
      <c r="AN11" s="642"/>
      <c r="AO11" s="643"/>
      <c r="AP11" s="633" t="s">
        <v>256</v>
      </c>
      <c r="AQ11" s="634"/>
      <c r="AR11" s="634"/>
      <c r="AS11" s="634"/>
      <c r="AT11" s="634"/>
      <c r="AU11" s="634"/>
      <c r="AV11" s="634"/>
      <c r="AW11" s="634"/>
      <c r="AX11" s="634"/>
      <c r="AY11" s="634"/>
      <c r="AZ11" s="634"/>
      <c r="BA11" s="634"/>
      <c r="BB11" s="634"/>
      <c r="BC11" s="634"/>
      <c r="BD11" s="634"/>
      <c r="BE11" s="634"/>
      <c r="BF11" s="635"/>
      <c r="BG11" s="636">
        <v>22287</v>
      </c>
      <c r="BH11" s="637"/>
      <c r="BI11" s="637"/>
      <c r="BJ11" s="637"/>
      <c r="BK11" s="637"/>
      <c r="BL11" s="637"/>
      <c r="BM11" s="637"/>
      <c r="BN11" s="638"/>
      <c r="BO11" s="639">
        <v>0.8</v>
      </c>
      <c r="BP11" s="639"/>
      <c r="BQ11" s="639"/>
      <c r="BR11" s="639"/>
      <c r="BS11" s="640">
        <v>6340</v>
      </c>
      <c r="BT11" s="640"/>
      <c r="BU11" s="640"/>
      <c r="BV11" s="640"/>
      <c r="BW11" s="640"/>
      <c r="BX11" s="640"/>
      <c r="BY11" s="640"/>
      <c r="BZ11" s="640"/>
      <c r="CA11" s="640"/>
      <c r="CB11" s="644"/>
      <c r="CD11" s="633" t="s">
        <v>257</v>
      </c>
      <c r="CE11" s="634"/>
      <c r="CF11" s="634"/>
      <c r="CG11" s="634"/>
      <c r="CH11" s="634"/>
      <c r="CI11" s="634"/>
      <c r="CJ11" s="634"/>
      <c r="CK11" s="634"/>
      <c r="CL11" s="634"/>
      <c r="CM11" s="634"/>
      <c r="CN11" s="634"/>
      <c r="CO11" s="634"/>
      <c r="CP11" s="634"/>
      <c r="CQ11" s="635"/>
      <c r="CR11" s="636">
        <v>91278</v>
      </c>
      <c r="CS11" s="637"/>
      <c r="CT11" s="637"/>
      <c r="CU11" s="637"/>
      <c r="CV11" s="637"/>
      <c r="CW11" s="637"/>
      <c r="CX11" s="637"/>
      <c r="CY11" s="638"/>
      <c r="CZ11" s="639">
        <v>0.9</v>
      </c>
      <c r="DA11" s="639"/>
      <c r="DB11" s="639"/>
      <c r="DC11" s="639"/>
      <c r="DD11" s="645">
        <v>3893</v>
      </c>
      <c r="DE11" s="637"/>
      <c r="DF11" s="637"/>
      <c r="DG11" s="637"/>
      <c r="DH11" s="637"/>
      <c r="DI11" s="637"/>
      <c r="DJ11" s="637"/>
      <c r="DK11" s="637"/>
      <c r="DL11" s="637"/>
      <c r="DM11" s="637"/>
      <c r="DN11" s="637"/>
      <c r="DO11" s="637"/>
      <c r="DP11" s="638"/>
      <c r="DQ11" s="645">
        <v>67290</v>
      </c>
      <c r="DR11" s="637"/>
      <c r="DS11" s="637"/>
      <c r="DT11" s="637"/>
      <c r="DU11" s="637"/>
      <c r="DV11" s="637"/>
      <c r="DW11" s="637"/>
      <c r="DX11" s="637"/>
      <c r="DY11" s="637"/>
      <c r="DZ11" s="637"/>
      <c r="EA11" s="637"/>
      <c r="EB11" s="637"/>
      <c r="EC11" s="646"/>
    </row>
    <row r="12" spans="2:143" ht="11.25" customHeight="1" x14ac:dyDescent="0.2">
      <c r="B12" s="633" t="s">
        <v>258</v>
      </c>
      <c r="C12" s="634"/>
      <c r="D12" s="634"/>
      <c r="E12" s="634"/>
      <c r="F12" s="634"/>
      <c r="G12" s="634"/>
      <c r="H12" s="634"/>
      <c r="I12" s="634"/>
      <c r="J12" s="634"/>
      <c r="K12" s="634"/>
      <c r="L12" s="634"/>
      <c r="M12" s="634"/>
      <c r="N12" s="634"/>
      <c r="O12" s="634"/>
      <c r="P12" s="634"/>
      <c r="Q12" s="635"/>
      <c r="R12" s="636" t="s">
        <v>184</v>
      </c>
      <c r="S12" s="637"/>
      <c r="T12" s="637"/>
      <c r="U12" s="637"/>
      <c r="V12" s="637"/>
      <c r="W12" s="637"/>
      <c r="X12" s="637"/>
      <c r="Y12" s="638"/>
      <c r="Z12" s="639" t="s">
        <v>184</v>
      </c>
      <c r="AA12" s="639"/>
      <c r="AB12" s="639"/>
      <c r="AC12" s="639"/>
      <c r="AD12" s="640" t="s">
        <v>184</v>
      </c>
      <c r="AE12" s="640"/>
      <c r="AF12" s="640"/>
      <c r="AG12" s="640"/>
      <c r="AH12" s="640"/>
      <c r="AI12" s="640"/>
      <c r="AJ12" s="640"/>
      <c r="AK12" s="640"/>
      <c r="AL12" s="641" t="s">
        <v>184</v>
      </c>
      <c r="AM12" s="642"/>
      <c r="AN12" s="642"/>
      <c r="AO12" s="643"/>
      <c r="AP12" s="633" t="s">
        <v>259</v>
      </c>
      <c r="AQ12" s="634"/>
      <c r="AR12" s="634"/>
      <c r="AS12" s="634"/>
      <c r="AT12" s="634"/>
      <c r="AU12" s="634"/>
      <c r="AV12" s="634"/>
      <c r="AW12" s="634"/>
      <c r="AX12" s="634"/>
      <c r="AY12" s="634"/>
      <c r="AZ12" s="634"/>
      <c r="BA12" s="634"/>
      <c r="BB12" s="634"/>
      <c r="BC12" s="634"/>
      <c r="BD12" s="634"/>
      <c r="BE12" s="634"/>
      <c r="BF12" s="635"/>
      <c r="BG12" s="636">
        <v>916311</v>
      </c>
      <c r="BH12" s="637"/>
      <c r="BI12" s="637"/>
      <c r="BJ12" s="637"/>
      <c r="BK12" s="637"/>
      <c r="BL12" s="637"/>
      <c r="BM12" s="637"/>
      <c r="BN12" s="638"/>
      <c r="BO12" s="639">
        <v>33.9</v>
      </c>
      <c r="BP12" s="639"/>
      <c r="BQ12" s="639"/>
      <c r="BR12" s="639"/>
      <c r="BS12" s="640" t="s">
        <v>184</v>
      </c>
      <c r="BT12" s="640"/>
      <c r="BU12" s="640"/>
      <c r="BV12" s="640"/>
      <c r="BW12" s="640"/>
      <c r="BX12" s="640"/>
      <c r="BY12" s="640"/>
      <c r="BZ12" s="640"/>
      <c r="CA12" s="640"/>
      <c r="CB12" s="644"/>
      <c r="CD12" s="633" t="s">
        <v>260</v>
      </c>
      <c r="CE12" s="634"/>
      <c r="CF12" s="634"/>
      <c r="CG12" s="634"/>
      <c r="CH12" s="634"/>
      <c r="CI12" s="634"/>
      <c r="CJ12" s="634"/>
      <c r="CK12" s="634"/>
      <c r="CL12" s="634"/>
      <c r="CM12" s="634"/>
      <c r="CN12" s="634"/>
      <c r="CO12" s="634"/>
      <c r="CP12" s="634"/>
      <c r="CQ12" s="635"/>
      <c r="CR12" s="636">
        <v>271404</v>
      </c>
      <c r="CS12" s="637"/>
      <c r="CT12" s="637"/>
      <c r="CU12" s="637"/>
      <c r="CV12" s="637"/>
      <c r="CW12" s="637"/>
      <c r="CX12" s="637"/>
      <c r="CY12" s="638"/>
      <c r="CZ12" s="639">
        <v>2.6</v>
      </c>
      <c r="DA12" s="639"/>
      <c r="DB12" s="639"/>
      <c r="DC12" s="639"/>
      <c r="DD12" s="645">
        <v>1551</v>
      </c>
      <c r="DE12" s="637"/>
      <c r="DF12" s="637"/>
      <c r="DG12" s="637"/>
      <c r="DH12" s="637"/>
      <c r="DI12" s="637"/>
      <c r="DJ12" s="637"/>
      <c r="DK12" s="637"/>
      <c r="DL12" s="637"/>
      <c r="DM12" s="637"/>
      <c r="DN12" s="637"/>
      <c r="DO12" s="637"/>
      <c r="DP12" s="638"/>
      <c r="DQ12" s="645">
        <v>264860</v>
      </c>
      <c r="DR12" s="637"/>
      <c r="DS12" s="637"/>
      <c r="DT12" s="637"/>
      <c r="DU12" s="637"/>
      <c r="DV12" s="637"/>
      <c r="DW12" s="637"/>
      <c r="DX12" s="637"/>
      <c r="DY12" s="637"/>
      <c r="DZ12" s="637"/>
      <c r="EA12" s="637"/>
      <c r="EB12" s="637"/>
      <c r="EC12" s="646"/>
    </row>
    <row r="13" spans="2:143" ht="11.25" customHeight="1" x14ac:dyDescent="0.2">
      <c r="B13" s="633" t="s">
        <v>261</v>
      </c>
      <c r="C13" s="634"/>
      <c r="D13" s="634"/>
      <c r="E13" s="634"/>
      <c r="F13" s="634"/>
      <c r="G13" s="634"/>
      <c r="H13" s="634"/>
      <c r="I13" s="634"/>
      <c r="J13" s="634"/>
      <c r="K13" s="634"/>
      <c r="L13" s="634"/>
      <c r="M13" s="634"/>
      <c r="N13" s="634"/>
      <c r="O13" s="634"/>
      <c r="P13" s="634"/>
      <c r="Q13" s="635"/>
      <c r="R13" s="636" t="s">
        <v>242</v>
      </c>
      <c r="S13" s="637"/>
      <c r="T13" s="637"/>
      <c r="U13" s="637"/>
      <c r="V13" s="637"/>
      <c r="W13" s="637"/>
      <c r="X13" s="637"/>
      <c r="Y13" s="638"/>
      <c r="Z13" s="639" t="s">
        <v>184</v>
      </c>
      <c r="AA13" s="639"/>
      <c r="AB13" s="639"/>
      <c r="AC13" s="639"/>
      <c r="AD13" s="640" t="s">
        <v>242</v>
      </c>
      <c r="AE13" s="640"/>
      <c r="AF13" s="640"/>
      <c r="AG13" s="640"/>
      <c r="AH13" s="640"/>
      <c r="AI13" s="640"/>
      <c r="AJ13" s="640"/>
      <c r="AK13" s="640"/>
      <c r="AL13" s="641" t="s">
        <v>184</v>
      </c>
      <c r="AM13" s="642"/>
      <c r="AN13" s="642"/>
      <c r="AO13" s="643"/>
      <c r="AP13" s="633" t="s">
        <v>262</v>
      </c>
      <c r="AQ13" s="634"/>
      <c r="AR13" s="634"/>
      <c r="AS13" s="634"/>
      <c r="AT13" s="634"/>
      <c r="AU13" s="634"/>
      <c r="AV13" s="634"/>
      <c r="AW13" s="634"/>
      <c r="AX13" s="634"/>
      <c r="AY13" s="634"/>
      <c r="AZ13" s="634"/>
      <c r="BA13" s="634"/>
      <c r="BB13" s="634"/>
      <c r="BC13" s="634"/>
      <c r="BD13" s="634"/>
      <c r="BE13" s="634"/>
      <c r="BF13" s="635"/>
      <c r="BG13" s="636">
        <v>901880</v>
      </c>
      <c r="BH13" s="637"/>
      <c r="BI13" s="637"/>
      <c r="BJ13" s="637"/>
      <c r="BK13" s="637"/>
      <c r="BL13" s="637"/>
      <c r="BM13" s="637"/>
      <c r="BN13" s="638"/>
      <c r="BO13" s="639">
        <v>33.4</v>
      </c>
      <c r="BP13" s="639"/>
      <c r="BQ13" s="639"/>
      <c r="BR13" s="639"/>
      <c r="BS13" s="640" t="s">
        <v>242</v>
      </c>
      <c r="BT13" s="640"/>
      <c r="BU13" s="640"/>
      <c r="BV13" s="640"/>
      <c r="BW13" s="640"/>
      <c r="BX13" s="640"/>
      <c r="BY13" s="640"/>
      <c r="BZ13" s="640"/>
      <c r="CA13" s="640"/>
      <c r="CB13" s="644"/>
      <c r="CD13" s="633" t="s">
        <v>263</v>
      </c>
      <c r="CE13" s="634"/>
      <c r="CF13" s="634"/>
      <c r="CG13" s="634"/>
      <c r="CH13" s="634"/>
      <c r="CI13" s="634"/>
      <c r="CJ13" s="634"/>
      <c r="CK13" s="634"/>
      <c r="CL13" s="634"/>
      <c r="CM13" s="634"/>
      <c r="CN13" s="634"/>
      <c r="CO13" s="634"/>
      <c r="CP13" s="634"/>
      <c r="CQ13" s="635"/>
      <c r="CR13" s="636">
        <v>1503651</v>
      </c>
      <c r="CS13" s="637"/>
      <c r="CT13" s="637"/>
      <c r="CU13" s="637"/>
      <c r="CV13" s="637"/>
      <c r="CW13" s="637"/>
      <c r="CX13" s="637"/>
      <c r="CY13" s="638"/>
      <c r="CZ13" s="639">
        <v>14.2</v>
      </c>
      <c r="DA13" s="639"/>
      <c r="DB13" s="639"/>
      <c r="DC13" s="639"/>
      <c r="DD13" s="645">
        <v>676569</v>
      </c>
      <c r="DE13" s="637"/>
      <c r="DF13" s="637"/>
      <c r="DG13" s="637"/>
      <c r="DH13" s="637"/>
      <c r="DI13" s="637"/>
      <c r="DJ13" s="637"/>
      <c r="DK13" s="637"/>
      <c r="DL13" s="637"/>
      <c r="DM13" s="637"/>
      <c r="DN13" s="637"/>
      <c r="DO13" s="637"/>
      <c r="DP13" s="638"/>
      <c r="DQ13" s="645">
        <v>681969</v>
      </c>
      <c r="DR13" s="637"/>
      <c r="DS13" s="637"/>
      <c r="DT13" s="637"/>
      <c r="DU13" s="637"/>
      <c r="DV13" s="637"/>
      <c r="DW13" s="637"/>
      <c r="DX13" s="637"/>
      <c r="DY13" s="637"/>
      <c r="DZ13" s="637"/>
      <c r="EA13" s="637"/>
      <c r="EB13" s="637"/>
      <c r="EC13" s="646"/>
    </row>
    <row r="14" spans="2:143" ht="11.25" customHeight="1" x14ac:dyDescent="0.2">
      <c r="B14" s="633" t="s">
        <v>264</v>
      </c>
      <c r="C14" s="634"/>
      <c r="D14" s="634"/>
      <c r="E14" s="634"/>
      <c r="F14" s="634"/>
      <c r="G14" s="634"/>
      <c r="H14" s="634"/>
      <c r="I14" s="634"/>
      <c r="J14" s="634"/>
      <c r="K14" s="634"/>
      <c r="L14" s="634"/>
      <c r="M14" s="634"/>
      <c r="N14" s="634"/>
      <c r="O14" s="634"/>
      <c r="P14" s="634"/>
      <c r="Q14" s="635"/>
      <c r="R14" s="636" t="s">
        <v>242</v>
      </c>
      <c r="S14" s="637"/>
      <c r="T14" s="637"/>
      <c r="U14" s="637"/>
      <c r="V14" s="637"/>
      <c r="W14" s="637"/>
      <c r="X14" s="637"/>
      <c r="Y14" s="638"/>
      <c r="Z14" s="639" t="s">
        <v>242</v>
      </c>
      <c r="AA14" s="639"/>
      <c r="AB14" s="639"/>
      <c r="AC14" s="639"/>
      <c r="AD14" s="640" t="s">
        <v>184</v>
      </c>
      <c r="AE14" s="640"/>
      <c r="AF14" s="640"/>
      <c r="AG14" s="640"/>
      <c r="AH14" s="640"/>
      <c r="AI14" s="640"/>
      <c r="AJ14" s="640"/>
      <c r="AK14" s="640"/>
      <c r="AL14" s="641" t="s">
        <v>184</v>
      </c>
      <c r="AM14" s="642"/>
      <c r="AN14" s="642"/>
      <c r="AO14" s="643"/>
      <c r="AP14" s="633" t="s">
        <v>265</v>
      </c>
      <c r="AQ14" s="634"/>
      <c r="AR14" s="634"/>
      <c r="AS14" s="634"/>
      <c r="AT14" s="634"/>
      <c r="AU14" s="634"/>
      <c r="AV14" s="634"/>
      <c r="AW14" s="634"/>
      <c r="AX14" s="634"/>
      <c r="AY14" s="634"/>
      <c r="AZ14" s="634"/>
      <c r="BA14" s="634"/>
      <c r="BB14" s="634"/>
      <c r="BC14" s="634"/>
      <c r="BD14" s="634"/>
      <c r="BE14" s="634"/>
      <c r="BF14" s="635"/>
      <c r="BG14" s="636">
        <v>79325</v>
      </c>
      <c r="BH14" s="637"/>
      <c r="BI14" s="637"/>
      <c r="BJ14" s="637"/>
      <c r="BK14" s="637"/>
      <c r="BL14" s="637"/>
      <c r="BM14" s="637"/>
      <c r="BN14" s="638"/>
      <c r="BO14" s="639">
        <v>2.9</v>
      </c>
      <c r="BP14" s="639"/>
      <c r="BQ14" s="639"/>
      <c r="BR14" s="639"/>
      <c r="BS14" s="640" t="s">
        <v>184</v>
      </c>
      <c r="BT14" s="640"/>
      <c r="BU14" s="640"/>
      <c r="BV14" s="640"/>
      <c r="BW14" s="640"/>
      <c r="BX14" s="640"/>
      <c r="BY14" s="640"/>
      <c r="BZ14" s="640"/>
      <c r="CA14" s="640"/>
      <c r="CB14" s="644"/>
      <c r="CD14" s="633" t="s">
        <v>266</v>
      </c>
      <c r="CE14" s="634"/>
      <c r="CF14" s="634"/>
      <c r="CG14" s="634"/>
      <c r="CH14" s="634"/>
      <c r="CI14" s="634"/>
      <c r="CJ14" s="634"/>
      <c r="CK14" s="634"/>
      <c r="CL14" s="634"/>
      <c r="CM14" s="634"/>
      <c r="CN14" s="634"/>
      <c r="CO14" s="634"/>
      <c r="CP14" s="634"/>
      <c r="CQ14" s="635"/>
      <c r="CR14" s="636">
        <v>280129</v>
      </c>
      <c r="CS14" s="637"/>
      <c r="CT14" s="637"/>
      <c r="CU14" s="637"/>
      <c r="CV14" s="637"/>
      <c r="CW14" s="637"/>
      <c r="CX14" s="637"/>
      <c r="CY14" s="638"/>
      <c r="CZ14" s="639">
        <v>2.6</v>
      </c>
      <c r="DA14" s="639"/>
      <c r="DB14" s="639"/>
      <c r="DC14" s="639"/>
      <c r="DD14" s="645">
        <v>3773</v>
      </c>
      <c r="DE14" s="637"/>
      <c r="DF14" s="637"/>
      <c r="DG14" s="637"/>
      <c r="DH14" s="637"/>
      <c r="DI14" s="637"/>
      <c r="DJ14" s="637"/>
      <c r="DK14" s="637"/>
      <c r="DL14" s="637"/>
      <c r="DM14" s="637"/>
      <c r="DN14" s="637"/>
      <c r="DO14" s="637"/>
      <c r="DP14" s="638"/>
      <c r="DQ14" s="645">
        <v>276952</v>
      </c>
      <c r="DR14" s="637"/>
      <c r="DS14" s="637"/>
      <c r="DT14" s="637"/>
      <c r="DU14" s="637"/>
      <c r="DV14" s="637"/>
      <c r="DW14" s="637"/>
      <c r="DX14" s="637"/>
      <c r="DY14" s="637"/>
      <c r="DZ14" s="637"/>
      <c r="EA14" s="637"/>
      <c r="EB14" s="637"/>
      <c r="EC14" s="646"/>
    </row>
    <row r="15" spans="2:143" ht="11.25" customHeight="1" x14ac:dyDescent="0.2">
      <c r="B15" s="633" t="s">
        <v>267</v>
      </c>
      <c r="C15" s="634"/>
      <c r="D15" s="634"/>
      <c r="E15" s="634"/>
      <c r="F15" s="634"/>
      <c r="G15" s="634"/>
      <c r="H15" s="634"/>
      <c r="I15" s="634"/>
      <c r="J15" s="634"/>
      <c r="K15" s="634"/>
      <c r="L15" s="634"/>
      <c r="M15" s="634"/>
      <c r="N15" s="634"/>
      <c r="O15" s="634"/>
      <c r="P15" s="634"/>
      <c r="Q15" s="635"/>
      <c r="R15" s="636" t="s">
        <v>184</v>
      </c>
      <c r="S15" s="637"/>
      <c r="T15" s="637"/>
      <c r="U15" s="637"/>
      <c r="V15" s="637"/>
      <c r="W15" s="637"/>
      <c r="X15" s="637"/>
      <c r="Y15" s="638"/>
      <c r="Z15" s="639" t="s">
        <v>184</v>
      </c>
      <c r="AA15" s="639"/>
      <c r="AB15" s="639"/>
      <c r="AC15" s="639"/>
      <c r="AD15" s="640" t="s">
        <v>184</v>
      </c>
      <c r="AE15" s="640"/>
      <c r="AF15" s="640"/>
      <c r="AG15" s="640"/>
      <c r="AH15" s="640"/>
      <c r="AI15" s="640"/>
      <c r="AJ15" s="640"/>
      <c r="AK15" s="640"/>
      <c r="AL15" s="641" t="s">
        <v>184</v>
      </c>
      <c r="AM15" s="642"/>
      <c r="AN15" s="642"/>
      <c r="AO15" s="643"/>
      <c r="AP15" s="633" t="s">
        <v>268</v>
      </c>
      <c r="AQ15" s="634"/>
      <c r="AR15" s="634"/>
      <c r="AS15" s="634"/>
      <c r="AT15" s="634"/>
      <c r="AU15" s="634"/>
      <c r="AV15" s="634"/>
      <c r="AW15" s="634"/>
      <c r="AX15" s="634"/>
      <c r="AY15" s="634"/>
      <c r="AZ15" s="634"/>
      <c r="BA15" s="634"/>
      <c r="BB15" s="634"/>
      <c r="BC15" s="634"/>
      <c r="BD15" s="634"/>
      <c r="BE15" s="634"/>
      <c r="BF15" s="635"/>
      <c r="BG15" s="636">
        <v>139403</v>
      </c>
      <c r="BH15" s="637"/>
      <c r="BI15" s="637"/>
      <c r="BJ15" s="637"/>
      <c r="BK15" s="637"/>
      <c r="BL15" s="637"/>
      <c r="BM15" s="637"/>
      <c r="BN15" s="638"/>
      <c r="BO15" s="639">
        <v>5.2</v>
      </c>
      <c r="BP15" s="639"/>
      <c r="BQ15" s="639"/>
      <c r="BR15" s="639"/>
      <c r="BS15" s="640" t="s">
        <v>184</v>
      </c>
      <c r="BT15" s="640"/>
      <c r="BU15" s="640"/>
      <c r="BV15" s="640"/>
      <c r="BW15" s="640"/>
      <c r="BX15" s="640"/>
      <c r="BY15" s="640"/>
      <c r="BZ15" s="640"/>
      <c r="CA15" s="640"/>
      <c r="CB15" s="644"/>
      <c r="CD15" s="633" t="s">
        <v>269</v>
      </c>
      <c r="CE15" s="634"/>
      <c r="CF15" s="634"/>
      <c r="CG15" s="634"/>
      <c r="CH15" s="634"/>
      <c r="CI15" s="634"/>
      <c r="CJ15" s="634"/>
      <c r="CK15" s="634"/>
      <c r="CL15" s="634"/>
      <c r="CM15" s="634"/>
      <c r="CN15" s="634"/>
      <c r="CO15" s="634"/>
      <c r="CP15" s="634"/>
      <c r="CQ15" s="635"/>
      <c r="CR15" s="636">
        <v>1223491</v>
      </c>
      <c r="CS15" s="637"/>
      <c r="CT15" s="637"/>
      <c r="CU15" s="637"/>
      <c r="CV15" s="637"/>
      <c r="CW15" s="637"/>
      <c r="CX15" s="637"/>
      <c r="CY15" s="638"/>
      <c r="CZ15" s="639">
        <v>11.6</v>
      </c>
      <c r="DA15" s="639"/>
      <c r="DB15" s="639"/>
      <c r="DC15" s="639"/>
      <c r="DD15" s="645">
        <v>171132</v>
      </c>
      <c r="DE15" s="637"/>
      <c r="DF15" s="637"/>
      <c r="DG15" s="637"/>
      <c r="DH15" s="637"/>
      <c r="DI15" s="637"/>
      <c r="DJ15" s="637"/>
      <c r="DK15" s="637"/>
      <c r="DL15" s="637"/>
      <c r="DM15" s="637"/>
      <c r="DN15" s="637"/>
      <c r="DO15" s="637"/>
      <c r="DP15" s="638"/>
      <c r="DQ15" s="645">
        <v>912331</v>
      </c>
      <c r="DR15" s="637"/>
      <c r="DS15" s="637"/>
      <c r="DT15" s="637"/>
      <c r="DU15" s="637"/>
      <c r="DV15" s="637"/>
      <c r="DW15" s="637"/>
      <c r="DX15" s="637"/>
      <c r="DY15" s="637"/>
      <c r="DZ15" s="637"/>
      <c r="EA15" s="637"/>
      <c r="EB15" s="637"/>
      <c r="EC15" s="646"/>
    </row>
    <row r="16" spans="2:143" ht="11.25" customHeight="1" x14ac:dyDescent="0.2">
      <c r="B16" s="633" t="s">
        <v>270</v>
      </c>
      <c r="C16" s="634"/>
      <c r="D16" s="634"/>
      <c r="E16" s="634"/>
      <c r="F16" s="634"/>
      <c r="G16" s="634"/>
      <c r="H16" s="634"/>
      <c r="I16" s="634"/>
      <c r="J16" s="634"/>
      <c r="K16" s="634"/>
      <c r="L16" s="634"/>
      <c r="M16" s="634"/>
      <c r="N16" s="634"/>
      <c r="O16" s="634"/>
      <c r="P16" s="634"/>
      <c r="Q16" s="635"/>
      <c r="R16" s="636">
        <v>9861</v>
      </c>
      <c r="S16" s="637"/>
      <c r="T16" s="637"/>
      <c r="U16" s="637"/>
      <c r="V16" s="637"/>
      <c r="W16" s="637"/>
      <c r="X16" s="637"/>
      <c r="Y16" s="638"/>
      <c r="Z16" s="639">
        <v>0.1</v>
      </c>
      <c r="AA16" s="639"/>
      <c r="AB16" s="639"/>
      <c r="AC16" s="639"/>
      <c r="AD16" s="640">
        <v>9861</v>
      </c>
      <c r="AE16" s="640"/>
      <c r="AF16" s="640"/>
      <c r="AG16" s="640"/>
      <c r="AH16" s="640"/>
      <c r="AI16" s="640"/>
      <c r="AJ16" s="640"/>
      <c r="AK16" s="640"/>
      <c r="AL16" s="641">
        <v>0.2</v>
      </c>
      <c r="AM16" s="642"/>
      <c r="AN16" s="642"/>
      <c r="AO16" s="643"/>
      <c r="AP16" s="633" t="s">
        <v>271</v>
      </c>
      <c r="AQ16" s="634"/>
      <c r="AR16" s="634"/>
      <c r="AS16" s="634"/>
      <c r="AT16" s="634"/>
      <c r="AU16" s="634"/>
      <c r="AV16" s="634"/>
      <c r="AW16" s="634"/>
      <c r="AX16" s="634"/>
      <c r="AY16" s="634"/>
      <c r="AZ16" s="634"/>
      <c r="BA16" s="634"/>
      <c r="BB16" s="634"/>
      <c r="BC16" s="634"/>
      <c r="BD16" s="634"/>
      <c r="BE16" s="634"/>
      <c r="BF16" s="635"/>
      <c r="BG16" s="636" t="s">
        <v>242</v>
      </c>
      <c r="BH16" s="637"/>
      <c r="BI16" s="637"/>
      <c r="BJ16" s="637"/>
      <c r="BK16" s="637"/>
      <c r="BL16" s="637"/>
      <c r="BM16" s="637"/>
      <c r="BN16" s="638"/>
      <c r="BO16" s="639" t="s">
        <v>184</v>
      </c>
      <c r="BP16" s="639"/>
      <c r="BQ16" s="639"/>
      <c r="BR16" s="639"/>
      <c r="BS16" s="640" t="s">
        <v>242</v>
      </c>
      <c r="BT16" s="640"/>
      <c r="BU16" s="640"/>
      <c r="BV16" s="640"/>
      <c r="BW16" s="640"/>
      <c r="BX16" s="640"/>
      <c r="BY16" s="640"/>
      <c r="BZ16" s="640"/>
      <c r="CA16" s="640"/>
      <c r="CB16" s="644"/>
      <c r="CD16" s="633" t="s">
        <v>272</v>
      </c>
      <c r="CE16" s="634"/>
      <c r="CF16" s="634"/>
      <c r="CG16" s="634"/>
      <c r="CH16" s="634"/>
      <c r="CI16" s="634"/>
      <c r="CJ16" s="634"/>
      <c r="CK16" s="634"/>
      <c r="CL16" s="634"/>
      <c r="CM16" s="634"/>
      <c r="CN16" s="634"/>
      <c r="CO16" s="634"/>
      <c r="CP16" s="634"/>
      <c r="CQ16" s="635"/>
      <c r="CR16" s="636" t="s">
        <v>242</v>
      </c>
      <c r="CS16" s="637"/>
      <c r="CT16" s="637"/>
      <c r="CU16" s="637"/>
      <c r="CV16" s="637"/>
      <c r="CW16" s="637"/>
      <c r="CX16" s="637"/>
      <c r="CY16" s="638"/>
      <c r="CZ16" s="639" t="s">
        <v>184</v>
      </c>
      <c r="DA16" s="639"/>
      <c r="DB16" s="639"/>
      <c r="DC16" s="639"/>
      <c r="DD16" s="645" t="s">
        <v>184</v>
      </c>
      <c r="DE16" s="637"/>
      <c r="DF16" s="637"/>
      <c r="DG16" s="637"/>
      <c r="DH16" s="637"/>
      <c r="DI16" s="637"/>
      <c r="DJ16" s="637"/>
      <c r="DK16" s="637"/>
      <c r="DL16" s="637"/>
      <c r="DM16" s="637"/>
      <c r="DN16" s="637"/>
      <c r="DO16" s="637"/>
      <c r="DP16" s="638"/>
      <c r="DQ16" s="645" t="s">
        <v>184</v>
      </c>
      <c r="DR16" s="637"/>
      <c r="DS16" s="637"/>
      <c r="DT16" s="637"/>
      <c r="DU16" s="637"/>
      <c r="DV16" s="637"/>
      <c r="DW16" s="637"/>
      <c r="DX16" s="637"/>
      <c r="DY16" s="637"/>
      <c r="DZ16" s="637"/>
      <c r="EA16" s="637"/>
      <c r="EB16" s="637"/>
      <c r="EC16" s="646"/>
    </row>
    <row r="17" spans="2:133" ht="11.25" customHeight="1" x14ac:dyDescent="0.2">
      <c r="B17" s="633" t="s">
        <v>273</v>
      </c>
      <c r="C17" s="634"/>
      <c r="D17" s="634"/>
      <c r="E17" s="634"/>
      <c r="F17" s="634"/>
      <c r="G17" s="634"/>
      <c r="H17" s="634"/>
      <c r="I17" s="634"/>
      <c r="J17" s="634"/>
      <c r="K17" s="634"/>
      <c r="L17" s="634"/>
      <c r="M17" s="634"/>
      <c r="N17" s="634"/>
      <c r="O17" s="634"/>
      <c r="P17" s="634"/>
      <c r="Q17" s="635"/>
      <c r="R17" s="636">
        <v>27131</v>
      </c>
      <c r="S17" s="637"/>
      <c r="T17" s="637"/>
      <c r="U17" s="637"/>
      <c r="V17" s="637"/>
      <c r="W17" s="637"/>
      <c r="X17" s="637"/>
      <c r="Y17" s="638"/>
      <c r="Z17" s="639">
        <v>0.3</v>
      </c>
      <c r="AA17" s="639"/>
      <c r="AB17" s="639"/>
      <c r="AC17" s="639"/>
      <c r="AD17" s="640">
        <v>27131</v>
      </c>
      <c r="AE17" s="640"/>
      <c r="AF17" s="640"/>
      <c r="AG17" s="640"/>
      <c r="AH17" s="640"/>
      <c r="AI17" s="640"/>
      <c r="AJ17" s="640"/>
      <c r="AK17" s="640"/>
      <c r="AL17" s="641">
        <v>0.5</v>
      </c>
      <c r="AM17" s="642"/>
      <c r="AN17" s="642"/>
      <c r="AO17" s="643"/>
      <c r="AP17" s="633" t="s">
        <v>274</v>
      </c>
      <c r="AQ17" s="634"/>
      <c r="AR17" s="634"/>
      <c r="AS17" s="634"/>
      <c r="AT17" s="634"/>
      <c r="AU17" s="634"/>
      <c r="AV17" s="634"/>
      <c r="AW17" s="634"/>
      <c r="AX17" s="634"/>
      <c r="AY17" s="634"/>
      <c r="AZ17" s="634"/>
      <c r="BA17" s="634"/>
      <c r="BB17" s="634"/>
      <c r="BC17" s="634"/>
      <c r="BD17" s="634"/>
      <c r="BE17" s="634"/>
      <c r="BF17" s="635"/>
      <c r="BG17" s="636" t="s">
        <v>242</v>
      </c>
      <c r="BH17" s="637"/>
      <c r="BI17" s="637"/>
      <c r="BJ17" s="637"/>
      <c r="BK17" s="637"/>
      <c r="BL17" s="637"/>
      <c r="BM17" s="637"/>
      <c r="BN17" s="638"/>
      <c r="BO17" s="639" t="s">
        <v>242</v>
      </c>
      <c r="BP17" s="639"/>
      <c r="BQ17" s="639"/>
      <c r="BR17" s="639"/>
      <c r="BS17" s="640" t="s">
        <v>184</v>
      </c>
      <c r="BT17" s="640"/>
      <c r="BU17" s="640"/>
      <c r="BV17" s="640"/>
      <c r="BW17" s="640"/>
      <c r="BX17" s="640"/>
      <c r="BY17" s="640"/>
      <c r="BZ17" s="640"/>
      <c r="CA17" s="640"/>
      <c r="CB17" s="644"/>
      <c r="CD17" s="633" t="s">
        <v>275</v>
      </c>
      <c r="CE17" s="634"/>
      <c r="CF17" s="634"/>
      <c r="CG17" s="634"/>
      <c r="CH17" s="634"/>
      <c r="CI17" s="634"/>
      <c r="CJ17" s="634"/>
      <c r="CK17" s="634"/>
      <c r="CL17" s="634"/>
      <c r="CM17" s="634"/>
      <c r="CN17" s="634"/>
      <c r="CO17" s="634"/>
      <c r="CP17" s="634"/>
      <c r="CQ17" s="635"/>
      <c r="CR17" s="636">
        <v>1103689</v>
      </c>
      <c r="CS17" s="637"/>
      <c r="CT17" s="637"/>
      <c r="CU17" s="637"/>
      <c r="CV17" s="637"/>
      <c r="CW17" s="637"/>
      <c r="CX17" s="637"/>
      <c r="CY17" s="638"/>
      <c r="CZ17" s="639">
        <v>10.4</v>
      </c>
      <c r="DA17" s="639"/>
      <c r="DB17" s="639"/>
      <c r="DC17" s="639"/>
      <c r="DD17" s="645" t="s">
        <v>242</v>
      </c>
      <c r="DE17" s="637"/>
      <c r="DF17" s="637"/>
      <c r="DG17" s="637"/>
      <c r="DH17" s="637"/>
      <c r="DI17" s="637"/>
      <c r="DJ17" s="637"/>
      <c r="DK17" s="637"/>
      <c r="DL17" s="637"/>
      <c r="DM17" s="637"/>
      <c r="DN17" s="637"/>
      <c r="DO17" s="637"/>
      <c r="DP17" s="638"/>
      <c r="DQ17" s="645">
        <v>1098086</v>
      </c>
      <c r="DR17" s="637"/>
      <c r="DS17" s="637"/>
      <c r="DT17" s="637"/>
      <c r="DU17" s="637"/>
      <c r="DV17" s="637"/>
      <c r="DW17" s="637"/>
      <c r="DX17" s="637"/>
      <c r="DY17" s="637"/>
      <c r="DZ17" s="637"/>
      <c r="EA17" s="637"/>
      <c r="EB17" s="637"/>
      <c r="EC17" s="646"/>
    </row>
    <row r="18" spans="2:133" ht="11.25" customHeight="1" x14ac:dyDescent="0.2">
      <c r="B18" s="633" t="s">
        <v>276</v>
      </c>
      <c r="C18" s="634"/>
      <c r="D18" s="634"/>
      <c r="E18" s="634"/>
      <c r="F18" s="634"/>
      <c r="G18" s="634"/>
      <c r="H18" s="634"/>
      <c r="I18" s="634"/>
      <c r="J18" s="634"/>
      <c r="K18" s="634"/>
      <c r="L18" s="634"/>
      <c r="M18" s="634"/>
      <c r="N18" s="634"/>
      <c r="O18" s="634"/>
      <c r="P18" s="634"/>
      <c r="Q18" s="635"/>
      <c r="R18" s="636">
        <v>36629</v>
      </c>
      <c r="S18" s="637"/>
      <c r="T18" s="637"/>
      <c r="U18" s="637"/>
      <c r="V18" s="637"/>
      <c r="W18" s="637"/>
      <c r="X18" s="637"/>
      <c r="Y18" s="638"/>
      <c r="Z18" s="639">
        <v>0.3</v>
      </c>
      <c r="AA18" s="639"/>
      <c r="AB18" s="639"/>
      <c r="AC18" s="639"/>
      <c r="AD18" s="640">
        <v>36629</v>
      </c>
      <c r="AE18" s="640"/>
      <c r="AF18" s="640"/>
      <c r="AG18" s="640"/>
      <c r="AH18" s="640"/>
      <c r="AI18" s="640"/>
      <c r="AJ18" s="640"/>
      <c r="AK18" s="640"/>
      <c r="AL18" s="641">
        <v>0.6</v>
      </c>
      <c r="AM18" s="642"/>
      <c r="AN18" s="642"/>
      <c r="AO18" s="643"/>
      <c r="AP18" s="633" t="s">
        <v>277</v>
      </c>
      <c r="AQ18" s="634"/>
      <c r="AR18" s="634"/>
      <c r="AS18" s="634"/>
      <c r="AT18" s="634"/>
      <c r="AU18" s="634"/>
      <c r="AV18" s="634"/>
      <c r="AW18" s="634"/>
      <c r="AX18" s="634"/>
      <c r="AY18" s="634"/>
      <c r="AZ18" s="634"/>
      <c r="BA18" s="634"/>
      <c r="BB18" s="634"/>
      <c r="BC18" s="634"/>
      <c r="BD18" s="634"/>
      <c r="BE18" s="634"/>
      <c r="BF18" s="635"/>
      <c r="BG18" s="636" t="s">
        <v>184</v>
      </c>
      <c r="BH18" s="637"/>
      <c r="BI18" s="637"/>
      <c r="BJ18" s="637"/>
      <c r="BK18" s="637"/>
      <c r="BL18" s="637"/>
      <c r="BM18" s="637"/>
      <c r="BN18" s="638"/>
      <c r="BO18" s="639" t="s">
        <v>184</v>
      </c>
      <c r="BP18" s="639"/>
      <c r="BQ18" s="639"/>
      <c r="BR18" s="639"/>
      <c r="BS18" s="640" t="s">
        <v>184</v>
      </c>
      <c r="BT18" s="640"/>
      <c r="BU18" s="640"/>
      <c r="BV18" s="640"/>
      <c r="BW18" s="640"/>
      <c r="BX18" s="640"/>
      <c r="BY18" s="640"/>
      <c r="BZ18" s="640"/>
      <c r="CA18" s="640"/>
      <c r="CB18" s="644"/>
      <c r="CD18" s="633" t="s">
        <v>278</v>
      </c>
      <c r="CE18" s="634"/>
      <c r="CF18" s="634"/>
      <c r="CG18" s="634"/>
      <c r="CH18" s="634"/>
      <c r="CI18" s="634"/>
      <c r="CJ18" s="634"/>
      <c r="CK18" s="634"/>
      <c r="CL18" s="634"/>
      <c r="CM18" s="634"/>
      <c r="CN18" s="634"/>
      <c r="CO18" s="634"/>
      <c r="CP18" s="634"/>
      <c r="CQ18" s="635"/>
      <c r="CR18" s="636">
        <v>19634</v>
      </c>
      <c r="CS18" s="637"/>
      <c r="CT18" s="637"/>
      <c r="CU18" s="637"/>
      <c r="CV18" s="637"/>
      <c r="CW18" s="637"/>
      <c r="CX18" s="637"/>
      <c r="CY18" s="638"/>
      <c r="CZ18" s="639">
        <v>0.2</v>
      </c>
      <c r="DA18" s="639"/>
      <c r="DB18" s="639"/>
      <c r="DC18" s="639"/>
      <c r="DD18" s="645" t="s">
        <v>242</v>
      </c>
      <c r="DE18" s="637"/>
      <c r="DF18" s="637"/>
      <c r="DG18" s="637"/>
      <c r="DH18" s="637"/>
      <c r="DI18" s="637"/>
      <c r="DJ18" s="637"/>
      <c r="DK18" s="637"/>
      <c r="DL18" s="637"/>
      <c r="DM18" s="637"/>
      <c r="DN18" s="637"/>
      <c r="DO18" s="637"/>
      <c r="DP18" s="638"/>
      <c r="DQ18" s="645">
        <v>19634</v>
      </c>
      <c r="DR18" s="637"/>
      <c r="DS18" s="637"/>
      <c r="DT18" s="637"/>
      <c r="DU18" s="637"/>
      <c r="DV18" s="637"/>
      <c r="DW18" s="637"/>
      <c r="DX18" s="637"/>
      <c r="DY18" s="637"/>
      <c r="DZ18" s="637"/>
      <c r="EA18" s="637"/>
      <c r="EB18" s="637"/>
      <c r="EC18" s="646"/>
    </row>
    <row r="19" spans="2:133" ht="11.25" customHeight="1" x14ac:dyDescent="0.2">
      <c r="B19" s="633" t="s">
        <v>279</v>
      </c>
      <c r="C19" s="634"/>
      <c r="D19" s="634"/>
      <c r="E19" s="634"/>
      <c r="F19" s="634"/>
      <c r="G19" s="634"/>
      <c r="H19" s="634"/>
      <c r="I19" s="634"/>
      <c r="J19" s="634"/>
      <c r="K19" s="634"/>
      <c r="L19" s="634"/>
      <c r="M19" s="634"/>
      <c r="N19" s="634"/>
      <c r="O19" s="634"/>
      <c r="P19" s="634"/>
      <c r="Q19" s="635"/>
      <c r="R19" s="636">
        <v>36469</v>
      </c>
      <c r="S19" s="637"/>
      <c r="T19" s="637"/>
      <c r="U19" s="637"/>
      <c r="V19" s="637"/>
      <c r="W19" s="637"/>
      <c r="X19" s="637"/>
      <c r="Y19" s="638"/>
      <c r="Z19" s="639">
        <v>0.3</v>
      </c>
      <c r="AA19" s="639"/>
      <c r="AB19" s="639"/>
      <c r="AC19" s="639"/>
      <c r="AD19" s="640">
        <v>36469</v>
      </c>
      <c r="AE19" s="640"/>
      <c r="AF19" s="640"/>
      <c r="AG19" s="640"/>
      <c r="AH19" s="640"/>
      <c r="AI19" s="640"/>
      <c r="AJ19" s="640"/>
      <c r="AK19" s="640"/>
      <c r="AL19" s="641">
        <v>0.6</v>
      </c>
      <c r="AM19" s="642"/>
      <c r="AN19" s="642"/>
      <c r="AO19" s="643"/>
      <c r="AP19" s="633" t="s">
        <v>280</v>
      </c>
      <c r="AQ19" s="634"/>
      <c r="AR19" s="634"/>
      <c r="AS19" s="634"/>
      <c r="AT19" s="634"/>
      <c r="AU19" s="634"/>
      <c r="AV19" s="634"/>
      <c r="AW19" s="634"/>
      <c r="AX19" s="634"/>
      <c r="AY19" s="634"/>
      <c r="AZ19" s="634"/>
      <c r="BA19" s="634"/>
      <c r="BB19" s="634"/>
      <c r="BC19" s="634"/>
      <c r="BD19" s="634"/>
      <c r="BE19" s="634"/>
      <c r="BF19" s="635"/>
      <c r="BG19" s="636">
        <v>128825</v>
      </c>
      <c r="BH19" s="637"/>
      <c r="BI19" s="637"/>
      <c r="BJ19" s="637"/>
      <c r="BK19" s="637"/>
      <c r="BL19" s="637"/>
      <c r="BM19" s="637"/>
      <c r="BN19" s="638"/>
      <c r="BO19" s="639">
        <v>4.8</v>
      </c>
      <c r="BP19" s="639"/>
      <c r="BQ19" s="639"/>
      <c r="BR19" s="639"/>
      <c r="BS19" s="640" t="s">
        <v>184</v>
      </c>
      <c r="BT19" s="640"/>
      <c r="BU19" s="640"/>
      <c r="BV19" s="640"/>
      <c r="BW19" s="640"/>
      <c r="BX19" s="640"/>
      <c r="BY19" s="640"/>
      <c r="BZ19" s="640"/>
      <c r="CA19" s="640"/>
      <c r="CB19" s="644"/>
      <c r="CD19" s="633" t="s">
        <v>281</v>
      </c>
      <c r="CE19" s="634"/>
      <c r="CF19" s="634"/>
      <c r="CG19" s="634"/>
      <c r="CH19" s="634"/>
      <c r="CI19" s="634"/>
      <c r="CJ19" s="634"/>
      <c r="CK19" s="634"/>
      <c r="CL19" s="634"/>
      <c r="CM19" s="634"/>
      <c r="CN19" s="634"/>
      <c r="CO19" s="634"/>
      <c r="CP19" s="634"/>
      <c r="CQ19" s="635"/>
      <c r="CR19" s="636" t="s">
        <v>242</v>
      </c>
      <c r="CS19" s="637"/>
      <c r="CT19" s="637"/>
      <c r="CU19" s="637"/>
      <c r="CV19" s="637"/>
      <c r="CW19" s="637"/>
      <c r="CX19" s="637"/>
      <c r="CY19" s="638"/>
      <c r="CZ19" s="639" t="s">
        <v>184</v>
      </c>
      <c r="DA19" s="639"/>
      <c r="DB19" s="639"/>
      <c r="DC19" s="639"/>
      <c r="DD19" s="645" t="s">
        <v>184</v>
      </c>
      <c r="DE19" s="637"/>
      <c r="DF19" s="637"/>
      <c r="DG19" s="637"/>
      <c r="DH19" s="637"/>
      <c r="DI19" s="637"/>
      <c r="DJ19" s="637"/>
      <c r="DK19" s="637"/>
      <c r="DL19" s="637"/>
      <c r="DM19" s="637"/>
      <c r="DN19" s="637"/>
      <c r="DO19" s="637"/>
      <c r="DP19" s="638"/>
      <c r="DQ19" s="645" t="s">
        <v>184</v>
      </c>
      <c r="DR19" s="637"/>
      <c r="DS19" s="637"/>
      <c r="DT19" s="637"/>
      <c r="DU19" s="637"/>
      <c r="DV19" s="637"/>
      <c r="DW19" s="637"/>
      <c r="DX19" s="637"/>
      <c r="DY19" s="637"/>
      <c r="DZ19" s="637"/>
      <c r="EA19" s="637"/>
      <c r="EB19" s="637"/>
      <c r="EC19" s="646"/>
    </row>
    <row r="20" spans="2:133" ht="11.25" customHeight="1" x14ac:dyDescent="0.2">
      <c r="B20" s="649" t="s">
        <v>282</v>
      </c>
      <c r="C20" s="650"/>
      <c r="D20" s="650"/>
      <c r="E20" s="650"/>
      <c r="F20" s="650"/>
      <c r="G20" s="650"/>
      <c r="H20" s="650"/>
      <c r="I20" s="650"/>
      <c r="J20" s="650"/>
      <c r="K20" s="650"/>
      <c r="L20" s="650"/>
      <c r="M20" s="650"/>
      <c r="N20" s="650"/>
      <c r="O20" s="650"/>
      <c r="P20" s="650"/>
      <c r="Q20" s="651"/>
      <c r="R20" s="636">
        <v>160</v>
      </c>
      <c r="S20" s="637"/>
      <c r="T20" s="637"/>
      <c r="U20" s="637"/>
      <c r="V20" s="637"/>
      <c r="W20" s="637"/>
      <c r="X20" s="637"/>
      <c r="Y20" s="638"/>
      <c r="Z20" s="639">
        <v>0</v>
      </c>
      <c r="AA20" s="639"/>
      <c r="AB20" s="639"/>
      <c r="AC20" s="639"/>
      <c r="AD20" s="640">
        <v>160</v>
      </c>
      <c r="AE20" s="640"/>
      <c r="AF20" s="640"/>
      <c r="AG20" s="640"/>
      <c r="AH20" s="640"/>
      <c r="AI20" s="640"/>
      <c r="AJ20" s="640"/>
      <c r="AK20" s="640"/>
      <c r="AL20" s="641">
        <v>0</v>
      </c>
      <c r="AM20" s="642"/>
      <c r="AN20" s="642"/>
      <c r="AO20" s="643"/>
      <c r="AP20" s="633" t="s">
        <v>283</v>
      </c>
      <c r="AQ20" s="634"/>
      <c r="AR20" s="634"/>
      <c r="AS20" s="634"/>
      <c r="AT20" s="634"/>
      <c r="AU20" s="634"/>
      <c r="AV20" s="634"/>
      <c r="AW20" s="634"/>
      <c r="AX20" s="634"/>
      <c r="AY20" s="634"/>
      <c r="AZ20" s="634"/>
      <c r="BA20" s="634"/>
      <c r="BB20" s="634"/>
      <c r="BC20" s="634"/>
      <c r="BD20" s="634"/>
      <c r="BE20" s="634"/>
      <c r="BF20" s="635"/>
      <c r="BG20" s="636">
        <v>128825</v>
      </c>
      <c r="BH20" s="637"/>
      <c r="BI20" s="637"/>
      <c r="BJ20" s="637"/>
      <c r="BK20" s="637"/>
      <c r="BL20" s="637"/>
      <c r="BM20" s="637"/>
      <c r="BN20" s="638"/>
      <c r="BO20" s="639">
        <v>4.8</v>
      </c>
      <c r="BP20" s="639"/>
      <c r="BQ20" s="639"/>
      <c r="BR20" s="639"/>
      <c r="BS20" s="640" t="s">
        <v>184</v>
      </c>
      <c r="BT20" s="640"/>
      <c r="BU20" s="640"/>
      <c r="BV20" s="640"/>
      <c r="BW20" s="640"/>
      <c r="BX20" s="640"/>
      <c r="BY20" s="640"/>
      <c r="BZ20" s="640"/>
      <c r="CA20" s="640"/>
      <c r="CB20" s="644"/>
      <c r="CD20" s="633" t="s">
        <v>284</v>
      </c>
      <c r="CE20" s="634"/>
      <c r="CF20" s="634"/>
      <c r="CG20" s="634"/>
      <c r="CH20" s="634"/>
      <c r="CI20" s="634"/>
      <c r="CJ20" s="634"/>
      <c r="CK20" s="634"/>
      <c r="CL20" s="634"/>
      <c r="CM20" s="634"/>
      <c r="CN20" s="634"/>
      <c r="CO20" s="634"/>
      <c r="CP20" s="634"/>
      <c r="CQ20" s="635"/>
      <c r="CR20" s="636">
        <v>10582500</v>
      </c>
      <c r="CS20" s="637"/>
      <c r="CT20" s="637"/>
      <c r="CU20" s="637"/>
      <c r="CV20" s="637"/>
      <c r="CW20" s="637"/>
      <c r="CX20" s="637"/>
      <c r="CY20" s="638"/>
      <c r="CZ20" s="639">
        <v>100</v>
      </c>
      <c r="DA20" s="639"/>
      <c r="DB20" s="639"/>
      <c r="DC20" s="639"/>
      <c r="DD20" s="645">
        <v>952002</v>
      </c>
      <c r="DE20" s="637"/>
      <c r="DF20" s="637"/>
      <c r="DG20" s="637"/>
      <c r="DH20" s="637"/>
      <c r="DI20" s="637"/>
      <c r="DJ20" s="637"/>
      <c r="DK20" s="637"/>
      <c r="DL20" s="637"/>
      <c r="DM20" s="637"/>
      <c r="DN20" s="637"/>
      <c r="DO20" s="637"/>
      <c r="DP20" s="638"/>
      <c r="DQ20" s="645">
        <v>6895160</v>
      </c>
      <c r="DR20" s="637"/>
      <c r="DS20" s="637"/>
      <c r="DT20" s="637"/>
      <c r="DU20" s="637"/>
      <c r="DV20" s="637"/>
      <c r="DW20" s="637"/>
      <c r="DX20" s="637"/>
      <c r="DY20" s="637"/>
      <c r="DZ20" s="637"/>
      <c r="EA20" s="637"/>
      <c r="EB20" s="637"/>
      <c r="EC20" s="646"/>
    </row>
    <row r="21" spans="2:133" ht="11.25" customHeight="1" x14ac:dyDescent="0.2">
      <c r="B21" s="633" t="s">
        <v>285</v>
      </c>
      <c r="C21" s="634"/>
      <c r="D21" s="634"/>
      <c r="E21" s="634"/>
      <c r="F21" s="634"/>
      <c r="G21" s="634"/>
      <c r="H21" s="634"/>
      <c r="I21" s="634"/>
      <c r="J21" s="634"/>
      <c r="K21" s="634"/>
      <c r="L21" s="634"/>
      <c r="M21" s="634"/>
      <c r="N21" s="634"/>
      <c r="O21" s="634"/>
      <c r="P21" s="634"/>
      <c r="Q21" s="635"/>
      <c r="R21" s="636">
        <v>2833487</v>
      </c>
      <c r="S21" s="637"/>
      <c r="T21" s="637"/>
      <c r="U21" s="637"/>
      <c r="V21" s="637"/>
      <c r="W21" s="637"/>
      <c r="X21" s="637"/>
      <c r="Y21" s="638"/>
      <c r="Z21" s="639">
        <v>26.3</v>
      </c>
      <c r="AA21" s="639"/>
      <c r="AB21" s="639"/>
      <c r="AC21" s="639"/>
      <c r="AD21" s="640">
        <v>2536895</v>
      </c>
      <c r="AE21" s="640"/>
      <c r="AF21" s="640"/>
      <c r="AG21" s="640"/>
      <c r="AH21" s="640"/>
      <c r="AI21" s="640"/>
      <c r="AJ21" s="640"/>
      <c r="AK21" s="640"/>
      <c r="AL21" s="641">
        <v>42.8</v>
      </c>
      <c r="AM21" s="642"/>
      <c r="AN21" s="642"/>
      <c r="AO21" s="643"/>
      <c r="AP21" s="633" t="s">
        <v>286</v>
      </c>
      <c r="AQ21" s="652"/>
      <c r="AR21" s="652"/>
      <c r="AS21" s="652"/>
      <c r="AT21" s="652"/>
      <c r="AU21" s="652"/>
      <c r="AV21" s="652"/>
      <c r="AW21" s="652"/>
      <c r="AX21" s="652"/>
      <c r="AY21" s="652"/>
      <c r="AZ21" s="652"/>
      <c r="BA21" s="652"/>
      <c r="BB21" s="652"/>
      <c r="BC21" s="652"/>
      <c r="BD21" s="652"/>
      <c r="BE21" s="652"/>
      <c r="BF21" s="653"/>
      <c r="BG21" s="636">
        <v>281</v>
      </c>
      <c r="BH21" s="637"/>
      <c r="BI21" s="637"/>
      <c r="BJ21" s="637"/>
      <c r="BK21" s="637"/>
      <c r="BL21" s="637"/>
      <c r="BM21" s="637"/>
      <c r="BN21" s="638"/>
      <c r="BO21" s="639">
        <v>0</v>
      </c>
      <c r="BP21" s="639"/>
      <c r="BQ21" s="639"/>
      <c r="BR21" s="639"/>
      <c r="BS21" s="640" t="s">
        <v>184</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287</v>
      </c>
      <c r="C22" s="634"/>
      <c r="D22" s="634"/>
      <c r="E22" s="634"/>
      <c r="F22" s="634"/>
      <c r="G22" s="634"/>
      <c r="H22" s="634"/>
      <c r="I22" s="634"/>
      <c r="J22" s="634"/>
      <c r="K22" s="634"/>
      <c r="L22" s="634"/>
      <c r="M22" s="634"/>
      <c r="N22" s="634"/>
      <c r="O22" s="634"/>
      <c r="P22" s="634"/>
      <c r="Q22" s="635"/>
      <c r="R22" s="636">
        <v>2536895</v>
      </c>
      <c r="S22" s="637"/>
      <c r="T22" s="637"/>
      <c r="U22" s="637"/>
      <c r="V22" s="637"/>
      <c r="W22" s="637"/>
      <c r="X22" s="637"/>
      <c r="Y22" s="638"/>
      <c r="Z22" s="639">
        <v>23.6</v>
      </c>
      <c r="AA22" s="639"/>
      <c r="AB22" s="639"/>
      <c r="AC22" s="639"/>
      <c r="AD22" s="640">
        <v>2536895</v>
      </c>
      <c r="AE22" s="640"/>
      <c r="AF22" s="640"/>
      <c r="AG22" s="640"/>
      <c r="AH22" s="640"/>
      <c r="AI22" s="640"/>
      <c r="AJ22" s="640"/>
      <c r="AK22" s="640"/>
      <c r="AL22" s="641">
        <v>42.8</v>
      </c>
      <c r="AM22" s="642"/>
      <c r="AN22" s="642"/>
      <c r="AO22" s="643"/>
      <c r="AP22" s="633" t="s">
        <v>288</v>
      </c>
      <c r="AQ22" s="652"/>
      <c r="AR22" s="652"/>
      <c r="AS22" s="652"/>
      <c r="AT22" s="652"/>
      <c r="AU22" s="652"/>
      <c r="AV22" s="652"/>
      <c r="AW22" s="652"/>
      <c r="AX22" s="652"/>
      <c r="AY22" s="652"/>
      <c r="AZ22" s="652"/>
      <c r="BA22" s="652"/>
      <c r="BB22" s="652"/>
      <c r="BC22" s="652"/>
      <c r="BD22" s="652"/>
      <c r="BE22" s="652"/>
      <c r="BF22" s="653"/>
      <c r="BG22" s="636" t="s">
        <v>242</v>
      </c>
      <c r="BH22" s="637"/>
      <c r="BI22" s="637"/>
      <c r="BJ22" s="637"/>
      <c r="BK22" s="637"/>
      <c r="BL22" s="637"/>
      <c r="BM22" s="637"/>
      <c r="BN22" s="638"/>
      <c r="BO22" s="639" t="s">
        <v>242</v>
      </c>
      <c r="BP22" s="639"/>
      <c r="BQ22" s="639"/>
      <c r="BR22" s="639"/>
      <c r="BS22" s="640" t="s">
        <v>184</v>
      </c>
      <c r="BT22" s="640"/>
      <c r="BU22" s="640"/>
      <c r="BV22" s="640"/>
      <c r="BW22" s="640"/>
      <c r="BX22" s="640"/>
      <c r="BY22" s="640"/>
      <c r="BZ22" s="640"/>
      <c r="CA22" s="640"/>
      <c r="CB22" s="644"/>
      <c r="CD22" s="618" t="s">
        <v>289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290</v>
      </c>
      <c r="C23" s="634"/>
      <c r="D23" s="634"/>
      <c r="E23" s="634"/>
      <c r="F23" s="634"/>
      <c r="G23" s="634"/>
      <c r="H23" s="634"/>
      <c r="I23" s="634"/>
      <c r="J23" s="634"/>
      <c r="K23" s="634"/>
      <c r="L23" s="634"/>
      <c r="M23" s="634"/>
      <c r="N23" s="634"/>
      <c r="O23" s="634"/>
      <c r="P23" s="634"/>
      <c r="Q23" s="635"/>
      <c r="R23" s="636">
        <v>296592</v>
      </c>
      <c r="S23" s="637"/>
      <c r="T23" s="637"/>
      <c r="U23" s="637"/>
      <c r="V23" s="637"/>
      <c r="W23" s="637"/>
      <c r="X23" s="637"/>
      <c r="Y23" s="638"/>
      <c r="Z23" s="639">
        <v>2.8</v>
      </c>
      <c r="AA23" s="639"/>
      <c r="AB23" s="639"/>
      <c r="AC23" s="639"/>
      <c r="AD23" s="640" t="s">
        <v>242</v>
      </c>
      <c r="AE23" s="640"/>
      <c r="AF23" s="640"/>
      <c r="AG23" s="640"/>
      <c r="AH23" s="640"/>
      <c r="AI23" s="640"/>
      <c r="AJ23" s="640"/>
      <c r="AK23" s="640"/>
      <c r="AL23" s="641" t="s">
        <v>184</v>
      </c>
      <c r="AM23" s="642"/>
      <c r="AN23" s="642"/>
      <c r="AO23" s="643"/>
      <c r="AP23" s="633" t="s">
        <v>291</v>
      </c>
      <c r="AQ23" s="652"/>
      <c r="AR23" s="652"/>
      <c r="AS23" s="652"/>
      <c r="AT23" s="652"/>
      <c r="AU23" s="652"/>
      <c r="AV23" s="652"/>
      <c r="AW23" s="652"/>
      <c r="AX23" s="652"/>
      <c r="AY23" s="652"/>
      <c r="AZ23" s="652"/>
      <c r="BA23" s="652"/>
      <c r="BB23" s="652"/>
      <c r="BC23" s="652"/>
      <c r="BD23" s="652"/>
      <c r="BE23" s="652"/>
      <c r="BF23" s="653"/>
      <c r="BG23" s="636">
        <v>128544</v>
      </c>
      <c r="BH23" s="637"/>
      <c r="BI23" s="637"/>
      <c r="BJ23" s="637"/>
      <c r="BK23" s="637"/>
      <c r="BL23" s="637"/>
      <c r="BM23" s="637"/>
      <c r="BN23" s="638"/>
      <c r="BO23" s="639">
        <v>4.8</v>
      </c>
      <c r="BP23" s="639"/>
      <c r="BQ23" s="639"/>
      <c r="BR23" s="639"/>
      <c r="BS23" s="640" t="s">
        <v>242</v>
      </c>
      <c r="BT23" s="640"/>
      <c r="BU23" s="640"/>
      <c r="BV23" s="640"/>
      <c r="BW23" s="640"/>
      <c r="BX23" s="640"/>
      <c r="BY23" s="640"/>
      <c r="BZ23" s="640"/>
      <c r="CA23" s="640"/>
      <c r="CB23" s="644"/>
      <c r="CD23" s="618" t="s">
        <v>230</v>
      </c>
      <c r="CE23" s="619"/>
      <c r="CF23" s="619"/>
      <c r="CG23" s="619"/>
      <c r="CH23" s="619"/>
      <c r="CI23" s="619"/>
      <c r="CJ23" s="619"/>
      <c r="CK23" s="619"/>
      <c r="CL23" s="619"/>
      <c r="CM23" s="619"/>
      <c r="CN23" s="619"/>
      <c r="CO23" s="619"/>
      <c r="CP23" s="619"/>
      <c r="CQ23" s="620"/>
      <c r="CR23" s="618" t="s">
        <v>292</v>
      </c>
      <c r="CS23" s="619"/>
      <c r="CT23" s="619"/>
      <c r="CU23" s="619"/>
      <c r="CV23" s="619"/>
      <c r="CW23" s="619"/>
      <c r="CX23" s="619"/>
      <c r="CY23" s="620"/>
      <c r="CZ23" s="618" t="s">
        <v>293</v>
      </c>
      <c r="DA23" s="619"/>
      <c r="DB23" s="619"/>
      <c r="DC23" s="620"/>
      <c r="DD23" s="618" t="s">
        <v>294</v>
      </c>
      <c r="DE23" s="619"/>
      <c r="DF23" s="619"/>
      <c r="DG23" s="619"/>
      <c r="DH23" s="619"/>
      <c r="DI23" s="619"/>
      <c r="DJ23" s="619"/>
      <c r="DK23" s="620"/>
      <c r="DL23" s="663" t="s">
        <v>295</v>
      </c>
      <c r="DM23" s="664"/>
      <c r="DN23" s="664"/>
      <c r="DO23" s="664"/>
      <c r="DP23" s="664"/>
      <c r="DQ23" s="664"/>
      <c r="DR23" s="664"/>
      <c r="DS23" s="664"/>
      <c r="DT23" s="664"/>
      <c r="DU23" s="664"/>
      <c r="DV23" s="665"/>
      <c r="DW23" s="618" t="s">
        <v>296</v>
      </c>
      <c r="DX23" s="619"/>
      <c r="DY23" s="619"/>
      <c r="DZ23" s="619"/>
      <c r="EA23" s="619"/>
      <c r="EB23" s="619"/>
      <c r="EC23" s="620"/>
    </row>
    <row r="24" spans="2:133" ht="11.25" customHeight="1" x14ac:dyDescent="0.2">
      <c r="B24" s="633" t="s">
        <v>297</v>
      </c>
      <c r="C24" s="634"/>
      <c r="D24" s="634"/>
      <c r="E24" s="634"/>
      <c r="F24" s="634"/>
      <c r="G24" s="634"/>
      <c r="H24" s="634"/>
      <c r="I24" s="634"/>
      <c r="J24" s="634"/>
      <c r="K24" s="634"/>
      <c r="L24" s="634"/>
      <c r="M24" s="634"/>
      <c r="N24" s="634"/>
      <c r="O24" s="634"/>
      <c r="P24" s="634"/>
      <c r="Q24" s="635"/>
      <c r="R24" s="636" t="s">
        <v>184</v>
      </c>
      <c r="S24" s="637"/>
      <c r="T24" s="637"/>
      <c r="U24" s="637"/>
      <c r="V24" s="637"/>
      <c r="W24" s="637"/>
      <c r="X24" s="637"/>
      <c r="Y24" s="638"/>
      <c r="Z24" s="639" t="s">
        <v>184</v>
      </c>
      <c r="AA24" s="639"/>
      <c r="AB24" s="639"/>
      <c r="AC24" s="639"/>
      <c r="AD24" s="640" t="s">
        <v>242</v>
      </c>
      <c r="AE24" s="640"/>
      <c r="AF24" s="640"/>
      <c r="AG24" s="640"/>
      <c r="AH24" s="640"/>
      <c r="AI24" s="640"/>
      <c r="AJ24" s="640"/>
      <c r="AK24" s="640"/>
      <c r="AL24" s="641" t="s">
        <v>184</v>
      </c>
      <c r="AM24" s="642"/>
      <c r="AN24" s="642"/>
      <c r="AO24" s="643"/>
      <c r="AP24" s="633" t="s">
        <v>298</v>
      </c>
      <c r="AQ24" s="652"/>
      <c r="AR24" s="652"/>
      <c r="AS24" s="652"/>
      <c r="AT24" s="652"/>
      <c r="AU24" s="652"/>
      <c r="AV24" s="652"/>
      <c r="AW24" s="652"/>
      <c r="AX24" s="652"/>
      <c r="AY24" s="652"/>
      <c r="AZ24" s="652"/>
      <c r="BA24" s="652"/>
      <c r="BB24" s="652"/>
      <c r="BC24" s="652"/>
      <c r="BD24" s="652"/>
      <c r="BE24" s="652"/>
      <c r="BF24" s="653"/>
      <c r="BG24" s="636" t="s">
        <v>184</v>
      </c>
      <c r="BH24" s="637"/>
      <c r="BI24" s="637"/>
      <c r="BJ24" s="637"/>
      <c r="BK24" s="637"/>
      <c r="BL24" s="637"/>
      <c r="BM24" s="637"/>
      <c r="BN24" s="638"/>
      <c r="BO24" s="639" t="s">
        <v>184</v>
      </c>
      <c r="BP24" s="639"/>
      <c r="BQ24" s="639"/>
      <c r="BR24" s="639"/>
      <c r="BS24" s="640" t="s">
        <v>184</v>
      </c>
      <c r="BT24" s="640"/>
      <c r="BU24" s="640"/>
      <c r="BV24" s="640"/>
      <c r="BW24" s="640"/>
      <c r="BX24" s="640"/>
      <c r="BY24" s="640"/>
      <c r="BZ24" s="640"/>
      <c r="CA24" s="640"/>
      <c r="CB24" s="644"/>
      <c r="CD24" s="622" t="s">
        <v>299</v>
      </c>
      <c r="CE24" s="623"/>
      <c r="CF24" s="623"/>
      <c r="CG24" s="623"/>
      <c r="CH24" s="623"/>
      <c r="CI24" s="623"/>
      <c r="CJ24" s="623"/>
      <c r="CK24" s="623"/>
      <c r="CL24" s="623"/>
      <c r="CM24" s="623"/>
      <c r="CN24" s="623"/>
      <c r="CO24" s="623"/>
      <c r="CP24" s="623"/>
      <c r="CQ24" s="624"/>
      <c r="CR24" s="625">
        <v>5446466</v>
      </c>
      <c r="CS24" s="626"/>
      <c r="CT24" s="626"/>
      <c r="CU24" s="626"/>
      <c r="CV24" s="626"/>
      <c r="CW24" s="626"/>
      <c r="CX24" s="626"/>
      <c r="CY24" s="627"/>
      <c r="CZ24" s="630">
        <v>51.5</v>
      </c>
      <c r="DA24" s="631"/>
      <c r="DB24" s="631"/>
      <c r="DC24" s="647"/>
      <c r="DD24" s="666">
        <v>3462266</v>
      </c>
      <c r="DE24" s="626"/>
      <c r="DF24" s="626"/>
      <c r="DG24" s="626"/>
      <c r="DH24" s="626"/>
      <c r="DI24" s="626"/>
      <c r="DJ24" s="626"/>
      <c r="DK24" s="627"/>
      <c r="DL24" s="666">
        <v>3209380</v>
      </c>
      <c r="DM24" s="626"/>
      <c r="DN24" s="626"/>
      <c r="DO24" s="626"/>
      <c r="DP24" s="626"/>
      <c r="DQ24" s="626"/>
      <c r="DR24" s="626"/>
      <c r="DS24" s="626"/>
      <c r="DT24" s="626"/>
      <c r="DU24" s="626"/>
      <c r="DV24" s="627"/>
      <c r="DW24" s="630">
        <v>53.3</v>
      </c>
      <c r="DX24" s="631"/>
      <c r="DY24" s="631"/>
      <c r="DZ24" s="631"/>
      <c r="EA24" s="631"/>
      <c r="EB24" s="631"/>
      <c r="EC24" s="632"/>
    </row>
    <row r="25" spans="2:133" ht="11.25" customHeight="1" x14ac:dyDescent="0.2">
      <c r="B25" s="633" t="s">
        <v>300</v>
      </c>
      <c r="C25" s="634"/>
      <c r="D25" s="634"/>
      <c r="E25" s="634"/>
      <c r="F25" s="634"/>
      <c r="G25" s="634"/>
      <c r="H25" s="634"/>
      <c r="I25" s="634"/>
      <c r="J25" s="634"/>
      <c r="K25" s="634"/>
      <c r="L25" s="634"/>
      <c r="M25" s="634"/>
      <c r="N25" s="634"/>
      <c r="O25" s="634"/>
      <c r="P25" s="634"/>
      <c r="Q25" s="635"/>
      <c r="R25" s="636">
        <v>6344514</v>
      </c>
      <c r="S25" s="637"/>
      <c r="T25" s="637"/>
      <c r="U25" s="637"/>
      <c r="V25" s="637"/>
      <c r="W25" s="637"/>
      <c r="X25" s="637"/>
      <c r="Y25" s="638"/>
      <c r="Z25" s="639">
        <v>59</v>
      </c>
      <c r="AA25" s="639"/>
      <c r="AB25" s="639"/>
      <c r="AC25" s="639"/>
      <c r="AD25" s="640">
        <v>5919378</v>
      </c>
      <c r="AE25" s="640"/>
      <c r="AF25" s="640"/>
      <c r="AG25" s="640"/>
      <c r="AH25" s="640"/>
      <c r="AI25" s="640"/>
      <c r="AJ25" s="640"/>
      <c r="AK25" s="640"/>
      <c r="AL25" s="641">
        <v>99.9</v>
      </c>
      <c r="AM25" s="642"/>
      <c r="AN25" s="642"/>
      <c r="AO25" s="643"/>
      <c r="AP25" s="633" t="s">
        <v>301</v>
      </c>
      <c r="AQ25" s="652"/>
      <c r="AR25" s="652"/>
      <c r="AS25" s="652"/>
      <c r="AT25" s="652"/>
      <c r="AU25" s="652"/>
      <c r="AV25" s="652"/>
      <c r="AW25" s="652"/>
      <c r="AX25" s="652"/>
      <c r="AY25" s="652"/>
      <c r="AZ25" s="652"/>
      <c r="BA25" s="652"/>
      <c r="BB25" s="652"/>
      <c r="BC25" s="652"/>
      <c r="BD25" s="652"/>
      <c r="BE25" s="652"/>
      <c r="BF25" s="653"/>
      <c r="BG25" s="636" t="s">
        <v>242</v>
      </c>
      <c r="BH25" s="637"/>
      <c r="BI25" s="637"/>
      <c r="BJ25" s="637"/>
      <c r="BK25" s="637"/>
      <c r="BL25" s="637"/>
      <c r="BM25" s="637"/>
      <c r="BN25" s="638"/>
      <c r="BO25" s="639" t="s">
        <v>184</v>
      </c>
      <c r="BP25" s="639"/>
      <c r="BQ25" s="639"/>
      <c r="BR25" s="639"/>
      <c r="BS25" s="640" t="s">
        <v>184</v>
      </c>
      <c r="BT25" s="640"/>
      <c r="BU25" s="640"/>
      <c r="BV25" s="640"/>
      <c r="BW25" s="640"/>
      <c r="BX25" s="640"/>
      <c r="BY25" s="640"/>
      <c r="BZ25" s="640"/>
      <c r="CA25" s="640"/>
      <c r="CB25" s="644"/>
      <c r="CD25" s="633" t="s">
        <v>302</v>
      </c>
      <c r="CE25" s="634"/>
      <c r="CF25" s="634"/>
      <c r="CG25" s="634"/>
      <c r="CH25" s="634"/>
      <c r="CI25" s="634"/>
      <c r="CJ25" s="634"/>
      <c r="CK25" s="634"/>
      <c r="CL25" s="634"/>
      <c r="CM25" s="634"/>
      <c r="CN25" s="634"/>
      <c r="CO25" s="634"/>
      <c r="CP25" s="634"/>
      <c r="CQ25" s="635"/>
      <c r="CR25" s="636">
        <v>1752828</v>
      </c>
      <c r="CS25" s="669"/>
      <c r="CT25" s="669"/>
      <c r="CU25" s="669"/>
      <c r="CV25" s="669"/>
      <c r="CW25" s="669"/>
      <c r="CX25" s="669"/>
      <c r="CY25" s="670"/>
      <c r="CZ25" s="641">
        <v>16.600000000000001</v>
      </c>
      <c r="DA25" s="667"/>
      <c r="DB25" s="667"/>
      <c r="DC25" s="671"/>
      <c r="DD25" s="645">
        <v>1624916</v>
      </c>
      <c r="DE25" s="669"/>
      <c r="DF25" s="669"/>
      <c r="DG25" s="669"/>
      <c r="DH25" s="669"/>
      <c r="DI25" s="669"/>
      <c r="DJ25" s="669"/>
      <c r="DK25" s="670"/>
      <c r="DL25" s="645">
        <v>1571224</v>
      </c>
      <c r="DM25" s="669"/>
      <c r="DN25" s="669"/>
      <c r="DO25" s="669"/>
      <c r="DP25" s="669"/>
      <c r="DQ25" s="669"/>
      <c r="DR25" s="669"/>
      <c r="DS25" s="669"/>
      <c r="DT25" s="669"/>
      <c r="DU25" s="669"/>
      <c r="DV25" s="670"/>
      <c r="DW25" s="641">
        <v>26.1</v>
      </c>
      <c r="DX25" s="667"/>
      <c r="DY25" s="667"/>
      <c r="DZ25" s="667"/>
      <c r="EA25" s="667"/>
      <c r="EB25" s="667"/>
      <c r="EC25" s="668"/>
    </row>
    <row r="26" spans="2:133" ht="11.25" customHeight="1" x14ac:dyDescent="0.2">
      <c r="B26" s="633" t="s">
        <v>303</v>
      </c>
      <c r="C26" s="634"/>
      <c r="D26" s="634"/>
      <c r="E26" s="634"/>
      <c r="F26" s="634"/>
      <c r="G26" s="634"/>
      <c r="H26" s="634"/>
      <c r="I26" s="634"/>
      <c r="J26" s="634"/>
      <c r="K26" s="634"/>
      <c r="L26" s="634"/>
      <c r="M26" s="634"/>
      <c r="N26" s="634"/>
      <c r="O26" s="634"/>
      <c r="P26" s="634"/>
      <c r="Q26" s="635"/>
      <c r="R26" s="636">
        <v>2496</v>
      </c>
      <c r="S26" s="637"/>
      <c r="T26" s="637"/>
      <c r="U26" s="637"/>
      <c r="V26" s="637"/>
      <c r="W26" s="637"/>
      <c r="X26" s="637"/>
      <c r="Y26" s="638"/>
      <c r="Z26" s="639">
        <v>0</v>
      </c>
      <c r="AA26" s="639"/>
      <c r="AB26" s="639"/>
      <c r="AC26" s="639"/>
      <c r="AD26" s="640">
        <v>2496</v>
      </c>
      <c r="AE26" s="640"/>
      <c r="AF26" s="640"/>
      <c r="AG26" s="640"/>
      <c r="AH26" s="640"/>
      <c r="AI26" s="640"/>
      <c r="AJ26" s="640"/>
      <c r="AK26" s="640"/>
      <c r="AL26" s="641">
        <v>0</v>
      </c>
      <c r="AM26" s="642"/>
      <c r="AN26" s="642"/>
      <c r="AO26" s="643"/>
      <c r="AP26" s="633" t="s">
        <v>304</v>
      </c>
      <c r="AQ26" s="652"/>
      <c r="AR26" s="652"/>
      <c r="AS26" s="652"/>
      <c r="AT26" s="652"/>
      <c r="AU26" s="652"/>
      <c r="AV26" s="652"/>
      <c r="AW26" s="652"/>
      <c r="AX26" s="652"/>
      <c r="AY26" s="652"/>
      <c r="AZ26" s="652"/>
      <c r="BA26" s="652"/>
      <c r="BB26" s="652"/>
      <c r="BC26" s="652"/>
      <c r="BD26" s="652"/>
      <c r="BE26" s="652"/>
      <c r="BF26" s="653"/>
      <c r="BG26" s="636" t="s">
        <v>242</v>
      </c>
      <c r="BH26" s="637"/>
      <c r="BI26" s="637"/>
      <c r="BJ26" s="637"/>
      <c r="BK26" s="637"/>
      <c r="BL26" s="637"/>
      <c r="BM26" s="637"/>
      <c r="BN26" s="638"/>
      <c r="BO26" s="639" t="s">
        <v>184</v>
      </c>
      <c r="BP26" s="639"/>
      <c r="BQ26" s="639"/>
      <c r="BR26" s="639"/>
      <c r="BS26" s="640" t="s">
        <v>242</v>
      </c>
      <c r="BT26" s="640"/>
      <c r="BU26" s="640"/>
      <c r="BV26" s="640"/>
      <c r="BW26" s="640"/>
      <c r="BX26" s="640"/>
      <c r="BY26" s="640"/>
      <c r="BZ26" s="640"/>
      <c r="CA26" s="640"/>
      <c r="CB26" s="644"/>
      <c r="CD26" s="633" t="s">
        <v>305</v>
      </c>
      <c r="CE26" s="634"/>
      <c r="CF26" s="634"/>
      <c r="CG26" s="634"/>
      <c r="CH26" s="634"/>
      <c r="CI26" s="634"/>
      <c r="CJ26" s="634"/>
      <c r="CK26" s="634"/>
      <c r="CL26" s="634"/>
      <c r="CM26" s="634"/>
      <c r="CN26" s="634"/>
      <c r="CO26" s="634"/>
      <c r="CP26" s="634"/>
      <c r="CQ26" s="635"/>
      <c r="CR26" s="636">
        <v>959688</v>
      </c>
      <c r="CS26" s="637"/>
      <c r="CT26" s="637"/>
      <c r="CU26" s="637"/>
      <c r="CV26" s="637"/>
      <c r="CW26" s="637"/>
      <c r="CX26" s="637"/>
      <c r="CY26" s="638"/>
      <c r="CZ26" s="641">
        <v>9.1</v>
      </c>
      <c r="DA26" s="667"/>
      <c r="DB26" s="667"/>
      <c r="DC26" s="671"/>
      <c r="DD26" s="645">
        <v>831776</v>
      </c>
      <c r="DE26" s="637"/>
      <c r="DF26" s="637"/>
      <c r="DG26" s="637"/>
      <c r="DH26" s="637"/>
      <c r="DI26" s="637"/>
      <c r="DJ26" s="637"/>
      <c r="DK26" s="638"/>
      <c r="DL26" s="645" t="s">
        <v>242</v>
      </c>
      <c r="DM26" s="637"/>
      <c r="DN26" s="637"/>
      <c r="DO26" s="637"/>
      <c r="DP26" s="637"/>
      <c r="DQ26" s="637"/>
      <c r="DR26" s="637"/>
      <c r="DS26" s="637"/>
      <c r="DT26" s="637"/>
      <c r="DU26" s="637"/>
      <c r="DV26" s="638"/>
      <c r="DW26" s="641" t="s">
        <v>184</v>
      </c>
      <c r="DX26" s="667"/>
      <c r="DY26" s="667"/>
      <c r="DZ26" s="667"/>
      <c r="EA26" s="667"/>
      <c r="EB26" s="667"/>
      <c r="EC26" s="668"/>
    </row>
    <row r="27" spans="2:133" ht="11.25" customHeight="1" x14ac:dyDescent="0.2">
      <c r="B27" s="633" t="s">
        <v>306</v>
      </c>
      <c r="C27" s="634"/>
      <c r="D27" s="634"/>
      <c r="E27" s="634"/>
      <c r="F27" s="634"/>
      <c r="G27" s="634"/>
      <c r="H27" s="634"/>
      <c r="I27" s="634"/>
      <c r="J27" s="634"/>
      <c r="K27" s="634"/>
      <c r="L27" s="634"/>
      <c r="M27" s="634"/>
      <c r="N27" s="634"/>
      <c r="O27" s="634"/>
      <c r="P27" s="634"/>
      <c r="Q27" s="635"/>
      <c r="R27" s="636">
        <v>24487</v>
      </c>
      <c r="S27" s="637"/>
      <c r="T27" s="637"/>
      <c r="U27" s="637"/>
      <c r="V27" s="637"/>
      <c r="W27" s="637"/>
      <c r="X27" s="637"/>
      <c r="Y27" s="638"/>
      <c r="Z27" s="639">
        <v>0.2</v>
      </c>
      <c r="AA27" s="639"/>
      <c r="AB27" s="639"/>
      <c r="AC27" s="639"/>
      <c r="AD27" s="640" t="s">
        <v>184</v>
      </c>
      <c r="AE27" s="640"/>
      <c r="AF27" s="640"/>
      <c r="AG27" s="640"/>
      <c r="AH27" s="640"/>
      <c r="AI27" s="640"/>
      <c r="AJ27" s="640"/>
      <c r="AK27" s="640"/>
      <c r="AL27" s="641" t="s">
        <v>184</v>
      </c>
      <c r="AM27" s="642"/>
      <c r="AN27" s="642"/>
      <c r="AO27" s="643"/>
      <c r="AP27" s="633" t="s">
        <v>307</v>
      </c>
      <c r="AQ27" s="634"/>
      <c r="AR27" s="634"/>
      <c r="AS27" s="634"/>
      <c r="AT27" s="634"/>
      <c r="AU27" s="634"/>
      <c r="AV27" s="634"/>
      <c r="AW27" s="634"/>
      <c r="AX27" s="634"/>
      <c r="AY27" s="634"/>
      <c r="AZ27" s="634"/>
      <c r="BA27" s="634"/>
      <c r="BB27" s="634"/>
      <c r="BC27" s="634"/>
      <c r="BD27" s="634"/>
      <c r="BE27" s="634"/>
      <c r="BF27" s="635"/>
      <c r="BG27" s="636">
        <v>2703535</v>
      </c>
      <c r="BH27" s="637"/>
      <c r="BI27" s="637"/>
      <c r="BJ27" s="637"/>
      <c r="BK27" s="637"/>
      <c r="BL27" s="637"/>
      <c r="BM27" s="637"/>
      <c r="BN27" s="638"/>
      <c r="BO27" s="639">
        <v>100</v>
      </c>
      <c r="BP27" s="639"/>
      <c r="BQ27" s="639"/>
      <c r="BR27" s="639"/>
      <c r="BS27" s="640">
        <v>6340</v>
      </c>
      <c r="BT27" s="640"/>
      <c r="BU27" s="640"/>
      <c r="BV27" s="640"/>
      <c r="BW27" s="640"/>
      <c r="BX27" s="640"/>
      <c r="BY27" s="640"/>
      <c r="BZ27" s="640"/>
      <c r="CA27" s="640"/>
      <c r="CB27" s="644"/>
      <c r="CD27" s="633" t="s">
        <v>308</v>
      </c>
      <c r="CE27" s="634"/>
      <c r="CF27" s="634"/>
      <c r="CG27" s="634"/>
      <c r="CH27" s="634"/>
      <c r="CI27" s="634"/>
      <c r="CJ27" s="634"/>
      <c r="CK27" s="634"/>
      <c r="CL27" s="634"/>
      <c r="CM27" s="634"/>
      <c r="CN27" s="634"/>
      <c r="CO27" s="634"/>
      <c r="CP27" s="634"/>
      <c r="CQ27" s="635"/>
      <c r="CR27" s="636">
        <v>2589949</v>
      </c>
      <c r="CS27" s="669"/>
      <c r="CT27" s="669"/>
      <c r="CU27" s="669"/>
      <c r="CV27" s="669"/>
      <c r="CW27" s="669"/>
      <c r="CX27" s="669"/>
      <c r="CY27" s="670"/>
      <c r="CZ27" s="641">
        <v>24.5</v>
      </c>
      <c r="DA27" s="667"/>
      <c r="DB27" s="667"/>
      <c r="DC27" s="671"/>
      <c r="DD27" s="645">
        <v>739264</v>
      </c>
      <c r="DE27" s="669"/>
      <c r="DF27" s="669"/>
      <c r="DG27" s="669"/>
      <c r="DH27" s="669"/>
      <c r="DI27" s="669"/>
      <c r="DJ27" s="669"/>
      <c r="DK27" s="670"/>
      <c r="DL27" s="645">
        <v>540070</v>
      </c>
      <c r="DM27" s="669"/>
      <c r="DN27" s="669"/>
      <c r="DO27" s="669"/>
      <c r="DP27" s="669"/>
      <c r="DQ27" s="669"/>
      <c r="DR27" s="669"/>
      <c r="DS27" s="669"/>
      <c r="DT27" s="669"/>
      <c r="DU27" s="669"/>
      <c r="DV27" s="670"/>
      <c r="DW27" s="641">
        <v>9</v>
      </c>
      <c r="DX27" s="667"/>
      <c r="DY27" s="667"/>
      <c r="DZ27" s="667"/>
      <c r="EA27" s="667"/>
      <c r="EB27" s="667"/>
      <c r="EC27" s="668"/>
    </row>
    <row r="28" spans="2:133" ht="11.25" customHeight="1" x14ac:dyDescent="0.2">
      <c r="B28" s="633" t="s">
        <v>309</v>
      </c>
      <c r="C28" s="634"/>
      <c r="D28" s="634"/>
      <c r="E28" s="634"/>
      <c r="F28" s="634"/>
      <c r="G28" s="634"/>
      <c r="H28" s="634"/>
      <c r="I28" s="634"/>
      <c r="J28" s="634"/>
      <c r="K28" s="634"/>
      <c r="L28" s="634"/>
      <c r="M28" s="634"/>
      <c r="N28" s="634"/>
      <c r="O28" s="634"/>
      <c r="P28" s="634"/>
      <c r="Q28" s="635"/>
      <c r="R28" s="636">
        <v>88105</v>
      </c>
      <c r="S28" s="637"/>
      <c r="T28" s="637"/>
      <c r="U28" s="637"/>
      <c r="V28" s="637"/>
      <c r="W28" s="637"/>
      <c r="X28" s="637"/>
      <c r="Y28" s="638"/>
      <c r="Z28" s="639">
        <v>0.8</v>
      </c>
      <c r="AA28" s="639"/>
      <c r="AB28" s="639"/>
      <c r="AC28" s="639"/>
      <c r="AD28" s="640">
        <v>70</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310</v>
      </c>
      <c r="CE28" s="634"/>
      <c r="CF28" s="634"/>
      <c r="CG28" s="634"/>
      <c r="CH28" s="634"/>
      <c r="CI28" s="634"/>
      <c r="CJ28" s="634"/>
      <c r="CK28" s="634"/>
      <c r="CL28" s="634"/>
      <c r="CM28" s="634"/>
      <c r="CN28" s="634"/>
      <c r="CO28" s="634"/>
      <c r="CP28" s="634"/>
      <c r="CQ28" s="635"/>
      <c r="CR28" s="636">
        <v>1103689</v>
      </c>
      <c r="CS28" s="637"/>
      <c r="CT28" s="637"/>
      <c r="CU28" s="637"/>
      <c r="CV28" s="637"/>
      <c r="CW28" s="637"/>
      <c r="CX28" s="637"/>
      <c r="CY28" s="638"/>
      <c r="CZ28" s="641">
        <v>10.4</v>
      </c>
      <c r="DA28" s="667"/>
      <c r="DB28" s="667"/>
      <c r="DC28" s="671"/>
      <c r="DD28" s="645">
        <v>1098086</v>
      </c>
      <c r="DE28" s="637"/>
      <c r="DF28" s="637"/>
      <c r="DG28" s="637"/>
      <c r="DH28" s="637"/>
      <c r="DI28" s="637"/>
      <c r="DJ28" s="637"/>
      <c r="DK28" s="638"/>
      <c r="DL28" s="645">
        <v>1098086</v>
      </c>
      <c r="DM28" s="637"/>
      <c r="DN28" s="637"/>
      <c r="DO28" s="637"/>
      <c r="DP28" s="637"/>
      <c r="DQ28" s="637"/>
      <c r="DR28" s="637"/>
      <c r="DS28" s="637"/>
      <c r="DT28" s="637"/>
      <c r="DU28" s="637"/>
      <c r="DV28" s="638"/>
      <c r="DW28" s="641">
        <v>18.2</v>
      </c>
      <c r="DX28" s="667"/>
      <c r="DY28" s="667"/>
      <c r="DZ28" s="667"/>
      <c r="EA28" s="667"/>
      <c r="EB28" s="667"/>
      <c r="EC28" s="668"/>
    </row>
    <row r="29" spans="2:133" ht="11.25" customHeight="1" x14ac:dyDescent="0.2">
      <c r="B29" s="633" t="s">
        <v>311</v>
      </c>
      <c r="C29" s="634"/>
      <c r="D29" s="634"/>
      <c r="E29" s="634"/>
      <c r="F29" s="634"/>
      <c r="G29" s="634"/>
      <c r="H29" s="634"/>
      <c r="I29" s="634"/>
      <c r="J29" s="634"/>
      <c r="K29" s="634"/>
      <c r="L29" s="634"/>
      <c r="M29" s="634"/>
      <c r="N29" s="634"/>
      <c r="O29" s="634"/>
      <c r="P29" s="634"/>
      <c r="Q29" s="635"/>
      <c r="R29" s="636">
        <v>19824</v>
      </c>
      <c r="S29" s="637"/>
      <c r="T29" s="637"/>
      <c r="U29" s="637"/>
      <c r="V29" s="637"/>
      <c r="W29" s="637"/>
      <c r="X29" s="637"/>
      <c r="Y29" s="638"/>
      <c r="Z29" s="639">
        <v>0.2</v>
      </c>
      <c r="AA29" s="639"/>
      <c r="AB29" s="639"/>
      <c r="AC29" s="639"/>
      <c r="AD29" s="640" t="s">
        <v>184</v>
      </c>
      <c r="AE29" s="640"/>
      <c r="AF29" s="640"/>
      <c r="AG29" s="640"/>
      <c r="AH29" s="640"/>
      <c r="AI29" s="640"/>
      <c r="AJ29" s="640"/>
      <c r="AK29" s="640"/>
      <c r="AL29" s="641" t="s">
        <v>184</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312</v>
      </c>
      <c r="CE29" s="673"/>
      <c r="CF29" s="633" t="s">
        <v>72</v>
      </c>
      <c r="CG29" s="634"/>
      <c r="CH29" s="634"/>
      <c r="CI29" s="634"/>
      <c r="CJ29" s="634"/>
      <c r="CK29" s="634"/>
      <c r="CL29" s="634"/>
      <c r="CM29" s="634"/>
      <c r="CN29" s="634"/>
      <c r="CO29" s="634"/>
      <c r="CP29" s="634"/>
      <c r="CQ29" s="635"/>
      <c r="CR29" s="636">
        <v>1103688</v>
      </c>
      <c r="CS29" s="669"/>
      <c r="CT29" s="669"/>
      <c r="CU29" s="669"/>
      <c r="CV29" s="669"/>
      <c r="CW29" s="669"/>
      <c r="CX29" s="669"/>
      <c r="CY29" s="670"/>
      <c r="CZ29" s="641">
        <v>10.4</v>
      </c>
      <c r="DA29" s="667"/>
      <c r="DB29" s="667"/>
      <c r="DC29" s="671"/>
      <c r="DD29" s="645">
        <v>1098085</v>
      </c>
      <c r="DE29" s="669"/>
      <c r="DF29" s="669"/>
      <c r="DG29" s="669"/>
      <c r="DH29" s="669"/>
      <c r="DI29" s="669"/>
      <c r="DJ29" s="669"/>
      <c r="DK29" s="670"/>
      <c r="DL29" s="645">
        <v>1098085</v>
      </c>
      <c r="DM29" s="669"/>
      <c r="DN29" s="669"/>
      <c r="DO29" s="669"/>
      <c r="DP29" s="669"/>
      <c r="DQ29" s="669"/>
      <c r="DR29" s="669"/>
      <c r="DS29" s="669"/>
      <c r="DT29" s="669"/>
      <c r="DU29" s="669"/>
      <c r="DV29" s="670"/>
      <c r="DW29" s="641">
        <v>18.2</v>
      </c>
      <c r="DX29" s="667"/>
      <c r="DY29" s="667"/>
      <c r="DZ29" s="667"/>
      <c r="EA29" s="667"/>
      <c r="EB29" s="667"/>
      <c r="EC29" s="668"/>
    </row>
    <row r="30" spans="2:133" ht="11.25" customHeight="1" x14ac:dyDescent="0.2">
      <c r="B30" s="633" t="s">
        <v>313</v>
      </c>
      <c r="C30" s="634"/>
      <c r="D30" s="634"/>
      <c r="E30" s="634"/>
      <c r="F30" s="634"/>
      <c r="G30" s="634"/>
      <c r="H30" s="634"/>
      <c r="I30" s="634"/>
      <c r="J30" s="634"/>
      <c r="K30" s="634"/>
      <c r="L30" s="634"/>
      <c r="M30" s="634"/>
      <c r="N30" s="634"/>
      <c r="O30" s="634"/>
      <c r="P30" s="634"/>
      <c r="Q30" s="635"/>
      <c r="R30" s="636">
        <v>2112849</v>
      </c>
      <c r="S30" s="637"/>
      <c r="T30" s="637"/>
      <c r="U30" s="637"/>
      <c r="V30" s="637"/>
      <c r="W30" s="637"/>
      <c r="X30" s="637"/>
      <c r="Y30" s="638"/>
      <c r="Z30" s="639">
        <v>19.600000000000001</v>
      </c>
      <c r="AA30" s="639"/>
      <c r="AB30" s="639"/>
      <c r="AC30" s="639"/>
      <c r="AD30" s="640" t="s">
        <v>184</v>
      </c>
      <c r="AE30" s="640"/>
      <c r="AF30" s="640"/>
      <c r="AG30" s="640"/>
      <c r="AH30" s="640"/>
      <c r="AI30" s="640"/>
      <c r="AJ30" s="640"/>
      <c r="AK30" s="640"/>
      <c r="AL30" s="641" t="s">
        <v>184</v>
      </c>
      <c r="AM30" s="642"/>
      <c r="AN30" s="642"/>
      <c r="AO30" s="643"/>
      <c r="AP30" s="618" t="s">
        <v>230</v>
      </c>
      <c r="AQ30" s="619"/>
      <c r="AR30" s="619"/>
      <c r="AS30" s="619"/>
      <c r="AT30" s="619"/>
      <c r="AU30" s="619"/>
      <c r="AV30" s="619"/>
      <c r="AW30" s="619"/>
      <c r="AX30" s="619"/>
      <c r="AY30" s="619"/>
      <c r="AZ30" s="619"/>
      <c r="BA30" s="619"/>
      <c r="BB30" s="619"/>
      <c r="BC30" s="619"/>
      <c r="BD30" s="619"/>
      <c r="BE30" s="619"/>
      <c r="BF30" s="620"/>
      <c r="BG30" s="618" t="s">
        <v>314</v>
      </c>
      <c r="BH30" s="678"/>
      <c r="BI30" s="678"/>
      <c r="BJ30" s="678"/>
      <c r="BK30" s="678"/>
      <c r="BL30" s="678"/>
      <c r="BM30" s="678"/>
      <c r="BN30" s="678"/>
      <c r="BO30" s="678"/>
      <c r="BP30" s="678"/>
      <c r="BQ30" s="679"/>
      <c r="BR30" s="618" t="s">
        <v>315</v>
      </c>
      <c r="BS30" s="678"/>
      <c r="BT30" s="678"/>
      <c r="BU30" s="678"/>
      <c r="BV30" s="678"/>
      <c r="BW30" s="678"/>
      <c r="BX30" s="678"/>
      <c r="BY30" s="678"/>
      <c r="BZ30" s="678"/>
      <c r="CA30" s="678"/>
      <c r="CB30" s="679"/>
      <c r="CD30" s="674"/>
      <c r="CE30" s="675"/>
      <c r="CF30" s="633" t="s">
        <v>316</v>
      </c>
      <c r="CG30" s="634"/>
      <c r="CH30" s="634"/>
      <c r="CI30" s="634"/>
      <c r="CJ30" s="634"/>
      <c r="CK30" s="634"/>
      <c r="CL30" s="634"/>
      <c r="CM30" s="634"/>
      <c r="CN30" s="634"/>
      <c r="CO30" s="634"/>
      <c r="CP30" s="634"/>
      <c r="CQ30" s="635"/>
      <c r="CR30" s="636">
        <v>1052583</v>
      </c>
      <c r="CS30" s="637"/>
      <c r="CT30" s="637"/>
      <c r="CU30" s="637"/>
      <c r="CV30" s="637"/>
      <c r="CW30" s="637"/>
      <c r="CX30" s="637"/>
      <c r="CY30" s="638"/>
      <c r="CZ30" s="641">
        <v>9.9</v>
      </c>
      <c r="DA30" s="667"/>
      <c r="DB30" s="667"/>
      <c r="DC30" s="671"/>
      <c r="DD30" s="645">
        <v>1047727</v>
      </c>
      <c r="DE30" s="637"/>
      <c r="DF30" s="637"/>
      <c r="DG30" s="637"/>
      <c r="DH30" s="637"/>
      <c r="DI30" s="637"/>
      <c r="DJ30" s="637"/>
      <c r="DK30" s="638"/>
      <c r="DL30" s="645">
        <v>1047727</v>
      </c>
      <c r="DM30" s="637"/>
      <c r="DN30" s="637"/>
      <c r="DO30" s="637"/>
      <c r="DP30" s="637"/>
      <c r="DQ30" s="637"/>
      <c r="DR30" s="637"/>
      <c r="DS30" s="637"/>
      <c r="DT30" s="637"/>
      <c r="DU30" s="637"/>
      <c r="DV30" s="638"/>
      <c r="DW30" s="641">
        <v>17.399999999999999</v>
      </c>
      <c r="DX30" s="667"/>
      <c r="DY30" s="667"/>
      <c r="DZ30" s="667"/>
      <c r="EA30" s="667"/>
      <c r="EB30" s="667"/>
      <c r="EC30" s="668"/>
    </row>
    <row r="31" spans="2:133" ht="11.25" customHeight="1" x14ac:dyDescent="0.2">
      <c r="B31" s="649" t="s">
        <v>317</v>
      </c>
      <c r="C31" s="650"/>
      <c r="D31" s="650"/>
      <c r="E31" s="650"/>
      <c r="F31" s="650"/>
      <c r="G31" s="650"/>
      <c r="H31" s="650"/>
      <c r="I31" s="650"/>
      <c r="J31" s="650"/>
      <c r="K31" s="650"/>
      <c r="L31" s="650"/>
      <c r="M31" s="650"/>
      <c r="N31" s="650"/>
      <c r="O31" s="650"/>
      <c r="P31" s="650"/>
      <c r="Q31" s="651"/>
      <c r="R31" s="636" t="s">
        <v>184</v>
      </c>
      <c r="S31" s="637"/>
      <c r="T31" s="637"/>
      <c r="U31" s="637"/>
      <c r="V31" s="637"/>
      <c r="W31" s="637"/>
      <c r="X31" s="637"/>
      <c r="Y31" s="638"/>
      <c r="Z31" s="639" t="s">
        <v>184</v>
      </c>
      <c r="AA31" s="639"/>
      <c r="AB31" s="639"/>
      <c r="AC31" s="639"/>
      <c r="AD31" s="640" t="s">
        <v>184</v>
      </c>
      <c r="AE31" s="640"/>
      <c r="AF31" s="640"/>
      <c r="AG31" s="640"/>
      <c r="AH31" s="640"/>
      <c r="AI31" s="640"/>
      <c r="AJ31" s="640"/>
      <c r="AK31" s="640"/>
      <c r="AL31" s="641" t="s">
        <v>242</v>
      </c>
      <c r="AM31" s="642"/>
      <c r="AN31" s="642"/>
      <c r="AO31" s="643"/>
      <c r="AP31" s="682" t="s">
        <v>318</v>
      </c>
      <c r="AQ31" s="683"/>
      <c r="AR31" s="683"/>
      <c r="AS31" s="683"/>
      <c r="AT31" s="688" t="s">
        <v>319</v>
      </c>
      <c r="AU31" s="212"/>
      <c r="AV31" s="212"/>
      <c r="AW31" s="212"/>
      <c r="AX31" s="622" t="s">
        <v>192</v>
      </c>
      <c r="AY31" s="623"/>
      <c r="AZ31" s="623"/>
      <c r="BA31" s="623"/>
      <c r="BB31" s="623"/>
      <c r="BC31" s="623"/>
      <c r="BD31" s="623"/>
      <c r="BE31" s="623"/>
      <c r="BF31" s="624"/>
      <c r="BG31" s="692">
        <v>98.8</v>
      </c>
      <c r="BH31" s="680"/>
      <c r="BI31" s="680"/>
      <c r="BJ31" s="680"/>
      <c r="BK31" s="680"/>
      <c r="BL31" s="680"/>
      <c r="BM31" s="631">
        <v>96</v>
      </c>
      <c r="BN31" s="680"/>
      <c r="BO31" s="680"/>
      <c r="BP31" s="680"/>
      <c r="BQ31" s="681"/>
      <c r="BR31" s="692">
        <v>98.8</v>
      </c>
      <c r="BS31" s="680"/>
      <c r="BT31" s="680"/>
      <c r="BU31" s="680"/>
      <c r="BV31" s="680"/>
      <c r="BW31" s="680"/>
      <c r="BX31" s="631">
        <v>96</v>
      </c>
      <c r="BY31" s="680"/>
      <c r="BZ31" s="680"/>
      <c r="CA31" s="680"/>
      <c r="CB31" s="681"/>
      <c r="CD31" s="674"/>
      <c r="CE31" s="675"/>
      <c r="CF31" s="633" t="s">
        <v>320</v>
      </c>
      <c r="CG31" s="634"/>
      <c r="CH31" s="634"/>
      <c r="CI31" s="634"/>
      <c r="CJ31" s="634"/>
      <c r="CK31" s="634"/>
      <c r="CL31" s="634"/>
      <c r="CM31" s="634"/>
      <c r="CN31" s="634"/>
      <c r="CO31" s="634"/>
      <c r="CP31" s="634"/>
      <c r="CQ31" s="635"/>
      <c r="CR31" s="636">
        <v>51105</v>
      </c>
      <c r="CS31" s="669"/>
      <c r="CT31" s="669"/>
      <c r="CU31" s="669"/>
      <c r="CV31" s="669"/>
      <c r="CW31" s="669"/>
      <c r="CX31" s="669"/>
      <c r="CY31" s="670"/>
      <c r="CZ31" s="641">
        <v>0.5</v>
      </c>
      <c r="DA31" s="667"/>
      <c r="DB31" s="667"/>
      <c r="DC31" s="671"/>
      <c r="DD31" s="645">
        <v>50358</v>
      </c>
      <c r="DE31" s="669"/>
      <c r="DF31" s="669"/>
      <c r="DG31" s="669"/>
      <c r="DH31" s="669"/>
      <c r="DI31" s="669"/>
      <c r="DJ31" s="669"/>
      <c r="DK31" s="670"/>
      <c r="DL31" s="645">
        <v>50358</v>
      </c>
      <c r="DM31" s="669"/>
      <c r="DN31" s="669"/>
      <c r="DO31" s="669"/>
      <c r="DP31" s="669"/>
      <c r="DQ31" s="669"/>
      <c r="DR31" s="669"/>
      <c r="DS31" s="669"/>
      <c r="DT31" s="669"/>
      <c r="DU31" s="669"/>
      <c r="DV31" s="670"/>
      <c r="DW31" s="641">
        <v>0.8</v>
      </c>
      <c r="DX31" s="667"/>
      <c r="DY31" s="667"/>
      <c r="DZ31" s="667"/>
      <c r="EA31" s="667"/>
      <c r="EB31" s="667"/>
      <c r="EC31" s="668"/>
    </row>
    <row r="32" spans="2:133" ht="11.25" customHeight="1" x14ac:dyDescent="0.2">
      <c r="B32" s="633" t="s">
        <v>321</v>
      </c>
      <c r="C32" s="634"/>
      <c r="D32" s="634"/>
      <c r="E32" s="634"/>
      <c r="F32" s="634"/>
      <c r="G32" s="634"/>
      <c r="H32" s="634"/>
      <c r="I32" s="634"/>
      <c r="J32" s="634"/>
      <c r="K32" s="634"/>
      <c r="L32" s="634"/>
      <c r="M32" s="634"/>
      <c r="N32" s="634"/>
      <c r="O32" s="634"/>
      <c r="P32" s="634"/>
      <c r="Q32" s="635"/>
      <c r="R32" s="636">
        <v>851664</v>
      </c>
      <c r="S32" s="637"/>
      <c r="T32" s="637"/>
      <c r="U32" s="637"/>
      <c r="V32" s="637"/>
      <c r="W32" s="637"/>
      <c r="X32" s="637"/>
      <c r="Y32" s="638"/>
      <c r="Z32" s="639">
        <v>7.9</v>
      </c>
      <c r="AA32" s="639"/>
      <c r="AB32" s="639"/>
      <c r="AC32" s="639"/>
      <c r="AD32" s="640" t="s">
        <v>242</v>
      </c>
      <c r="AE32" s="640"/>
      <c r="AF32" s="640"/>
      <c r="AG32" s="640"/>
      <c r="AH32" s="640"/>
      <c r="AI32" s="640"/>
      <c r="AJ32" s="640"/>
      <c r="AK32" s="640"/>
      <c r="AL32" s="641" t="s">
        <v>184</v>
      </c>
      <c r="AM32" s="642"/>
      <c r="AN32" s="642"/>
      <c r="AO32" s="643"/>
      <c r="AP32" s="684"/>
      <c r="AQ32" s="685"/>
      <c r="AR32" s="685"/>
      <c r="AS32" s="685"/>
      <c r="AT32" s="689"/>
      <c r="AU32" s="208" t="s">
        <v>322</v>
      </c>
      <c r="AX32" s="633" t="s">
        <v>323</v>
      </c>
      <c r="AY32" s="634"/>
      <c r="AZ32" s="634"/>
      <c r="BA32" s="634"/>
      <c r="BB32" s="634"/>
      <c r="BC32" s="634"/>
      <c r="BD32" s="634"/>
      <c r="BE32" s="634"/>
      <c r="BF32" s="635"/>
      <c r="BG32" s="693">
        <v>98.9</v>
      </c>
      <c r="BH32" s="669"/>
      <c r="BI32" s="669"/>
      <c r="BJ32" s="669"/>
      <c r="BK32" s="669"/>
      <c r="BL32" s="669"/>
      <c r="BM32" s="642">
        <v>96.8</v>
      </c>
      <c r="BN32" s="669"/>
      <c r="BO32" s="669"/>
      <c r="BP32" s="669"/>
      <c r="BQ32" s="691"/>
      <c r="BR32" s="693">
        <v>98.9</v>
      </c>
      <c r="BS32" s="669"/>
      <c r="BT32" s="669"/>
      <c r="BU32" s="669"/>
      <c r="BV32" s="669"/>
      <c r="BW32" s="669"/>
      <c r="BX32" s="642">
        <v>97</v>
      </c>
      <c r="BY32" s="669"/>
      <c r="BZ32" s="669"/>
      <c r="CA32" s="669"/>
      <c r="CB32" s="691"/>
      <c r="CD32" s="676"/>
      <c r="CE32" s="677"/>
      <c r="CF32" s="633" t="s">
        <v>324</v>
      </c>
      <c r="CG32" s="634"/>
      <c r="CH32" s="634"/>
      <c r="CI32" s="634"/>
      <c r="CJ32" s="634"/>
      <c r="CK32" s="634"/>
      <c r="CL32" s="634"/>
      <c r="CM32" s="634"/>
      <c r="CN32" s="634"/>
      <c r="CO32" s="634"/>
      <c r="CP32" s="634"/>
      <c r="CQ32" s="635"/>
      <c r="CR32" s="636">
        <v>1</v>
      </c>
      <c r="CS32" s="637"/>
      <c r="CT32" s="637"/>
      <c r="CU32" s="637"/>
      <c r="CV32" s="637"/>
      <c r="CW32" s="637"/>
      <c r="CX32" s="637"/>
      <c r="CY32" s="638"/>
      <c r="CZ32" s="641">
        <v>0</v>
      </c>
      <c r="DA32" s="667"/>
      <c r="DB32" s="667"/>
      <c r="DC32" s="671"/>
      <c r="DD32" s="645">
        <v>1</v>
      </c>
      <c r="DE32" s="637"/>
      <c r="DF32" s="637"/>
      <c r="DG32" s="637"/>
      <c r="DH32" s="637"/>
      <c r="DI32" s="637"/>
      <c r="DJ32" s="637"/>
      <c r="DK32" s="638"/>
      <c r="DL32" s="645">
        <v>1</v>
      </c>
      <c r="DM32" s="637"/>
      <c r="DN32" s="637"/>
      <c r="DO32" s="637"/>
      <c r="DP32" s="637"/>
      <c r="DQ32" s="637"/>
      <c r="DR32" s="637"/>
      <c r="DS32" s="637"/>
      <c r="DT32" s="637"/>
      <c r="DU32" s="637"/>
      <c r="DV32" s="638"/>
      <c r="DW32" s="641">
        <v>0</v>
      </c>
      <c r="DX32" s="667"/>
      <c r="DY32" s="667"/>
      <c r="DZ32" s="667"/>
      <c r="EA32" s="667"/>
      <c r="EB32" s="667"/>
      <c r="EC32" s="668"/>
    </row>
    <row r="33" spans="2:133" ht="11.25" customHeight="1" x14ac:dyDescent="0.2">
      <c r="B33" s="633" t="s">
        <v>325</v>
      </c>
      <c r="C33" s="634"/>
      <c r="D33" s="634"/>
      <c r="E33" s="634"/>
      <c r="F33" s="634"/>
      <c r="G33" s="634"/>
      <c r="H33" s="634"/>
      <c r="I33" s="634"/>
      <c r="J33" s="634"/>
      <c r="K33" s="634"/>
      <c r="L33" s="634"/>
      <c r="M33" s="634"/>
      <c r="N33" s="634"/>
      <c r="O33" s="634"/>
      <c r="P33" s="634"/>
      <c r="Q33" s="635"/>
      <c r="R33" s="636">
        <v>37711</v>
      </c>
      <c r="S33" s="637"/>
      <c r="T33" s="637"/>
      <c r="U33" s="637"/>
      <c r="V33" s="637"/>
      <c r="W33" s="637"/>
      <c r="X33" s="637"/>
      <c r="Y33" s="638"/>
      <c r="Z33" s="639">
        <v>0.4</v>
      </c>
      <c r="AA33" s="639"/>
      <c r="AB33" s="639"/>
      <c r="AC33" s="639"/>
      <c r="AD33" s="640" t="s">
        <v>184</v>
      </c>
      <c r="AE33" s="640"/>
      <c r="AF33" s="640"/>
      <c r="AG33" s="640"/>
      <c r="AH33" s="640"/>
      <c r="AI33" s="640"/>
      <c r="AJ33" s="640"/>
      <c r="AK33" s="640"/>
      <c r="AL33" s="641" t="s">
        <v>242</v>
      </c>
      <c r="AM33" s="642"/>
      <c r="AN33" s="642"/>
      <c r="AO33" s="643"/>
      <c r="AP33" s="686"/>
      <c r="AQ33" s="687"/>
      <c r="AR33" s="687"/>
      <c r="AS33" s="687"/>
      <c r="AT33" s="690"/>
      <c r="AU33" s="213"/>
      <c r="AV33" s="213"/>
      <c r="AW33" s="213"/>
      <c r="AX33" s="657" t="s">
        <v>326</v>
      </c>
      <c r="AY33" s="658"/>
      <c r="AZ33" s="658"/>
      <c r="BA33" s="658"/>
      <c r="BB33" s="658"/>
      <c r="BC33" s="658"/>
      <c r="BD33" s="658"/>
      <c r="BE33" s="658"/>
      <c r="BF33" s="659"/>
      <c r="BG33" s="694">
        <v>98.6</v>
      </c>
      <c r="BH33" s="695"/>
      <c r="BI33" s="695"/>
      <c r="BJ33" s="695"/>
      <c r="BK33" s="695"/>
      <c r="BL33" s="695"/>
      <c r="BM33" s="696">
        <v>94.2</v>
      </c>
      <c r="BN33" s="695"/>
      <c r="BO33" s="695"/>
      <c r="BP33" s="695"/>
      <c r="BQ33" s="697"/>
      <c r="BR33" s="694">
        <v>98.5</v>
      </c>
      <c r="BS33" s="695"/>
      <c r="BT33" s="695"/>
      <c r="BU33" s="695"/>
      <c r="BV33" s="695"/>
      <c r="BW33" s="695"/>
      <c r="BX33" s="696">
        <v>93.8</v>
      </c>
      <c r="BY33" s="695"/>
      <c r="BZ33" s="695"/>
      <c r="CA33" s="695"/>
      <c r="CB33" s="697"/>
      <c r="CD33" s="633" t="s">
        <v>327</v>
      </c>
      <c r="CE33" s="634"/>
      <c r="CF33" s="634"/>
      <c r="CG33" s="634"/>
      <c r="CH33" s="634"/>
      <c r="CI33" s="634"/>
      <c r="CJ33" s="634"/>
      <c r="CK33" s="634"/>
      <c r="CL33" s="634"/>
      <c r="CM33" s="634"/>
      <c r="CN33" s="634"/>
      <c r="CO33" s="634"/>
      <c r="CP33" s="634"/>
      <c r="CQ33" s="635"/>
      <c r="CR33" s="636">
        <v>4184032</v>
      </c>
      <c r="CS33" s="669"/>
      <c r="CT33" s="669"/>
      <c r="CU33" s="669"/>
      <c r="CV33" s="669"/>
      <c r="CW33" s="669"/>
      <c r="CX33" s="669"/>
      <c r="CY33" s="670"/>
      <c r="CZ33" s="641">
        <v>39.5</v>
      </c>
      <c r="DA33" s="667"/>
      <c r="DB33" s="667"/>
      <c r="DC33" s="671"/>
      <c r="DD33" s="645">
        <v>3286565</v>
      </c>
      <c r="DE33" s="669"/>
      <c r="DF33" s="669"/>
      <c r="DG33" s="669"/>
      <c r="DH33" s="669"/>
      <c r="DI33" s="669"/>
      <c r="DJ33" s="669"/>
      <c r="DK33" s="670"/>
      <c r="DL33" s="645">
        <v>2074605</v>
      </c>
      <c r="DM33" s="669"/>
      <c r="DN33" s="669"/>
      <c r="DO33" s="669"/>
      <c r="DP33" s="669"/>
      <c r="DQ33" s="669"/>
      <c r="DR33" s="669"/>
      <c r="DS33" s="669"/>
      <c r="DT33" s="669"/>
      <c r="DU33" s="669"/>
      <c r="DV33" s="670"/>
      <c r="DW33" s="641">
        <v>34.5</v>
      </c>
      <c r="DX33" s="667"/>
      <c r="DY33" s="667"/>
      <c r="DZ33" s="667"/>
      <c r="EA33" s="667"/>
      <c r="EB33" s="667"/>
      <c r="EC33" s="668"/>
    </row>
    <row r="34" spans="2:133" ht="11.25" customHeight="1" x14ac:dyDescent="0.2">
      <c r="B34" s="633" t="s">
        <v>328</v>
      </c>
      <c r="C34" s="634"/>
      <c r="D34" s="634"/>
      <c r="E34" s="634"/>
      <c r="F34" s="634"/>
      <c r="G34" s="634"/>
      <c r="H34" s="634"/>
      <c r="I34" s="634"/>
      <c r="J34" s="634"/>
      <c r="K34" s="634"/>
      <c r="L34" s="634"/>
      <c r="M34" s="634"/>
      <c r="N34" s="634"/>
      <c r="O34" s="634"/>
      <c r="P34" s="634"/>
      <c r="Q34" s="635"/>
      <c r="R34" s="636">
        <v>15004</v>
      </c>
      <c r="S34" s="637"/>
      <c r="T34" s="637"/>
      <c r="U34" s="637"/>
      <c r="V34" s="637"/>
      <c r="W34" s="637"/>
      <c r="X34" s="637"/>
      <c r="Y34" s="638"/>
      <c r="Z34" s="639">
        <v>0.1</v>
      </c>
      <c r="AA34" s="639"/>
      <c r="AB34" s="639"/>
      <c r="AC34" s="639"/>
      <c r="AD34" s="640" t="s">
        <v>184</v>
      </c>
      <c r="AE34" s="640"/>
      <c r="AF34" s="640"/>
      <c r="AG34" s="640"/>
      <c r="AH34" s="640"/>
      <c r="AI34" s="640"/>
      <c r="AJ34" s="640"/>
      <c r="AK34" s="640"/>
      <c r="AL34" s="641" t="s">
        <v>242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329</v>
      </c>
      <c r="CE34" s="634"/>
      <c r="CF34" s="634"/>
      <c r="CG34" s="634"/>
      <c r="CH34" s="634"/>
      <c r="CI34" s="634"/>
      <c r="CJ34" s="634"/>
      <c r="CK34" s="634"/>
      <c r="CL34" s="634"/>
      <c r="CM34" s="634"/>
      <c r="CN34" s="634"/>
      <c r="CO34" s="634"/>
      <c r="CP34" s="634"/>
      <c r="CQ34" s="635"/>
      <c r="CR34" s="636">
        <v>1557962</v>
      </c>
      <c r="CS34" s="637"/>
      <c r="CT34" s="637"/>
      <c r="CU34" s="637"/>
      <c r="CV34" s="637"/>
      <c r="CW34" s="637"/>
      <c r="CX34" s="637"/>
      <c r="CY34" s="638"/>
      <c r="CZ34" s="641">
        <v>14.7</v>
      </c>
      <c r="DA34" s="667"/>
      <c r="DB34" s="667"/>
      <c r="DC34" s="671"/>
      <c r="DD34" s="645">
        <v>1122127</v>
      </c>
      <c r="DE34" s="637"/>
      <c r="DF34" s="637"/>
      <c r="DG34" s="637"/>
      <c r="DH34" s="637"/>
      <c r="DI34" s="637"/>
      <c r="DJ34" s="637"/>
      <c r="DK34" s="638"/>
      <c r="DL34" s="645">
        <v>757888</v>
      </c>
      <c r="DM34" s="637"/>
      <c r="DN34" s="637"/>
      <c r="DO34" s="637"/>
      <c r="DP34" s="637"/>
      <c r="DQ34" s="637"/>
      <c r="DR34" s="637"/>
      <c r="DS34" s="637"/>
      <c r="DT34" s="637"/>
      <c r="DU34" s="637"/>
      <c r="DV34" s="638"/>
      <c r="DW34" s="641">
        <v>12.6</v>
      </c>
      <c r="DX34" s="667"/>
      <c r="DY34" s="667"/>
      <c r="DZ34" s="667"/>
      <c r="EA34" s="667"/>
      <c r="EB34" s="667"/>
      <c r="EC34" s="668"/>
    </row>
    <row r="35" spans="2:133" ht="11.25" customHeight="1" x14ac:dyDescent="0.2">
      <c r="B35" s="633" t="s">
        <v>330</v>
      </c>
      <c r="C35" s="634"/>
      <c r="D35" s="634"/>
      <c r="E35" s="634"/>
      <c r="F35" s="634"/>
      <c r="G35" s="634"/>
      <c r="H35" s="634"/>
      <c r="I35" s="634"/>
      <c r="J35" s="634"/>
      <c r="K35" s="634"/>
      <c r="L35" s="634"/>
      <c r="M35" s="634"/>
      <c r="N35" s="634"/>
      <c r="O35" s="634"/>
      <c r="P35" s="634"/>
      <c r="Q35" s="635"/>
      <c r="R35" s="636">
        <v>147499</v>
      </c>
      <c r="S35" s="637"/>
      <c r="T35" s="637"/>
      <c r="U35" s="637"/>
      <c r="V35" s="637"/>
      <c r="W35" s="637"/>
      <c r="X35" s="637"/>
      <c r="Y35" s="638"/>
      <c r="Z35" s="639">
        <v>1.4</v>
      </c>
      <c r="AA35" s="639"/>
      <c r="AB35" s="639"/>
      <c r="AC35" s="639"/>
      <c r="AD35" s="640" t="s">
        <v>242</v>
      </c>
      <c r="AE35" s="640"/>
      <c r="AF35" s="640"/>
      <c r="AG35" s="640"/>
      <c r="AH35" s="640"/>
      <c r="AI35" s="640"/>
      <c r="AJ35" s="640"/>
      <c r="AK35" s="640"/>
      <c r="AL35" s="641" t="s">
        <v>184</v>
      </c>
      <c r="AM35" s="642"/>
      <c r="AN35" s="642"/>
      <c r="AO35" s="643"/>
      <c r="AP35" s="216"/>
      <c r="AQ35" s="618" t="s">
        <v>331</v>
      </c>
      <c r="AR35" s="619"/>
      <c r="AS35" s="619"/>
      <c r="AT35" s="619"/>
      <c r="AU35" s="619"/>
      <c r="AV35" s="619"/>
      <c r="AW35" s="619"/>
      <c r="AX35" s="619"/>
      <c r="AY35" s="619"/>
      <c r="AZ35" s="619"/>
      <c r="BA35" s="619"/>
      <c r="BB35" s="619"/>
      <c r="BC35" s="619"/>
      <c r="BD35" s="619"/>
      <c r="BE35" s="619"/>
      <c r="BF35" s="620"/>
      <c r="BG35" s="618" t="s">
        <v>332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333</v>
      </c>
      <c r="CE35" s="634"/>
      <c r="CF35" s="634"/>
      <c r="CG35" s="634"/>
      <c r="CH35" s="634"/>
      <c r="CI35" s="634"/>
      <c r="CJ35" s="634"/>
      <c r="CK35" s="634"/>
      <c r="CL35" s="634"/>
      <c r="CM35" s="634"/>
      <c r="CN35" s="634"/>
      <c r="CO35" s="634"/>
      <c r="CP35" s="634"/>
      <c r="CQ35" s="635"/>
      <c r="CR35" s="636">
        <v>149150</v>
      </c>
      <c r="CS35" s="669"/>
      <c r="CT35" s="669"/>
      <c r="CU35" s="669"/>
      <c r="CV35" s="669"/>
      <c r="CW35" s="669"/>
      <c r="CX35" s="669"/>
      <c r="CY35" s="670"/>
      <c r="CZ35" s="641">
        <v>1.4</v>
      </c>
      <c r="DA35" s="667"/>
      <c r="DB35" s="667"/>
      <c r="DC35" s="671"/>
      <c r="DD35" s="645">
        <v>123453</v>
      </c>
      <c r="DE35" s="669"/>
      <c r="DF35" s="669"/>
      <c r="DG35" s="669"/>
      <c r="DH35" s="669"/>
      <c r="DI35" s="669"/>
      <c r="DJ35" s="669"/>
      <c r="DK35" s="670"/>
      <c r="DL35" s="645">
        <v>70529</v>
      </c>
      <c r="DM35" s="669"/>
      <c r="DN35" s="669"/>
      <c r="DO35" s="669"/>
      <c r="DP35" s="669"/>
      <c r="DQ35" s="669"/>
      <c r="DR35" s="669"/>
      <c r="DS35" s="669"/>
      <c r="DT35" s="669"/>
      <c r="DU35" s="669"/>
      <c r="DV35" s="670"/>
      <c r="DW35" s="641">
        <v>1.2</v>
      </c>
      <c r="DX35" s="667"/>
      <c r="DY35" s="667"/>
      <c r="DZ35" s="667"/>
      <c r="EA35" s="667"/>
      <c r="EB35" s="667"/>
      <c r="EC35" s="668"/>
    </row>
    <row r="36" spans="2:133" ht="11.25" customHeight="1" x14ac:dyDescent="0.2">
      <c r="B36" s="633" t="s">
        <v>334</v>
      </c>
      <c r="C36" s="634"/>
      <c r="D36" s="634"/>
      <c r="E36" s="634"/>
      <c r="F36" s="634"/>
      <c r="G36" s="634"/>
      <c r="H36" s="634"/>
      <c r="I36" s="634"/>
      <c r="J36" s="634"/>
      <c r="K36" s="634"/>
      <c r="L36" s="634"/>
      <c r="M36" s="634"/>
      <c r="N36" s="634"/>
      <c r="O36" s="634"/>
      <c r="P36" s="634"/>
      <c r="Q36" s="635"/>
      <c r="R36" s="636">
        <v>83242</v>
      </c>
      <c r="S36" s="637"/>
      <c r="T36" s="637"/>
      <c r="U36" s="637"/>
      <c r="V36" s="637"/>
      <c r="W36" s="637"/>
      <c r="X36" s="637"/>
      <c r="Y36" s="638"/>
      <c r="Z36" s="639">
        <v>0.8</v>
      </c>
      <c r="AA36" s="639"/>
      <c r="AB36" s="639"/>
      <c r="AC36" s="639"/>
      <c r="AD36" s="640" t="s">
        <v>184</v>
      </c>
      <c r="AE36" s="640"/>
      <c r="AF36" s="640"/>
      <c r="AG36" s="640"/>
      <c r="AH36" s="640"/>
      <c r="AI36" s="640"/>
      <c r="AJ36" s="640"/>
      <c r="AK36" s="640"/>
      <c r="AL36" s="641" t="s">
        <v>184</v>
      </c>
      <c r="AM36" s="642"/>
      <c r="AN36" s="642"/>
      <c r="AO36" s="643"/>
      <c r="AP36" s="216"/>
      <c r="AQ36" s="702" t="s">
        <v>335</v>
      </c>
      <c r="AR36" s="703"/>
      <c r="AS36" s="703"/>
      <c r="AT36" s="703"/>
      <c r="AU36" s="703"/>
      <c r="AV36" s="703"/>
      <c r="AW36" s="703"/>
      <c r="AX36" s="703"/>
      <c r="AY36" s="704"/>
      <c r="AZ36" s="625">
        <v>1507291</v>
      </c>
      <c r="BA36" s="626"/>
      <c r="BB36" s="626"/>
      <c r="BC36" s="626"/>
      <c r="BD36" s="626"/>
      <c r="BE36" s="626"/>
      <c r="BF36" s="698"/>
      <c r="BG36" s="622" t="s">
        <v>336</v>
      </c>
      <c r="BH36" s="623"/>
      <c r="BI36" s="623"/>
      <c r="BJ36" s="623"/>
      <c r="BK36" s="623"/>
      <c r="BL36" s="623"/>
      <c r="BM36" s="623"/>
      <c r="BN36" s="623"/>
      <c r="BO36" s="623"/>
      <c r="BP36" s="623"/>
      <c r="BQ36" s="623"/>
      <c r="BR36" s="623"/>
      <c r="BS36" s="623"/>
      <c r="BT36" s="623"/>
      <c r="BU36" s="624"/>
      <c r="BV36" s="625">
        <v>15179</v>
      </c>
      <c r="BW36" s="626"/>
      <c r="BX36" s="626"/>
      <c r="BY36" s="626"/>
      <c r="BZ36" s="626"/>
      <c r="CA36" s="626"/>
      <c r="CB36" s="698"/>
      <c r="CD36" s="633" t="s">
        <v>337</v>
      </c>
      <c r="CE36" s="634"/>
      <c r="CF36" s="634"/>
      <c r="CG36" s="634"/>
      <c r="CH36" s="634"/>
      <c r="CI36" s="634"/>
      <c r="CJ36" s="634"/>
      <c r="CK36" s="634"/>
      <c r="CL36" s="634"/>
      <c r="CM36" s="634"/>
      <c r="CN36" s="634"/>
      <c r="CO36" s="634"/>
      <c r="CP36" s="634"/>
      <c r="CQ36" s="635"/>
      <c r="CR36" s="636">
        <v>1108839</v>
      </c>
      <c r="CS36" s="637"/>
      <c r="CT36" s="637"/>
      <c r="CU36" s="637"/>
      <c r="CV36" s="637"/>
      <c r="CW36" s="637"/>
      <c r="CX36" s="637"/>
      <c r="CY36" s="638"/>
      <c r="CZ36" s="641">
        <v>10.5</v>
      </c>
      <c r="DA36" s="667"/>
      <c r="DB36" s="667"/>
      <c r="DC36" s="671"/>
      <c r="DD36" s="645">
        <v>1004401</v>
      </c>
      <c r="DE36" s="637"/>
      <c r="DF36" s="637"/>
      <c r="DG36" s="637"/>
      <c r="DH36" s="637"/>
      <c r="DI36" s="637"/>
      <c r="DJ36" s="637"/>
      <c r="DK36" s="638"/>
      <c r="DL36" s="645">
        <v>537960</v>
      </c>
      <c r="DM36" s="637"/>
      <c r="DN36" s="637"/>
      <c r="DO36" s="637"/>
      <c r="DP36" s="637"/>
      <c r="DQ36" s="637"/>
      <c r="DR36" s="637"/>
      <c r="DS36" s="637"/>
      <c r="DT36" s="637"/>
      <c r="DU36" s="637"/>
      <c r="DV36" s="638"/>
      <c r="DW36" s="641">
        <v>8.9</v>
      </c>
      <c r="DX36" s="667"/>
      <c r="DY36" s="667"/>
      <c r="DZ36" s="667"/>
      <c r="EA36" s="667"/>
      <c r="EB36" s="667"/>
      <c r="EC36" s="668"/>
    </row>
    <row r="37" spans="2:133" ht="11.25" customHeight="1" x14ac:dyDescent="0.2">
      <c r="B37" s="633" t="s">
        <v>338</v>
      </c>
      <c r="C37" s="634"/>
      <c r="D37" s="634"/>
      <c r="E37" s="634"/>
      <c r="F37" s="634"/>
      <c r="G37" s="634"/>
      <c r="H37" s="634"/>
      <c r="I37" s="634"/>
      <c r="J37" s="634"/>
      <c r="K37" s="634"/>
      <c r="L37" s="634"/>
      <c r="M37" s="634"/>
      <c r="N37" s="634"/>
      <c r="O37" s="634"/>
      <c r="P37" s="634"/>
      <c r="Q37" s="635"/>
      <c r="R37" s="636">
        <v>244534</v>
      </c>
      <c r="S37" s="637"/>
      <c r="T37" s="637"/>
      <c r="U37" s="637"/>
      <c r="V37" s="637"/>
      <c r="W37" s="637"/>
      <c r="X37" s="637"/>
      <c r="Y37" s="638"/>
      <c r="Z37" s="639">
        <v>2.2999999999999998</v>
      </c>
      <c r="AA37" s="639"/>
      <c r="AB37" s="639"/>
      <c r="AC37" s="639"/>
      <c r="AD37" s="640">
        <v>1220</v>
      </c>
      <c r="AE37" s="640"/>
      <c r="AF37" s="640"/>
      <c r="AG37" s="640"/>
      <c r="AH37" s="640"/>
      <c r="AI37" s="640"/>
      <c r="AJ37" s="640"/>
      <c r="AK37" s="640"/>
      <c r="AL37" s="641">
        <v>0</v>
      </c>
      <c r="AM37" s="642"/>
      <c r="AN37" s="642"/>
      <c r="AO37" s="643"/>
      <c r="AQ37" s="699" t="s">
        <v>339</v>
      </c>
      <c r="AR37" s="700"/>
      <c r="AS37" s="700"/>
      <c r="AT37" s="700"/>
      <c r="AU37" s="700"/>
      <c r="AV37" s="700"/>
      <c r="AW37" s="700"/>
      <c r="AX37" s="700"/>
      <c r="AY37" s="701"/>
      <c r="AZ37" s="636">
        <v>557000</v>
      </c>
      <c r="BA37" s="637"/>
      <c r="BB37" s="637"/>
      <c r="BC37" s="637"/>
      <c r="BD37" s="669"/>
      <c r="BE37" s="669"/>
      <c r="BF37" s="691"/>
      <c r="BG37" s="633" t="s">
        <v>340</v>
      </c>
      <c r="BH37" s="634"/>
      <c r="BI37" s="634"/>
      <c r="BJ37" s="634"/>
      <c r="BK37" s="634"/>
      <c r="BL37" s="634"/>
      <c r="BM37" s="634"/>
      <c r="BN37" s="634"/>
      <c r="BO37" s="634"/>
      <c r="BP37" s="634"/>
      <c r="BQ37" s="634"/>
      <c r="BR37" s="634"/>
      <c r="BS37" s="634"/>
      <c r="BT37" s="634"/>
      <c r="BU37" s="635"/>
      <c r="BV37" s="636">
        <v>-7450</v>
      </c>
      <c r="BW37" s="637"/>
      <c r="BX37" s="637"/>
      <c r="BY37" s="637"/>
      <c r="BZ37" s="637"/>
      <c r="CA37" s="637"/>
      <c r="CB37" s="646"/>
      <c r="CD37" s="633" t="s">
        <v>341</v>
      </c>
      <c r="CE37" s="634"/>
      <c r="CF37" s="634"/>
      <c r="CG37" s="634"/>
      <c r="CH37" s="634"/>
      <c r="CI37" s="634"/>
      <c r="CJ37" s="634"/>
      <c r="CK37" s="634"/>
      <c r="CL37" s="634"/>
      <c r="CM37" s="634"/>
      <c r="CN37" s="634"/>
      <c r="CO37" s="634"/>
      <c r="CP37" s="634"/>
      <c r="CQ37" s="635"/>
      <c r="CR37" s="636">
        <v>251678</v>
      </c>
      <c r="CS37" s="669"/>
      <c r="CT37" s="669"/>
      <c r="CU37" s="669"/>
      <c r="CV37" s="669"/>
      <c r="CW37" s="669"/>
      <c r="CX37" s="669"/>
      <c r="CY37" s="670"/>
      <c r="CZ37" s="641">
        <v>2.4</v>
      </c>
      <c r="DA37" s="667"/>
      <c r="DB37" s="667"/>
      <c r="DC37" s="671"/>
      <c r="DD37" s="645">
        <v>251678</v>
      </c>
      <c r="DE37" s="669"/>
      <c r="DF37" s="669"/>
      <c r="DG37" s="669"/>
      <c r="DH37" s="669"/>
      <c r="DI37" s="669"/>
      <c r="DJ37" s="669"/>
      <c r="DK37" s="670"/>
      <c r="DL37" s="645">
        <v>251678</v>
      </c>
      <c r="DM37" s="669"/>
      <c r="DN37" s="669"/>
      <c r="DO37" s="669"/>
      <c r="DP37" s="669"/>
      <c r="DQ37" s="669"/>
      <c r="DR37" s="669"/>
      <c r="DS37" s="669"/>
      <c r="DT37" s="669"/>
      <c r="DU37" s="669"/>
      <c r="DV37" s="670"/>
      <c r="DW37" s="641">
        <v>4.2</v>
      </c>
      <c r="DX37" s="667"/>
      <c r="DY37" s="667"/>
      <c r="DZ37" s="667"/>
      <c r="EA37" s="667"/>
      <c r="EB37" s="667"/>
      <c r="EC37" s="668"/>
    </row>
    <row r="38" spans="2:133" ht="11.25" customHeight="1" x14ac:dyDescent="0.2">
      <c r="B38" s="633" t="s">
        <v>342</v>
      </c>
      <c r="C38" s="634"/>
      <c r="D38" s="634"/>
      <c r="E38" s="634"/>
      <c r="F38" s="634"/>
      <c r="G38" s="634"/>
      <c r="H38" s="634"/>
      <c r="I38" s="634"/>
      <c r="J38" s="634"/>
      <c r="K38" s="634"/>
      <c r="L38" s="634"/>
      <c r="M38" s="634"/>
      <c r="N38" s="634"/>
      <c r="O38" s="634"/>
      <c r="P38" s="634"/>
      <c r="Q38" s="635"/>
      <c r="R38" s="636">
        <v>785408</v>
      </c>
      <c r="S38" s="637"/>
      <c r="T38" s="637"/>
      <c r="U38" s="637"/>
      <c r="V38" s="637"/>
      <c r="W38" s="637"/>
      <c r="X38" s="637"/>
      <c r="Y38" s="638"/>
      <c r="Z38" s="639">
        <v>7.3</v>
      </c>
      <c r="AA38" s="639"/>
      <c r="AB38" s="639"/>
      <c r="AC38" s="639"/>
      <c r="AD38" s="640" t="s">
        <v>184</v>
      </c>
      <c r="AE38" s="640"/>
      <c r="AF38" s="640"/>
      <c r="AG38" s="640"/>
      <c r="AH38" s="640"/>
      <c r="AI38" s="640"/>
      <c r="AJ38" s="640"/>
      <c r="AK38" s="640"/>
      <c r="AL38" s="641" t="s">
        <v>242</v>
      </c>
      <c r="AM38" s="642"/>
      <c r="AN38" s="642"/>
      <c r="AO38" s="643"/>
      <c r="AQ38" s="699" t="s">
        <v>343</v>
      </c>
      <c r="AR38" s="700"/>
      <c r="AS38" s="700"/>
      <c r="AT38" s="700"/>
      <c r="AU38" s="700"/>
      <c r="AV38" s="700"/>
      <c r="AW38" s="700"/>
      <c r="AX38" s="700"/>
      <c r="AY38" s="701"/>
      <c r="AZ38" s="636">
        <v>19634</v>
      </c>
      <c r="BA38" s="637"/>
      <c r="BB38" s="637"/>
      <c r="BC38" s="637"/>
      <c r="BD38" s="669"/>
      <c r="BE38" s="669"/>
      <c r="BF38" s="691"/>
      <c r="BG38" s="633" t="s">
        <v>344</v>
      </c>
      <c r="BH38" s="634"/>
      <c r="BI38" s="634"/>
      <c r="BJ38" s="634"/>
      <c r="BK38" s="634"/>
      <c r="BL38" s="634"/>
      <c r="BM38" s="634"/>
      <c r="BN38" s="634"/>
      <c r="BO38" s="634"/>
      <c r="BP38" s="634"/>
      <c r="BQ38" s="634"/>
      <c r="BR38" s="634"/>
      <c r="BS38" s="634"/>
      <c r="BT38" s="634"/>
      <c r="BU38" s="635"/>
      <c r="BV38" s="636">
        <v>2906</v>
      </c>
      <c r="BW38" s="637"/>
      <c r="BX38" s="637"/>
      <c r="BY38" s="637"/>
      <c r="BZ38" s="637"/>
      <c r="CA38" s="637"/>
      <c r="CB38" s="646"/>
      <c r="CD38" s="633" t="s">
        <v>345</v>
      </c>
      <c r="CE38" s="634"/>
      <c r="CF38" s="634"/>
      <c r="CG38" s="634"/>
      <c r="CH38" s="634"/>
      <c r="CI38" s="634"/>
      <c r="CJ38" s="634"/>
      <c r="CK38" s="634"/>
      <c r="CL38" s="634"/>
      <c r="CM38" s="634"/>
      <c r="CN38" s="634"/>
      <c r="CO38" s="634"/>
      <c r="CP38" s="634"/>
      <c r="CQ38" s="635"/>
      <c r="CR38" s="636">
        <v>947209</v>
      </c>
      <c r="CS38" s="637"/>
      <c r="CT38" s="637"/>
      <c r="CU38" s="637"/>
      <c r="CV38" s="637"/>
      <c r="CW38" s="637"/>
      <c r="CX38" s="637"/>
      <c r="CY38" s="638"/>
      <c r="CZ38" s="641">
        <v>9</v>
      </c>
      <c r="DA38" s="667"/>
      <c r="DB38" s="667"/>
      <c r="DC38" s="671"/>
      <c r="DD38" s="645">
        <v>767244</v>
      </c>
      <c r="DE38" s="637"/>
      <c r="DF38" s="637"/>
      <c r="DG38" s="637"/>
      <c r="DH38" s="637"/>
      <c r="DI38" s="637"/>
      <c r="DJ38" s="637"/>
      <c r="DK38" s="638"/>
      <c r="DL38" s="645">
        <v>708228</v>
      </c>
      <c r="DM38" s="637"/>
      <c r="DN38" s="637"/>
      <c r="DO38" s="637"/>
      <c r="DP38" s="637"/>
      <c r="DQ38" s="637"/>
      <c r="DR38" s="637"/>
      <c r="DS38" s="637"/>
      <c r="DT38" s="637"/>
      <c r="DU38" s="637"/>
      <c r="DV38" s="638"/>
      <c r="DW38" s="641">
        <v>11.8</v>
      </c>
      <c r="DX38" s="667"/>
      <c r="DY38" s="667"/>
      <c r="DZ38" s="667"/>
      <c r="EA38" s="667"/>
      <c r="EB38" s="667"/>
      <c r="EC38" s="668"/>
    </row>
    <row r="39" spans="2:133" ht="11.25" customHeight="1" x14ac:dyDescent="0.2">
      <c r="B39" s="633" t="s">
        <v>346</v>
      </c>
      <c r="C39" s="634"/>
      <c r="D39" s="634"/>
      <c r="E39" s="634"/>
      <c r="F39" s="634"/>
      <c r="G39" s="634"/>
      <c r="H39" s="634"/>
      <c r="I39" s="634"/>
      <c r="J39" s="634"/>
      <c r="K39" s="634"/>
      <c r="L39" s="634"/>
      <c r="M39" s="634"/>
      <c r="N39" s="634"/>
      <c r="O39" s="634"/>
      <c r="P39" s="634"/>
      <c r="Q39" s="635"/>
      <c r="R39" s="636" t="s">
        <v>184</v>
      </c>
      <c r="S39" s="637"/>
      <c r="T39" s="637"/>
      <c r="U39" s="637"/>
      <c r="V39" s="637"/>
      <c r="W39" s="637"/>
      <c r="X39" s="637"/>
      <c r="Y39" s="638"/>
      <c r="Z39" s="639" t="s">
        <v>184</v>
      </c>
      <c r="AA39" s="639"/>
      <c r="AB39" s="639"/>
      <c r="AC39" s="639"/>
      <c r="AD39" s="640" t="s">
        <v>184</v>
      </c>
      <c r="AE39" s="640"/>
      <c r="AF39" s="640"/>
      <c r="AG39" s="640"/>
      <c r="AH39" s="640"/>
      <c r="AI39" s="640"/>
      <c r="AJ39" s="640"/>
      <c r="AK39" s="640"/>
      <c r="AL39" s="641" t="s">
        <v>184</v>
      </c>
      <c r="AM39" s="642"/>
      <c r="AN39" s="642"/>
      <c r="AO39" s="643"/>
      <c r="AQ39" s="699" t="s">
        <v>347</v>
      </c>
      <c r="AR39" s="700"/>
      <c r="AS39" s="700"/>
      <c r="AT39" s="700"/>
      <c r="AU39" s="700"/>
      <c r="AV39" s="700"/>
      <c r="AW39" s="700"/>
      <c r="AX39" s="700"/>
      <c r="AY39" s="701"/>
      <c r="AZ39" s="636">
        <v>3082</v>
      </c>
      <c r="BA39" s="637"/>
      <c r="BB39" s="637"/>
      <c r="BC39" s="637"/>
      <c r="BD39" s="669"/>
      <c r="BE39" s="669"/>
      <c r="BF39" s="691"/>
      <c r="BG39" s="633" t="s">
        <v>348</v>
      </c>
      <c r="BH39" s="634"/>
      <c r="BI39" s="634"/>
      <c r="BJ39" s="634"/>
      <c r="BK39" s="634"/>
      <c r="BL39" s="634"/>
      <c r="BM39" s="634"/>
      <c r="BN39" s="634"/>
      <c r="BO39" s="634"/>
      <c r="BP39" s="634"/>
      <c r="BQ39" s="634"/>
      <c r="BR39" s="634"/>
      <c r="BS39" s="634"/>
      <c r="BT39" s="634"/>
      <c r="BU39" s="635"/>
      <c r="BV39" s="636">
        <v>4402</v>
      </c>
      <c r="BW39" s="637"/>
      <c r="BX39" s="637"/>
      <c r="BY39" s="637"/>
      <c r="BZ39" s="637"/>
      <c r="CA39" s="637"/>
      <c r="CB39" s="646"/>
      <c r="CD39" s="633" t="s">
        <v>349</v>
      </c>
      <c r="CE39" s="634"/>
      <c r="CF39" s="634"/>
      <c r="CG39" s="634"/>
      <c r="CH39" s="634"/>
      <c r="CI39" s="634"/>
      <c r="CJ39" s="634"/>
      <c r="CK39" s="634"/>
      <c r="CL39" s="634"/>
      <c r="CM39" s="634"/>
      <c r="CN39" s="634"/>
      <c r="CO39" s="634"/>
      <c r="CP39" s="634"/>
      <c r="CQ39" s="635"/>
      <c r="CR39" s="636">
        <v>74372</v>
      </c>
      <c r="CS39" s="669"/>
      <c r="CT39" s="669"/>
      <c r="CU39" s="669"/>
      <c r="CV39" s="669"/>
      <c r="CW39" s="669"/>
      <c r="CX39" s="669"/>
      <c r="CY39" s="670"/>
      <c r="CZ39" s="641">
        <v>0.7</v>
      </c>
      <c r="DA39" s="667"/>
      <c r="DB39" s="667"/>
      <c r="DC39" s="671"/>
      <c r="DD39" s="645">
        <v>73840</v>
      </c>
      <c r="DE39" s="669"/>
      <c r="DF39" s="669"/>
      <c r="DG39" s="669"/>
      <c r="DH39" s="669"/>
      <c r="DI39" s="669"/>
      <c r="DJ39" s="669"/>
      <c r="DK39" s="670"/>
      <c r="DL39" s="645" t="s">
        <v>184</v>
      </c>
      <c r="DM39" s="669"/>
      <c r="DN39" s="669"/>
      <c r="DO39" s="669"/>
      <c r="DP39" s="669"/>
      <c r="DQ39" s="669"/>
      <c r="DR39" s="669"/>
      <c r="DS39" s="669"/>
      <c r="DT39" s="669"/>
      <c r="DU39" s="669"/>
      <c r="DV39" s="670"/>
      <c r="DW39" s="641" t="s">
        <v>184</v>
      </c>
      <c r="DX39" s="667"/>
      <c r="DY39" s="667"/>
      <c r="DZ39" s="667"/>
      <c r="EA39" s="667"/>
      <c r="EB39" s="667"/>
      <c r="EC39" s="668"/>
    </row>
    <row r="40" spans="2:133" ht="11.25" customHeight="1" x14ac:dyDescent="0.2">
      <c r="B40" s="633" t="s">
        <v>350</v>
      </c>
      <c r="C40" s="634"/>
      <c r="D40" s="634"/>
      <c r="E40" s="634"/>
      <c r="F40" s="634"/>
      <c r="G40" s="634"/>
      <c r="H40" s="634"/>
      <c r="I40" s="634"/>
      <c r="J40" s="634"/>
      <c r="K40" s="634"/>
      <c r="L40" s="634"/>
      <c r="M40" s="634"/>
      <c r="N40" s="634"/>
      <c r="O40" s="634"/>
      <c r="P40" s="634"/>
      <c r="Q40" s="635"/>
      <c r="R40" s="636">
        <v>97008</v>
      </c>
      <c r="S40" s="637"/>
      <c r="T40" s="637"/>
      <c r="U40" s="637"/>
      <c r="V40" s="637"/>
      <c r="W40" s="637"/>
      <c r="X40" s="637"/>
      <c r="Y40" s="638"/>
      <c r="Z40" s="639">
        <v>0.9</v>
      </c>
      <c r="AA40" s="639"/>
      <c r="AB40" s="639"/>
      <c r="AC40" s="639"/>
      <c r="AD40" s="640" t="s">
        <v>242</v>
      </c>
      <c r="AE40" s="640"/>
      <c r="AF40" s="640"/>
      <c r="AG40" s="640"/>
      <c r="AH40" s="640"/>
      <c r="AI40" s="640"/>
      <c r="AJ40" s="640"/>
      <c r="AK40" s="640"/>
      <c r="AL40" s="641" t="s">
        <v>242</v>
      </c>
      <c r="AM40" s="642"/>
      <c r="AN40" s="642"/>
      <c r="AO40" s="643"/>
      <c r="AQ40" s="699" t="s">
        <v>351</v>
      </c>
      <c r="AR40" s="700"/>
      <c r="AS40" s="700"/>
      <c r="AT40" s="700"/>
      <c r="AU40" s="700"/>
      <c r="AV40" s="700"/>
      <c r="AW40" s="700"/>
      <c r="AX40" s="700"/>
      <c r="AY40" s="701"/>
      <c r="AZ40" s="636" t="s">
        <v>242</v>
      </c>
      <c r="BA40" s="637"/>
      <c r="BB40" s="637"/>
      <c r="BC40" s="637"/>
      <c r="BD40" s="669"/>
      <c r="BE40" s="669"/>
      <c r="BF40" s="691"/>
      <c r="BG40" s="684" t="s">
        <v>352</v>
      </c>
      <c r="BH40" s="685"/>
      <c r="BI40" s="685"/>
      <c r="BJ40" s="685"/>
      <c r="BK40" s="685"/>
      <c r="BL40" s="217"/>
      <c r="BM40" s="634" t="s">
        <v>353</v>
      </c>
      <c r="BN40" s="634"/>
      <c r="BO40" s="634"/>
      <c r="BP40" s="634"/>
      <c r="BQ40" s="634"/>
      <c r="BR40" s="634"/>
      <c r="BS40" s="634"/>
      <c r="BT40" s="634"/>
      <c r="BU40" s="635"/>
      <c r="BV40" s="636">
        <v>112</v>
      </c>
      <c r="BW40" s="637"/>
      <c r="BX40" s="637"/>
      <c r="BY40" s="637"/>
      <c r="BZ40" s="637"/>
      <c r="CA40" s="637"/>
      <c r="CB40" s="646"/>
      <c r="CD40" s="633" t="s">
        <v>354</v>
      </c>
      <c r="CE40" s="634"/>
      <c r="CF40" s="634"/>
      <c r="CG40" s="634"/>
      <c r="CH40" s="634"/>
      <c r="CI40" s="634"/>
      <c r="CJ40" s="634"/>
      <c r="CK40" s="634"/>
      <c r="CL40" s="634"/>
      <c r="CM40" s="634"/>
      <c r="CN40" s="634"/>
      <c r="CO40" s="634"/>
      <c r="CP40" s="634"/>
      <c r="CQ40" s="635"/>
      <c r="CR40" s="636">
        <v>346500</v>
      </c>
      <c r="CS40" s="637"/>
      <c r="CT40" s="637"/>
      <c r="CU40" s="637"/>
      <c r="CV40" s="637"/>
      <c r="CW40" s="637"/>
      <c r="CX40" s="637"/>
      <c r="CY40" s="638"/>
      <c r="CZ40" s="641">
        <v>3.3</v>
      </c>
      <c r="DA40" s="667"/>
      <c r="DB40" s="667"/>
      <c r="DC40" s="671"/>
      <c r="DD40" s="645">
        <v>195500</v>
      </c>
      <c r="DE40" s="637"/>
      <c r="DF40" s="637"/>
      <c r="DG40" s="637"/>
      <c r="DH40" s="637"/>
      <c r="DI40" s="637"/>
      <c r="DJ40" s="637"/>
      <c r="DK40" s="638"/>
      <c r="DL40" s="645" t="s">
        <v>242</v>
      </c>
      <c r="DM40" s="637"/>
      <c r="DN40" s="637"/>
      <c r="DO40" s="637"/>
      <c r="DP40" s="637"/>
      <c r="DQ40" s="637"/>
      <c r="DR40" s="637"/>
      <c r="DS40" s="637"/>
      <c r="DT40" s="637"/>
      <c r="DU40" s="637"/>
      <c r="DV40" s="638"/>
      <c r="DW40" s="641" t="s">
        <v>184</v>
      </c>
      <c r="DX40" s="667"/>
      <c r="DY40" s="667"/>
      <c r="DZ40" s="667"/>
      <c r="EA40" s="667"/>
      <c r="EB40" s="667"/>
      <c r="EC40" s="668"/>
    </row>
    <row r="41" spans="2:133" ht="11.25" customHeight="1" x14ac:dyDescent="0.2">
      <c r="B41" s="657" t="s">
        <v>355</v>
      </c>
      <c r="C41" s="658"/>
      <c r="D41" s="658"/>
      <c r="E41" s="658"/>
      <c r="F41" s="658"/>
      <c r="G41" s="658"/>
      <c r="H41" s="658"/>
      <c r="I41" s="658"/>
      <c r="J41" s="658"/>
      <c r="K41" s="658"/>
      <c r="L41" s="658"/>
      <c r="M41" s="658"/>
      <c r="N41" s="658"/>
      <c r="O41" s="658"/>
      <c r="P41" s="658"/>
      <c r="Q41" s="659"/>
      <c r="R41" s="708">
        <v>10757337</v>
      </c>
      <c r="S41" s="709"/>
      <c r="T41" s="709"/>
      <c r="U41" s="709"/>
      <c r="V41" s="709"/>
      <c r="W41" s="709"/>
      <c r="X41" s="709"/>
      <c r="Y41" s="713"/>
      <c r="Z41" s="714">
        <v>100</v>
      </c>
      <c r="AA41" s="714"/>
      <c r="AB41" s="714"/>
      <c r="AC41" s="714"/>
      <c r="AD41" s="715">
        <v>5923164</v>
      </c>
      <c r="AE41" s="715"/>
      <c r="AF41" s="715"/>
      <c r="AG41" s="715"/>
      <c r="AH41" s="715"/>
      <c r="AI41" s="715"/>
      <c r="AJ41" s="715"/>
      <c r="AK41" s="715"/>
      <c r="AL41" s="716">
        <v>100</v>
      </c>
      <c r="AM41" s="696"/>
      <c r="AN41" s="696"/>
      <c r="AO41" s="717"/>
      <c r="AQ41" s="699" t="s">
        <v>356</v>
      </c>
      <c r="AR41" s="700"/>
      <c r="AS41" s="700"/>
      <c r="AT41" s="700"/>
      <c r="AU41" s="700"/>
      <c r="AV41" s="700"/>
      <c r="AW41" s="700"/>
      <c r="AX41" s="700"/>
      <c r="AY41" s="701"/>
      <c r="AZ41" s="636">
        <v>210782</v>
      </c>
      <c r="BA41" s="637"/>
      <c r="BB41" s="637"/>
      <c r="BC41" s="637"/>
      <c r="BD41" s="669"/>
      <c r="BE41" s="669"/>
      <c r="BF41" s="691"/>
      <c r="BG41" s="684"/>
      <c r="BH41" s="685"/>
      <c r="BI41" s="685"/>
      <c r="BJ41" s="685"/>
      <c r="BK41" s="685"/>
      <c r="BL41" s="217"/>
      <c r="BM41" s="634" t="s">
        <v>357</v>
      </c>
      <c r="BN41" s="634"/>
      <c r="BO41" s="634"/>
      <c r="BP41" s="634"/>
      <c r="BQ41" s="634"/>
      <c r="BR41" s="634"/>
      <c r="BS41" s="634"/>
      <c r="BT41" s="634"/>
      <c r="BU41" s="635"/>
      <c r="BV41" s="636" t="s">
        <v>184</v>
      </c>
      <c r="BW41" s="637"/>
      <c r="BX41" s="637"/>
      <c r="BY41" s="637"/>
      <c r="BZ41" s="637"/>
      <c r="CA41" s="637"/>
      <c r="CB41" s="646"/>
      <c r="CD41" s="633" t="s">
        <v>358</v>
      </c>
      <c r="CE41" s="634"/>
      <c r="CF41" s="634"/>
      <c r="CG41" s="634"/>
      <c r="CH41" s="634"/>
      <c r="CI41" s="634"/>
      <c r="CJ41" s="634"/>
      <c r="CK41" s="634"/>
      <c r="CL41" s="634"/>
      <c r="CM41" s="634"/>
      <c r="CN41" s="634"/>
      <c r="CO41" s="634"/>
      <c r="CP41" s="634"/>
      <c r="CQ41" s="635"/>
      <c r="CR41" s="636" t="s">
        <v>242</v>
      </c>
      <c r="CS41" s="669"/>
      <c r="CT41" s="669"/>
      <c r="CU41" s="669"/>
      <c r="CV41" s="669"/>
      <c r="CW41" s="669"/>
      <c r="CX41" s="669"/>
      <c r="CY41" s="670"/>
      <c r="CZ41" s="641" t="s">
        <v>184</v>
      </c>
      <c r="DA41" s="667"/>
      <c r="DB41" s="667"/>
      <c r="DC41" s="671"/>
      <c r="DD41" s="645" t="s">
        <v>184</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343</v>
      </c>
      <c r="AR42" s="706"/>
      <c r="AS42" s="706"/>
      <c r="AT42" s="706"/>
      <c r="AU42" s="706"/>
      <c r="AV42" s="706"/>
      <c r="AW42" s="706"/>
      <c r="AX42" s="706"/>
      <c r="AY42" s="707"/>
      <c r="AZ42" s="708">
        <v>716793</v>
      </c>
      <c r="BA42" s="709"/>
      <c r="BB42" s="709"/>
      <c r="BC42" s="709"/>
      <c r="BD42" s="695"/>
      <c r="BE42" s="695"/>
      <c r="BF42" s="697"/>
      <c r="BG42" s="686"/>
      <c r="BH42" s="687"/>
      <c r="BI42" s="687"/>
      <c r="BJ42" s="687"/>
      <c r="BK42" s="687"/>
      <c r="BL42" s="218"/>
      <c r="BM42" s="658" t="s">
        <v>359</v>
      </c>
      <c r="BN42" s="658"/>
      <c r="BO42" s="658"/>
      <c r="BP42" s="658"/>
      <c r="BQ42" s="658"/>
      <c r="BR42" s="658"/>
      <c r="BS42" s="658"/>
      <c r="BT42" s="658"/>
      <c r="BU42" s="659"/>
      <c r="BV42" s="708">
        <v>374</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952002</v>
      </c>
      <c r="CS42" s="669"/>
      <c r="CT42" s="669"/>
      <c r="CU42" s="669"/>
      <c r="CV42" s="669"/>
      <c r="CW42" s="669"/>
      <c r="CX42" s="669"/>
      <c r="CY42" s="670"/>
      <c r="CZ42" s="641">
        <v>9</v>
      </c>
      <c r="DA42" s="667"/>
      <c r="DB42" s="667"/>
      <c r="DC42" s="671"/>
      <c r="DD42" s="645">
        <v>146329</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361</v>
      </c>
      <c r="CD43" s="633" t="s">
        <v>362</v>
      </c>
      <c r="CE43" s="634"/>
      <c r="CF43" s="634"/>
      <c r="CG43" s="634"/>
      <c r="CH43" s="634"/>
      <c r="CI43" s="634"/>
      <c r="CJ43" s="634"/>
      <c r="CK43" s="634"/>
      <c r="CL43" s="634"/>
      <c r="CM43" s="634"/>
      <c r="CN43" s="634"/>
      <c r="CO43" s="634"/>
      <c r="CP43" s="634"/>
      <c r="CQ43" s="635"/>
      <c r="CR43" s="636" t="s">
        <v>184</v>
      </c>
      <c r="CS43" s="669"/>
      <c r="CT43" s="669"/>
      <c r="CU43" s="669"/>
      <c r="CV43" s="669"/>
      <c r="CW43" s="669"/>
      <c r="CX43" s="669"/>
      <c r="CY43" s="670"/>
      <c r="CZ43" s="641" t="s">
        <v>184</v>
      </c>
      <c r="DA43" s="667"/>
      <c r="DB43" s="667"/>
      <c r="DC43" s="671"/>
      <c r="DD43" s="645" t="s">
        <v>184</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312</v>
      </c>
      <c r="CE44" s="673"/>
      <c r="CF44" s="633" t="s">
        <v>364</v>
      </c>
      <c r="CG44" s="634"/>
      <c r="CH44" s="634"/>
      <c r="CI44" s="634"/>
      <c r="CJ44" s="634"/>
      <c r="CK44" s="634"/>
      <c r="CL44" s="634"/>
      <c r="CM44" s="634"/>
      <c r="CN44" s="634"/>
      <c r="CO44" s="634"/>
      <c r="CP44" s="634"/>
      <c r="CQ44" s="635"/>
      <c r="CR44" s="636">
        <v>952002</v>
      </c>
      <c r="CS44" s="637"/>
      <c r="CT44" s="637"/>
      <c r="CU44" s="637"/>
      <c r="CV44" s="637"/>
      <c r="CW44" s="637"/>
      <c r="CX44" s="637"/>
      <c r="CY44" s="638"/>
      <c r="CZ44" s="641">
        <v>9</v>
      </c>
      <c r="DA44" s="642"/>
      <c r="DB44" s="642"/>
      <c r="DC44" s="648"/>
      <c r="DD44" s="645">
        <v>146329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366</v>
      </c>
      <c r="CG45" s="634"/>
      <c r="CH45" s="634"/>
      <c r="CI45" s="634"/>
      <c r="CJ45" s="634"/>
      <c r="CK45" s="634"/>
      <c r="CL45" s="634"/>
      <c r="CM45" s="634"/>
      <c r="CN45" s="634"/>
      <c r="CO45" s="634"/>
      <c r="CP45" s="634"/>
      <c r="CQ45" s="635"/>
      <c r="CR45" s="636">
        <v>541949</v>
      </c>
      <c r="CS45" s="669"/>
      <c r="CT45" s="669"/>
      <c r="CU45" s="669"/>
      <c r="CV45" s="669"/>
      <c r="CW45" s="669"/>
      <c r="CX45" s="669"/>
      <c r="CY45" s="670"/>
      <c r="CZ45" s="641">
        <v>5.0999999999999996</v>
      </c>
      <c r="DA45" s="667"/>
      <c r="DB45" s="667"/>
      <c r="DC45" s="671"/>
      <c r="DD45" s="645">
        <v>18972</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367</v>
      </c>
      <c r="CG46" s="634"/>
      <c r="CH46" s="634"/>
      <c r="CI46" s="634"/>
      <c r="CJ46" s="634"/>
      <c r="CK46" s="634"/>
      <c r="CL46" s="634"/>
      <c r="CM46" s="634"/>
      <c r="CN46" s="634"/>
      <c r="CO46" s="634"/>
      <c r="CP46" s="634"/>
      <c r="CQ46" s="635"/>
      <c r="CR46" s="636">
        <v>407273</v>
      </c>
      <c r="CS46" s="637"/>
      <c r="CT46" s="637"/>
      <c r="CU46" s="637"/>
      <c r="CV46" s="637"/>
      <c r="CW46" s="637"/>
      <c r="CX46" s="637"/>
      <c r="CY46" s="638"/>
      <c r="CZ46" s="641">
        <v>3.8</v>
      </c>
      <c r="DA46" s="642"/>
      <c r="DB46" s="642"/>
      <c r="DC46" s="648"/>
      <c r="DD46" s="645">
        <v>125403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368</v>
      </c>
      <c r="CG47" s="634"/>
      <c r="CH47" s="634"/>
      <c r="CI47" s="634"/>
      <c r="CJ47" s="634"/>
      <c r="CK47" s="634"/>
      <c r="CL47" s="634"/>
      <c r="CM47" s="634"/>
      <c r="CN47" s="634"/>
      <c r="CO47" s="634"/>
      <c r="CP47" s="634"/>
      <c r="CQ47" s="635"/>
      <c r="CR47" s="636" t="s">
        <v>184</v>
      </c>
      <c r="CS47" s="669"/>
      <c r="CT47" s="669"/>
      <c r="CU47" s="669"/>
      <c r="CV47" s="669"/>
      <c r="CW47" s="669"/>
      <c r="CX47" s="669"/>
      <c r="CY47" s="670"/>
      <c r="CZ47" s="641" t="s">
        <v>184</v>
      </c>
      <c r="DA47" s="667"/>
      <c r="DB47" s="667"/>
      <c r="DC47" s="671"/>
      <c r="DD47" s="645" t="s">
        <v>242</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369</v>
      </c>
      <c r="CG48" s="634"/>
      <c r="CH48" s="634"/>
      <c r="CI48" s="634"/>
      <c r="CJ48" s="634"/>
      <c r="CK48" s="634"/>
      <c r="CL48" s="634"/>
      <c r="CM48" s="634"/>
      <c r="CN48" s="634"/>
      <c r="CO48" s="634"/>
      <c r="CP48" s="634"/>
      <c r="CQ48" s="635"/>
      <c r="CR48" s="636" t="s">
        <v>242</v>
      </c>
      <c r="CS48" s="637"/>
      <c r="CT48" s="637"/>
      <c r="CU48" s="637"/>
      <c r="CV48" s="637"/>
      <c r="CW48" s="637"/>
      <c r="CX48" s="637"/>
      <c r="CY48" s="638"/>
      <c r="CZ48" s="641" t="s">
        <v>184</v>
      </c>
      <c r="DA48" s="642"/>
      <c r="DB48" s="642"/>
      <c r="DC48" s="648"/>
      <c r="DD48" s="645" t="s">
        <v>242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370</v>
      </c>
      <c r="CE49" s="658"/>
      <c r="CF49" s="658"/>
      <c r="CG49" s="658"/>
      <c r="CH49" s="658"/>
      <c r="CI49" s="658"/>
      <c r="CJ49" s="658"/>
      <c r="CK49" s="658"/>
      <c r="CL49" s="658"/>
      <c r="CM49" s="658"/>
      <c r="CN49" s="658"/>
      <c r="CO49" s="658"/>
      <c r="CP49" s="658"/>
      <c r="CQ49" s="659"/>
      <c r="CR49" s="708">
        <v>10582500</v>
      </c>
      <c r="CS49" s="695"/>
      <c r="CT49" s="695"/>
      <c r="CU49" s="695"/>
      <c r="CV49" s="695"/>
      <c r="CW49" s="695"/>
      <c r="CX49" s="695"/>
      <c r="CY49" s="724"/>
      <c r="CZ49" s="716">
        <v>100</v>
      </c>
      <c r="DA49" s="725"/>
      <c r="DB49" s="725"/>
      <c r="DC49" s="726"/>
      <c r="DD49" s="727">
        <v>6895160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IJqE/SMHBqsBhDrfacDFx+PvEPA7McV/5bAhGV4q6gT4E1rytSbPFNKNp8zmhkZa6z076gjw9hzDEZUw/KbPow==" saltValue="ZCYqIWjF1jJE6sv8ReXy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393</v>
      </c>
      <c r="C7" s="763"/>
      <c r="D7" s="763"/>
      <c r="E7" s="763"/>
      <c r="F7" s="763"/>
      <c r="G7" s="763"/>
      <c r="H7" s="763"/>
      <c r="I7" s="763"/>
      <c r="J7" s="763"/>
      <c r="K7" s="763"/>
      <c r="L7" s="763"/>
      <c r="M7" s="763"/>
      <c r="N7" s="763"/>
      <c r="O7" s="763"/>
      <c r="P7" s="764"/>
      <c r="Q7" s="765"/>
      <c r="R7" s="766"/>
      <c r="S7" s="766"/>
      <c r="T7" s="766"/>
      <c r="U7" s="766"/>
      <c r="V7" s="766"/>
      <c r="W7" s="766"/>
      <c r="X7" s="766"/>
      <c r="Y7" s="766"/>
      <c r="Z7" s="766"/>
      <c r="AA7" s="766"/>
      <c r="AB7" s="766"/>
      <c r="AC7" s="766"/>
      <c r="AD7" s="766"/>
      <c r="AE7" s="767"/>
      <c r="AF7" s="768">
        <v>122</v>
      </c>
      <c r="AG7" s="769"/>
      <c r="AH7" s="769"/>
      <c r="AI7" s="769"/>
      <c r="AJ7" s="770"/>
      <c r="AK7" s="771"/>
      <c r="AL7" s="772"/>
      <c r="AM7" s="772"/>
      <c r="AN7" s="772"/>
      <c r="AO7" s="772"/>
      <c r="AP7" s="772"/>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395</v>
      </c>
      <c r="B23" s="802" t="s">
        <v>396</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122</v>
      </c>
      <c r="AG23" s="806"/>
      <c r="AH23" s="806"/>
      <c r="AI23" s="806"/>
      <c r="AJ23" s="809"/>
      <c r="AK23" s="810"/>
      <c r="AL23" s="811"/>
      <c r="AM23" s="811"/>
      <c r="AN23" s="811"/>
      <c r="AO23" s="811"/>
      <c r="AP23" s="806"/>
      <c r="AQ23" s="806"/>
      <c r="AR23" s="806"/>
      <c r="AS23" s="806"/>
      <c r="AT23" s="806"/>
      <c r="AU23" s="822"/>
      <c r="AV23" s="822"/>
      <c r="AW23" s="822"/>
      <c r="AX23" s="822"/>
      <c r="AY23" s="823"/>
      <c r="AZ23" s="824" t="s">
        <v>397</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376</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408</v>
      </c>
      <c r="C28" s="763"/>
      <c r="D28" s="763"/>
      <c r="E28" s="763"/>
      <c r="F28" s="763"/>
      <c r="G28" s="763"/>
      <c r="H28" s="763"/>
      <c r="I28" s="763"/>
      <c r="J28" s="763"/>
      <c r="K28" s="763"/>
      <c r="L28" s="763"/>
      <c r="M28" s="763"/>
      <c r="N28" s="763"/>
      <c r="O28" s="763"/>
      <c r="P28" s="764"/>
      <c r="Q28" s="835"/>
      <c r="R28" s="836"/>
      <c r="S28" s="836"/>
      <c r="T28" s="836"/>
      <c r="U28" s="836"/>
      <c r="V28" s="836"/>
      <c r="W28" s="836"/>
      <c r="X28" s="836"/>
      <c r="Y28" s="836"/>
      <c r="Z28" s="836"/>
      <c r="AA28" s="836"/>
      <c r="AB28" s="836"/>
      <c r="AC28" s="836"/>
      <c r="AD28" s="836"/>
      <c r="AE28" s="837"/>
      <c r="AF28" s="838">
        <v>15</v>
      </c>
      <c r="AG28" s="836"/>
      <c r="AH28" s="836"/>
      <c r="AI28" s="836"/>
      <c r="AJ28" s="839"/>
      <c r="AK28" s="840"/>
      <c r="AL28" s="841"/>
      <c r="AM28" s="841"/>
      <c r="AN28" s="841"/>
      <c r="AO28" s="841"/>
      <c r="AP28" s="841"/>
      <c r="AQ28" s="841"/>
      <c r="AR28" s="841"/>
      <c r="AS28" s="841"/>
      <c r="AT28" s="841"/>
      <c r="AU28" s="841"/>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409</v>
      </c>
      <c r="C29" s="794"/>
      <c r="D29" s="794"/>
      <c r="E29" s="794"/>
      <c r="F29" s="794"/>
      <c r="G29" s="794"/>
      <c r="H29" s="794"/>
      <c r="I29" s="794"/>
      <c r="J29" s="794"/>
      <c r="K29" s="794"/>
      <c r="L29" s="794"/>
      <c r="M29" s="794"/>
      <c r="N29" s="794"/>
      <c r="O29" s="794"/>
      <c r="P29" s="795"/>
      <c r="Q29" s="796"/>
      <c r="R29" s="797"/>
      <c r="S29" s="797"/>
      <c r="T29" s="797"/>
      <c r="U29" s="797"/>
      <c r="V29" s="797"/>
      <c r="W29" s="797"/>
      <c r="X29" s="797"/>
      <c r="Y29" s="797"/>
      <c r="Z29" s="797"/>
      <c r="AA29" s="797"/>
      <c r="AB29" s="797"/>
      <c r="AC29" s="797"/>
      <c r="AD29" s="797"/>
      <c r="AE29" s="798"/>
      <c r="AF29" s="799">
        <v>0</v>
      </c>
      <c r="AG29" s="800"/>
      <c r="AH29" s="800"/>
      <c r="AI29" s="800"/>
      <c r="AJ29" s="801"/>
      <c r="AK29" s="847"/>
      <c r="AL29" s="843"/>
      <c r="AM29" s="843"/>
      <c r="AN29" s="843"/>
      <c r="AO29" s="843"/>
      <c r="AP29" s="843"/>
      <c r="AQ29" s="843"/>
      <c r="AR29" s="843"/>
      <c r="AS29" s="843"/>
      <c r="AT29" s="843"/>
      <c r="AU29" s="843"/>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410</v>
      </c>
      <c r="C30" s="794"/>
      <c r="D30" s="794"/>
      <c r="E30" s="794"/>
      <c r="F30" s="794"/>
      <c r="G30" s="794"/>
      <c r="H30" s="794"/>
      <c r="I30" s="794"/>
      <c r="J30" s="794"/>
      <c r="K30" s="794"/>
      <c r="L30" s="794"/>
      <c r="M30" s="794"/>
      <c r="N30" s="794"/>
      <c r="O30" s="794"/>
      <c r="P30" s="795"/>
      <c r="Q30" s="796"/>
      <c r="R30" s="797"/>
      <c r="S30" s="797"/>
      <c r="T30" s="797"/>
      <c r="U30" s="797"/>
      <c r="V30" s="797"/>
      <c r="W30" s="797"/>
      <c r="X30" s="797"/>
      <c r="Y30" s="797"/>
      <c r="Z30" s="797"/>
      <c r="AA30" s="797"/>
      <c r="AB30" s="797"/>
      <c r="AC30" s="797"/>
      <c r="AD30" s="797"/>
      <c r="AE30" s="798"/>
      <c r="AF30" s="799">
        <v>82</v>
      </c>
      <c r="AG30" s="800"/>
      <c r="AH30" s="800"/>
      <c r="AI30" s="800"/>
      <c r="AJ30" s="801"/>
      <c r="AK30" s="847"/>
      <c r="AL30" s="843"/>
      <c r="AM30" s="843"/>
      <c r="AN30" s="843"/>
      <c r="AO30" s="843"/>
      <c r="AP30" s="843"/>
      <c r="AQ30" s="843"/>
      <c r="AR30" s="843"/>
      <c r="AS30" s="843"/>
      <c r="AT30" s="843"/>
      <c r="AU30" s="843"/>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411</v>
      </c>
      <c r="C31" s="794"/>
      <c r="D31" s="794"/>
      <c r="E31" s="794"/>
      <c r="F31" s="794"/>
      <c r="G31" s="794"/>
      <c r="H31" s="794"/>
      <c r="I31" s="794"/>
      <c r="J31" s="794"/>
      <c r="K31" s="794"/>
      <c r="L31" s="794"/>
      <c r="M31" s="794"/>
      <c r="N31" s="794"/>
      <c r="O31" s="794"/>
      <c r="P31" s="795"/>
      <c r="Q31" s="796"/>
      <c r="R31" s="797"/>
      <c r="S31" s="797"/>
      <c r="T31" s="797"/>
      <c r="U31" s="797"/>
      <c r="V31" s="797"/>
      <c r="W31" s="797"/>
      <c r="X31" s="797"/>
      <c r="Y31" s="797"/>
      <c r="Z31" s="797"/>
      <c r="AA31" s="797"/>
      <c r="AB31" s="797"/>
      <c r="AC31" s="797"/>
      <c r="AD31" s="797"/>
      <c r="AE31" s="798"/>
      <c r="AF31" s="799">
        <v>486</v>
      </c>
      <c r="AG31" s="800"/>
      <c r="AH31" s="800"/>
      <c r="AI31" s="800"/>
      <c r="AJ31" s="801"/>
      <c r="AK31" s="847"/>
      <c r="AL31" s="843"/>
      <c r="AM31" s="843"/>
      <c r="AN31" s="843"/>
      <c r="AO31" s="843"/>
      <c r="AP31" s="843"/>
      <c r="AQ31" s="843"/>
      <c r="AR31" s="843"/>
      <c r="AS31" s="843"/>
      <c r="AT31" s="843"/>
      <c r="AU31" s="843"/>
      <c r="AV31" s="843"/>
      <c r="AW31" s="843"/>
      <c r="AX31" s="843"/>
      <c r="AY31" s="843"/>
      <c r="AZ31" s="844"/>
      <c r="BA31" s="844"/>
      <c r="BB31" s="844"/>
      <c r="BC31" s="844"/>
      <c r="BD31" s="844"/>
      <c r="BE31" s="845" t="s">
        <v>412</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413</v>
      </c>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v>280</v>
      </c>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t="s">
        <v>414</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415</v>
      </c>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t="s">
        <v>416</v>
      </c>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t="s">
        <v>417</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418</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395</v>
      </c>
      <c r="B63" s="802" t="s">
        <v>419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863</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420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422</v>
      </c>
      <c r="B66" s="741"/>
      <c r="C66" s="741"/>
      <c r="D66" s="741"/>
      <c r="E66" s="741"/>
      <c r="F66" s="741"/>
      <c r="G66" s="741"/>
      <c r="H66" s="741"/>
      <c r="I66" s="741"/>
      <c r="J66" s="741"/>
      <c r="K66" s="741"/>
      <c r="L66" s="741"/>
      <c r="M66" s="741"/>
      <c r="N66" s="741"/>
      <c r="O66" s="741"/>
      <c r="P66" s="742"/>
      <c r="Q66" s="746" t="s">
        <v>423</v>
      </c>
      <c r="R66" s="747"/>
      <c r="S66" s="747"/>
      <c r="T66" s="747"/>
      <c r="U66" s="748"/>
      <c r="V66" s="746" t="s">
        <v>424</v>
      </c>
      <c r="W66" s="747"/>
      <c r="X66" s="747"/>
      <c r="Y66" s="747"/>
      <c r="Z66" s="748"/>
      <c r="AA66" s="746" t="s">
        <v>425</v>
      </c>
      <c r="AB66" s="747"/>
      <c r="AC66" s="747"/>
      <c r="AD66" s="747"/>
      <c r="AE66" s="748"/>
      <c r="AF66" s="867" t="s">
        <v>426</v>
      </c>
      <c r="AG66" s="828"/>
      <c r="AH66" s="828"/>
      <c r="AI66" s="828"/>
      <c r="AJ66" s="868"/>
      <c r="AK66" s="746" t="s">
        <v>427</v>
      </c>
      <c r="AL66" s="741"/>
      <c r="AM66" s="741"/>
      <c r="AN66" s="741"/>
      <c r="AO66" s="742"/>
      <c r="AP66" s="746" t="s">
        <v>428</v>
      </c>
      <c r="AQ66" s="747"/>
      <c r="AR66" s="747"/>
      <c r="AS66" s="747"/>
      <c r="AT66" s="748"/>
      <c r="AU66" s="746" t="s">
        <v>429</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c r="C68" s="883"/>
      <c r="D68" s="883"/>
      <c r="E68" s="883"/>
      <c r="F68" s="883"/>
      <c r="G68" s="883"/>
      <c r="H68" s="883"/>
      <c r="I68" s="883"/>
      <c r="J68" s="883"/>
      <c r="K68" s="883"/>
      <c r="L68" s="883"/>
      <c r="M68" s="883"/>
      <c r="N68" s="883"/>
      <c r="O68" s="883"/>
      <c r="P68" s="884"/>
      <c r="Q68" s="885"/>
      <c r="R68" s="879"/>
      <c r="S68" s="879"/>
      <c r="T68" s="879"/>
      <c r="U68" s="879"/>
      <c r="V68" s="879"/>
      <c r="W68" s="879"/>
      <c r="X68" s="879"/>
      <c r="Y68" s="879"/>
      <c r="Z68" s="879"/>
      <c r="AA68" s="879"/>
      <c r="AB68" s="879"/>
      <c r="AC68" s="879"/>
      <c r="AD68" s="879"/>
      <c r="AE68" s="879"/>
      <c r="AF68" s="879"/>
      <c r="AG68" s="879"/>
      <c r="AH68" s="879"/>
      <c r="AI68" s="879"/>
      <c r="AJ68" s="879"/>
      <c r="AK68" s="879"/>
      <c r="AL68" s="879"/>
      <c r="AM68" s="879"/>
      <c r="AN68" s="879"/>
      <c r="AO68" s="879"/>
      <c r="AP68" s="879"/>
      <c r="AQ68" s="879"/>
      <c r="AR68" s="879"/>
      <c r="AS68" s="879"/>
      <c r="AT68" s="879"/>
      <c r="AU68" s="879"/>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c r="C69" s="887"/>
      <c r="D69" s="887"/>
      <c r="E69" s="887"/>
      <c r="F69" s="887"/>
      <c r="G69" s="887"/>
      <c r="H69" s="887"/>
      <c r="I69" s="887"/>
      <c r="J69" s="887"/>
      <c r="K69" s="887"/>
      <c r="L69" s="887"/>
      <c r="M69" s="887"/>
      <c r="N69" s="887"/>
      <c r="O69" s="887"/>
      <c r="P69" s="888"/>
      <c r="Q69" s="889"/>
      <c r="R69" s="843"/>
      <c r="S69" s="843"/>
      <c r="T69" s="843"/>
      <c r="U69" s="843"/>
      <c r="V69" s="843"/>
      <c r="W69" s="843"/>
      <c r="X69" s="843"/>
      <c r="Y69" s="843"/>
      <c r="Z69" s="843"/>
      <c r="AA69" s="843"/>
      <c r="AB69" s="843"/>
      <c r="AC69" s="843"/>
      <c r="AD69" s="843"/>
      <c r="AE69" s="843"/>
      <c r="AF69" s="843"/>
      <c r="AG69" s="843"/>
      <c r="AH69" s="843"/>
      <c r="AI69" s="843"/>
      <c r="AJ69" s="843"/>
      <c r="AK69" s="843"/>
      <c r="AL69" s="843"/>
      <c r="AM69" s="843"/>
      <c r="AN69" s="843"/>
      <c r="AO69" s="843"/>
      <c r="AP69" s="843"/>
      <c r="AQ69" s="843"/>
      <c r="AR69" s="843"/>
      <c r="AS69" s="843"/>
      <c r="AT69" s="843"/>
      <c r="AU69" s="843"/>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c r="C70" s="887"/>
      <c r="D70" s="887"/>
      <c r="E70" s="887"/>
      <c r="F70" s="887"/>
      <c r="G70" s="887"/>
      <c r="H70" s="887"/>
      <c r="I70" s="887"/>
      <c r="J70" s="887"/>
      <c r="K70" s="887"/>
      <c r="L70" s="887"/>
      <c r="M70" s="887"/>
      <c r="N70" s="887"/>
      <c r="O70" s="887"/>
      <c r="P70" s="888"/>
      <c r="Q70" s="889"/>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c r="C71" s="887"/>
      <c r="D71" s="887"/>
      <c r="E71" s="887"/>
      <c r="F71" s="887"/>
      <c r="G71" s="887"/>
      <c r="H71" s="887"/>
      <c r="I71" s="887"/>
      <c r="J71" s="887"/>
      <c r="K71" s="887"/>
      <c r="L71" s="887"/>
      <c r="M71" s="887"/>
      <c r="N71" s="887"/>
      <c r="O71" s="887"/>
      <c r="P71" s="888"/>
      <c r="Q71" s="889"/>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c r="C72" s="887"/>
      <c r="D72" s="887"/>
      <c r="E72" s="887"/>
      <c r="F72" s="887"/>
      <c r="G72" s="887"/>
      <c r="H72" s="887"/>
      <c r="I72" s="887"/>
      <c r="J72" s="887"/>
      <c r="K72" s="887"/>
      <c r="L72" s="887"/>
      <c r="M72" s="887"/>
      <c r="N72" s="887"/>
      <c r="O72" s="887"/>
      <c r="P72" s="888"/>
      <c r="Q72" s="88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395</v>
      </c>
      <c r="B88" s="802" t="s">
        <v>430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431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439</v>
      </c>
      <c r="AB109" s="906"/>
      <c r="AC109" s="906"/>
      <c r="AD109" s="906"/>
      <c r="AE109" s="907"/>
      <c r="AF109" s="905" t="s">
        <v>440</v>
      </c>
      <c r="AG109" s="906"/>
      <c r="AH109" s="906"/>
      <c r="AI109" s="906"/>
      <c r="AJ109" s="907"/>
      <c r="AK109" s="905" t="s">
        <v>314</v>
      </c>
      <c r="AL109" s="906"/>
      <c r="AM109" s="906"/>
      <c r="AN109" s="906"/>
      <c r="AO109" s="907"/>
      <c r="AP109" s="905" t="s">
        <v>441</v>
      </c>
      <c r="AQ109" s="906"/>
      <c r="AR109" s="906"/>
      <c r="AS109" s="906"/>
      <c r="AT109" s="908"/>
      <c r="AU109" s="925" t="s">
        <v>438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439</v>
      </c>
      <c r="BR109" s="906"/>
      <c r="BS109" s="906"/>
      <c r="BT109" s="906"/>
      <c r="BU109" s="907"/>
      <c r="BV109" s="905" t="s">
        <v>440</v>
      </c>
      <c r="BW109" s="906"/>
      <c r="BX109" s="906"/>
      <c r="BY109" s="906"/>
      <c r="BZ109" s="907"/>
      <c r="CA109" s="905" t="s">
        <v>314</v>
      </c>
      <c r="CB109" s="906"/>
      <c r="CC109" s="906"/>
      <c r="CD109" s="906"/>
      <c r="CE109" s="907"/>
      <c r="CF109" s="926" t="s">
        <v>441</v>
      </c>
      <c r="CG109" s="926"/>
      <c r="CH109" s="926"/>
      <c r="CI109" s="926"/>
      <c r="CJ109" s="926"/>
      <c r="CK109" s="905" t="s">
        <v>442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439</v>
      </c>
      <c r="DH109" s="906"/>
      <c r="DI109" s="906"/>
      <c r="DJ109" s="906"/>
      <c r="DK109" s="907"/>
      <c r="DL109" s="905" t="s">
        <v>440</v>
      </c>
      <c r="DM109" s="906"/>
      <c r="DN109" s="906"/>
      <c r="DO109" s="906"/>
      <c r="DP109" s="907"/>
      <c r="DQ109" s="905" t="s">
        <v>314</v>
      </c>
      <c r="DR109" s="906"/>
      <c r="DS109" s="906"/>
      <c r="DT109" s="906"/>
      <c r="DU109" s="907"/>
      <c r="DV109" s="905" t="s">
        <v>441</v>
      </c>
      <c r="DW109" s="906"/>
      <c r="DX109" s="906"/>
      <c r="DY109" s="906"/>
      <c r="DZ109" s="908"/>
    </row>
    <row r="110" spans="1:131" s="224" customFormat="1" ht="26.25" customHeight="1" x14ac:dyDescent="0.2">
      <c r="A110" s="909" t="s">
        <v>443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1008374</v>
      </c>
      <c r="AB110" s="913"/>
      <c r="AC110" s="913"/>
      <c r="AD110" s="913"/>
      <c r="AE110" s="914"/>
      <c r="AF110" s="915">
        <v>1180089</v>
      </c>
      <c r="AG110" s="913"/>
      <c r="AH110" s="913"/>
      <c r="AI110" s="913"/>
      <c r="AJ110" s="914"/>
      <c r="AK110" s="915">
        <v>1103688</v>
      </c>
      <c r="AL110" s="913"/>
      <c r="AM110" s="913"/>
      <c r="AN110" s="913"/>
      <c r="AO110" s="914"/>
      <c r="AP110" s="916">
        <v>21.8</v>
      </c>
      <c r="AQ110" s="917"/>
      <c r="AR110" s="917"/>
      <c r="AS110" s="917"/>
      <c r="AT110" s="918"/>
      <c r="AU110" s="919" t="s">
        <v>75</v>
      </c>
      <c r="AV110" s="920"/>
      <c r="AW110" s="920"/>
      <c r="AX110" s="920"/>
      <c r="AY110" s="920"/>
      <c r="AZ110" s="942" t="s">
        <v>444</v>
      </c>
      <c r="BA110" s="910"/>
      <c r="BB110" s="910"/>
      <c r="BC110" s="910"/>
      <c r="BD110" s="910"/>
      <c r="BE110" s="910"/>
      <c r="BF110" s="910"/>
      <c r="BG110" s="910"/>
      <c r="BH110" s="910"/>
      <c r="BI110" s="910"/>
      <c r="BJ110" s="910"/>
      <c r="BK110" s="910"/>
      <c r="BL110" s="910"/>
      <c r="BM110" s="910"/>
      <c r="BN110" s="910"/>
      <c r="BO110" s="910"/>
      <c r="BP110" s="911"/>
      <c r="BQ110" s="943">
        <v>13039688</v>
      </c>
      <c r="BR110" s="944"/>
      <c r="BS110" s="944"/>
      <c r="BT110" s="944"/>
      <c r="BU110" s="944"/>
      <c r="BV110" s="944">
        <v>12807541</v>
      </c>
      <c r="BW110" s="944"/>
      <c r="BX110" s="944"/>
      <c r="BY110" s="944"/>
      <c r="BZ110" s="944"/>
      <c r="CA110" s="944">
        <v>12540366</v>
      </c>
      <c r="CB110" s="944"/>
      <c r="CC110" s="944"/>
      <c r="CD110" s="944"/>
      <c r="CE110" s="944"/>
      <c r="CF110" s="957">
        <v>248</v>
      </c>
      <c r="CG110" s="958"/>
      <c r="CH110" s="958"/>
      <c r="CI110" s="958"/>
      <c r="CJ110" s="958"/>
      <c r="CK110" s="959" t="s">
        <v>445</v>
      </c>
      <c r="CL110" s="960"/>
      <c r="CM110" s="942" t="s">
        <v>446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420</v>
      </c>
      <c r="DH110" s="944"/>
      <c r="DI110" s="944"/>
      <c r="DJ110" s="944"/>
      <c r="DK110" s="944"/>
      <c r="DL110" s="944" t="s">
        <v>420</v>
      </c>
      <c r="DM110" s="944"/>
      <c r="DN110" s="944"/>
      <c r="DO110" s="944"/>
      <c r="DP110" s="944"/>
      <c r="DQ110" s="944" t="s">
        <v>420</v>
      </c>
      <c r="DR110" s="944"/>
      <c r="DS110" s="944"/>
      <c r="DT110" s="944"/>
      <c r="DU110" s="944"/>
      <c r="DV110" s="945" t="s">
        <v>420</v>
      </c>
      <c r="DW110" s="945"/>
      <c r="DX110" s="945"/>
      <c r="DY110" s="945"/>
      <c r="DZ110" s="946"/>
    </row>
    <row r="111" spans="1:131" s="224" customFormat="1" ht="26.25" customHeight="1" x14ac:dyDescent="0.2">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420</v>
      </c>
      <c r="AB111" s="951"/>
      <c r="AC111" s="951"/>
      <c r="AD111" s="951"/>
      <c r="AE111" s="952"/>
      <c r="AF111" s="953" t="s">
        <v>448</v>
      </c>
      <c r="AG111" s="951"/>
      <c r="AH111" s="951"/>
      <c r="AI111" s="951"/>
      <c r="AJ111" s="952"/>
      <c r="AK111" s="953" t="s">
        <v>449</v>
      </c>
      <c r="AL111" s="951"/>
      <c r="AM111" s="951"/>
      <c r="AN111" s="951"/>
      <c r="AO111" s="952"/>
      <c r="AP111" s="954" t="s">
        <v>420</v>
      </c>
      <c r="AQ111" s="955"/>
      <c r="AR111" s="955"/>
      <c r="AS111" s="955"/>
      <c r="AT111" s="956"/>
      <c r="AU111" s="921"/>
      <c r="AV111" s="922"/>
      <c r="AW111" s="922"/>
      <c r="AX111" s="922"/>
      <c r="AY111" s="922"/>
      <c r="AZ111" s="935" t="s">
        <v>450</v>
      </c>
      <c r="BA111" s="936"/>
      <c r="BB111" s="936"/>
      <c r="BC111" s="936"/>
      <c r="BD111" s="936"/>
      <c r="BE111" s="936"/>
      <c r="BF111" s="936"/>
      <c r="BG111" s="936"/>
      <c r="BH111" s="936"/>
      <c r="BI111" s="936"/>
      <c r="BJ111" s="936"/>
      <c r="BK111" s="936"/>
      <c r="BL111" s="936"/>
      <c r="BM111" s="936"/>
      <c r="BN111" s="936"/>
      <c r="BO111" s="936"/>
      <c r="BP111" s="937"/>
      <c r="BQ111" s="938">
        <v>298900</v>
      </c>
      <c r="BR111" s="939"/>
      <c r="BS111" s="939"/>
      <c r="BT111" s="939"/>
      <c r="BU111" s="939"/>
      <c r="BV111" s="939">
        <v>293641</v>
      </c>
      <c r="BW111" s="939"/>
      <c r="BX111" s="939"/>
      <c r="BY111" s="939"/>
      <c r="BZ111" s="939"/>
      <c r="CA111" s="939">
        <v>288444</v>
      </c>
      <c r="CB111" s="939"/>
      <c r="CC111" s="939"/>
      <c r="CD111" s="939"/>
      <c r="CE111" s="939"/>
      <c r="CF111" s="933">
        <v>5.7</v>
      </c>
      <c r="CG111" s="934"/>
      <c r="CH111" s="934"/>
      <c r="CI111" s="934"/>
      <c r="CJ111" s="934"/>
      <c r="CK111" s="961"/>
      <c r="CL111" s="962"/>
      <c r="CM111" s="935" t="s">
        <v>451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448</v>
      </c>
      <c r="DH111" s="939"/>
      <c r="DI111" s="939"/>
      <c r="DJ111" s="939"/>
      <c r="DK111" s="939"/>
      <c r="DL111" s="939" t="s">
        <v>420</v>
      </c>
      <c r="DM111" s="939"/>
      <c r="DN111" s="939"/>
      <c r="DO111" s="939"/>
      <c r="DP111" s="939"/>
      <c r="DQ111" s="939" t="s">
        <v>448</v>
      </c>
      <c r="DR111" s="939"/>
      <c r="DS111" s="939"/>
      <c r="DT111" s="939"/>
      <c r="DU111" s="939"/>
      <c r="DV111" s="940" t="s">
        <v>420</v>
      </c>
      <c r="DW111" s="940"/>
      <c r="DX111" s="940"/>
      <c r="DY111" s="940"/>
      <c r="DZ111" s="941"/>
    </row>
    <row r="112" spans="1:131" s="224" customFormat="1" ht="26.25" customHeight="1" x14ac:dyDescent="0.2">
      <c r="A112" s="965" t="s">
        <v>452</v>
      </c>
      <c r="B112" s="966"/>
      <c r="C112" s="936" t="s">
        <v>453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397</v>
      </c>
      <c r="AB112" s="972"/>
      <c r="AC112" s="972"/>
      <c r="AD112" s="972"/>
      <c r="AE112" s="973"/>
      <c r="AF112" s="974" t="s">
        <v>420</v>
      </c>
      <c r="AG112" s="972"/>
      <c r="AH112" s="972"/>
      <c r="AI112" s="972"/>
      <c r="AJ112" s="973"/>
      <c r="AK112" s="974" t="s">
        <v>397</v>
      </c>
      <c r="AL112" s="972"/>
      <c r="AM112" s="972"/>
      <c r="AN112" s="972"/>
      <c r="AO112" s="973"/>
      <c r="AP112" s="975" t="s">
        <v>420</v>
      </c>
      <c r="AQ112" s="976"/>
      <c r="AR112" s="976"/>
      <c r="AS112" s="976"/>
      <c r="AT112" s="977"/>
      <c r="AU112" s="921"/>
      <c r="AV112" s="922"/>
      <c r="AW112" s="922"/>
      <c r="AX112" s="922"/>
      <c r="AY112" s="922"/>
      <c r="AZ112" s="935" t="s">
        <v>454</v>
      </c>
      <c r="BA112" s="936"/>
      <c r="BB112" s="936"/>
      <c r="BC112" s="936"/>
      <c r="BD112" s="936"/>
      <c r="BE112" s="936"/>
      <c r="BF112" s="936"/>
      <c r="BG112" s="936"/>
      <c r="BH112" s="936"/>
      <c r="BI112" s="936"/>
      <c r="BJ112" s="936"/>
      <c r="BK112" s="936"/>
      <c r="BL112" s="936"/>
      <c r="BM112" s="936"/>
      <c r="BN112" s="936"/>
      <c r="BO112" s="936"/>
      <c r="BP112" s="937"/>
      <c r="BQ112" s="938">
        <v>5061784</v>
      </c>
      <c r="BR112" s="939"/>
      <c r="BS112" s="939"/>
      <c r="BT112" s="939"/>
      <c r="BU112" s="939"/>
      <c r="BV112" s="939">
        <v>4621357</v>
      </c>
      <c r="BW112" s="939"/>
      <c r="BX112" s="939"/>
      <c r="BY112" s="939"/>
      <c r="BZ112" s="939"/>
      <c r="CA112" s="939">
        <v>4535294</v>
      </c>
      <c r="CB112" s="939"/>
      <c r="CC112" s="939"/>
      <c r="CD112" s="939"/>
      <c r="CE112" s="939"/>
      <c r="CF112" s="933">
        <v>89.7</v>
      </c>
      <c r="CG112" s="934"/>
      <c r="CH112" s="934"/>
      <c r="CI112" s="934"/>
      <c r="CJ112" s="934"/>
      <c r="CK112" s="961"/>
      <c r="CL112" s="962"/>
      <c r="CM112" s="935" t="s">
        <v>455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420</v>
      </c>
      <c r="DH112" s="939"/>
      <c r="DI112" s="939"/>
      <c r="DJ112" s="939"/>
      <c r="DK112" s="939"/>
      <c r="DL112" s="939" t="s">
        <v>448</v>
      </c>
      <c r="DM112" s="939"/>
      <c r="DN112" s="939"/>
      <c r="DO112" s="939"/>
      <c r="DP112" s="939"/>
      <c r="DQ112" s="939" t="s">
        <v>420</v>
      </c>
      <c r="DR112" s="939"/>
      <c r="DS112" s="939"/>
      <c r="DT112" s="939"/>
      <c r="DU112" s="939"/>
      <c r="DV112" s="940" t="s">
        <v>448</v>
      </c>
      <c r="DW112" s="940"/>
      <c r="DX112" s="940"/>
      <c r="DY112" s="940"/>
      <c r="DZ112" s="941"/>
    </row>
    <row r="113" spans="1:130" s="224" customFormat="1" ht="26.25" customHeight="1" x14ac:dyDescent="0.2">
      <c r="A113" s="967"/>
      <c r="B113" s="968"/>
      <c r="C113" s="936" t="s">
        <v>456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429531</v>
      </c>
      <c r="AB113" s="951"/>
      <c r="AC113" s="951"/>
      <c r="AD113" s="951"/>
      <c r="AE113" s="952"/>
      <c r="AF113" s="953">
        <v>320134</v>
      </c>
      <c r="AG113" s="951"/>
      <c r="AH113" s="951"/>
      <c r="AI113" s="951"/>
      <c r="AJ113" s="952"/>
      <c r="AK113" s="953">
        <v>427895</v>
      </c>
      <c r="AL113" s="951"/>
      <c r="AM113" s="951"/>
      <c r="AN113" s="951"/>
      <c r="AO113" s="952"/>
      <c r="AP113" s="954">
        <v>8.5</v>
      </c>
      <c r="AQ113" s="955"/>
      <c r="AR113" s="955"/>
      <c r="AS113" s="955"/>
      <c r="AT113" s="956"/>
      <c r="AU113" s="921"/>
      <c r="AV113" s="922"/>
      <c r="AW113" s="922"/>
      <c r="AX113" s="922"/>
      <c r="AY113" s="922"/>
      <c r="AZ113" s="935" t="s">
        <v>457</v>
      </c>
      <c r="BA113" s="936"/>
      <c r="BB113" s="936"/>
      <c r="BC113" s="936"/>
      <c r="BD113" s="936"/>
      <c r="BE113" s="936"/>
      <c r="BF113" s="936"/>
      <c r="BG113" s="936"/>
      <c r="BH113" s="936"/>
      <c r="BI113" s="936"/>
      <c r="BJ113" s="936"/>
      <c r="BK113" s="936"/>
      <c r="BL113" s="936"/>
      <c r="BM113" s="936"/>
      <c r="BN113" s="936"/>
      <c r="BO113" s="936"/>
      <c r="BP113" s="937"/>
      <c r="BQ113" s="938">
        <v>110001</v>
      </c>
      <c r="BR113" s="939"/>
      <c r="BS113" s="939"/>
      <c r="BT113" s="939"/>
      <c r="BU113" s="939"/>
      <c r="BV113" s="939">
        <v>565284</v>
      </c>
      <c r="BW113" s="939"/>
      <c r="BX113" s="939"/>
      <c r="BY113" s="939"/>
      <c r="BZ113" s="939"/>
      <c r="CA113" s="939">
        <v>1426041</v>
      </c>
      <c r="CB113" s="939"/>
      <c r="CC113" s="939"/>
      <c r="CD113" s="939"/>
      <c r="CE113" s="939"/>
      <c r="CF113" s="933">
        <v>28.2</v>
      </c>
      <c r="CG113" s="934"/>
      <c r="CH113" s="934"/>
      <c r="CI113" s="934"/>
      <c r="CJ113" s="934"/>
      <c r="CK113" s="961"/>
      <c r="CL113" s="962"/>
      <c r="CM113" s="935" t="s">
        <v>458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397</v>
      </c>
      <c r="DH113" s="972"/>
      <c r="DI113" s="972"/>
      <c r="DJ113" s="972"/>
      <c r="DK113" s="973"/>
      <c r="DL113" s="974" t="s">
        <v>448</v>
      </c>
      <c r="DM113" s="972"/>
      <c r="DN113" s="972"/>
      <c r="DO113" s="972"/>
      <c r="DP113" s="973"/>
      <c r="DQ113" s="974" t="s">
        <v>397</v>
      </c>
      <c r="DR113" s="972"/>
      <c r="DS113" s="972"/>
      <c r="DT113" s="972"/>
      <c r="DU113" s="973"/>
      <c r="DV113" s="975" t="s">
        <v>448</v>
      </c>
      <c r="DW113" s="976"/>
      <c r="DX113" s="976"/>
      <c r="DY113" s="976"/>
      <c r="DZ113" s="977"/>
    </row>
    <row r="114" spans="1:130" s="224" customFormat="1" ht="26.25" customHeight="1" x14ac:dyDescent="0.2">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42176</v>
      </c>
      <c r="AB114" s="972"/>
      <c r="AC114" s="972"/>
      <c r="AD114" s="972"/>
      <c r="AE114" s="973"/>
      <c r="AF114" s="974">
        <v>20168</v>
      </c>
      <c r="AG114" s="972"/>
      <c r="AH114" s="972"/>
      <c r="AI114" s="972"/>
      <c r="AJ114" s="973"/>
      <c r="AK114" s="974">
        <v>20475</v>
      </c>
      <c r="AL114" s="972"/>
      <c r="AM114" s="972"/>
      <c r="AN114" s="972"/>
      <c r="AO114" s="973"/>
      <c r="AP114" s="975">
        <v>0.4</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713809</v>
      </c>
      <c r="BR114" s="939"/>
      <c r="BS114" s="939"/>
      <c r="BT114" s="939"/>
      <c r="BU114" s="939"/>
      <c r="BV114" s="939">
        <v>651662</v>
      </c>
      <c r="BW114" s="939"/>
      <c r="BX114" s="939"/>
      <c r="BY114" s="939"/>
      <c r="BZ114" s="939"/>
      <c r="CA114" s="939">
        <v>584068</v>
      </c>
      <c r="CB114" s="939"/>
      <c r="CC114" s="939"/>
      <c r="CD114" s="939"/>
      <c r="CE114" s="939"/>
      <c r="CF114" s="933">
        <v>11.6</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448</v>
      </c>
      <c r="DH114" s="972"/>
      <c r="DI114" s="972"/>
      <c r="DJ114" s="972"/>
      <c r="DK114" s="973"/>
      <c r="DL114" s="974" t="s">
        <v>448</v>
      </c>
      <c r="DM114" s="972"/>
      <c r="DN114" s="972"/>
      <c r="DO114" s="972"/>
      <c r="DP114" s="973"/>
      <c r="DQ114" s="974" t="s">
        <v>420</v>
      </c>
      <c r="DR114" s="972"/>
      <c r="DS114" s="972"/>
      <c r="DT114" s="972"/>
      <c r="DU114" s="973"/>
      <c r="DV114" s="975" t="s">
        <v>420</v>
      </c>
      <c r="DW114" s="976"/>
      <c r="DX114" s="976"/>
      <c r="DY114" s="976"/>
      <c r="DZ114" s="977"/>
    </row>
    <row r="115" spans="1:130" s="224" customFormat="1" ht="26.25" customHeight="1" x14ac:dyDescent="0.2">
      <c r="A115" s="967"/>
      <c r="B115" s="968"/>
      <c r="C115" s="936" t="s">
        <v>462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20105</v>
      </c>
      <c r="AB115" s="951"/>
      <c r="AC115" s="951"/>
      <c r="AD115" s="951"/>
      <c r="AE115" s="952"/>
      <c r="AF115" s="953">
        <v>5259</v>
      </c>
      <c r="AG115" s="951"/>
      <c r="AH115" s="951"/>
      <c r="AI115" s="951"/>
      <c r="AJ115" s="952"/>
      <c r="AK115" s="953">
        <v>5197</v>
      </c>
      <c r="AL115" s="951"/>
      <c r="AM115" s="951"/>
      <c r="AN115" s="951"/>
      <c r="AO115" s="952"/>
      <c r="AP115" s="954">
        <v>0.1</v>
      </c>
      <c r="AQ115" s="955"/>
      <c r="AR115" s="955"/>
      <c r="AS115" s="955"/>
      <c r="AT115" s="956"/>
      <c r="AU115" s="921"/>
      <c r="AV115" s="922"/>
      <c r="AW115" s="922"/>
      <c r="AX115" s="922"/>
      <c r="AY115" s="922"/>
      <c r="AZ115" s="935" t="s">
        <v>463</v>
      </c>
      <c r="BA115" s="936"/>
      <c r="BB115" s="936"/>
      <c r="BC115" s="936"/>
      <c r="BD115" s="936"/>
      <c r="BE115" s="936"/>
      <c r="BF115" s="936"/>
      <c r="BG115" s="936"/>
      <c r="BH115" s="936"/>
      <c r="BI115" s="936"/>
      <c r="BJ115" s="936"/>
      <c r="BK115" s="936"/>
      <c r="BL115" s="936"/>
      <c r="BM115" s="936"/>
      <c r="BN115" s="936"/>
      <c r="BO115" s="936"/>
      <c r="BP115" s="937"/>
      <c r="BQ115" s="938" t="s">
        <v>420</v>
      </c>
      <c r="BR115" s="939"/>
      <c r="BS115" s="939"/>
      <c r="BT115" s="939"/>
      <c r="BU115" s="939"/>
      <c r="BV115" s="939" t="s">
        <v>448</v>
      </c>
      <c r="BW115" s="939"/>
      <c r="BX115" s="939"/>
      <c r="BY115" s="939"/>
      <c r="BZ115" s="939"/>
      <c r="CA115" s="939" t="s">
        <v>420</v>
      </c>
      <c r="CB115" s="939"/>
      <c r="CC115" s="939"/>
      <c r="CD115" s="939"/>
      <c r="CE115" s="939"/>
      <c r="CF115" s="933" t="s">
        <v>448</v>
      </c>
      <c r="CG115" s="934"/>
      <c r="CH115" s="934"/>
      <c r="CI115" s="934"/>
      <c r="CJ115" s="934"/>
      <c r="CK115" s="961"/>
      <c r="CL115" s="962"/>
      <c r="CM115" s="935" t="s">
        <v>464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286725</v>
      </c>
      <c r="DH115" s="972"/>
      <c r="DI115" s="972"/>
      <c r="DJ115" s="972"/>
      <c r="DK115" s="973"/>
      <c r="DL115" s="974">
        <v>286725</v>
      </c>
      <c r="DM115" s="972"/>
      <c r="DN115" s="972"/>
      <c r="DO115" s="972"/>
      <c r="DP115" s="973"/>
      <c r="DQ115" s="974">
        <v>286725</v>
      </c>
      <c r="DR115" s="972"/>
      <c r="DS115" s="972"/>
      <c r="DT115" s="972"/>
      <c r="DU115" s="973"/>
      <c r="DV115" s="975">
        <v>5.7</v>
      </c>
      <c r="DW115" s="976"/>
      <c r="DX115" s="976"/>
      <c r="DY115" s="976"/>
      <c r="DZ115" s="977"/>
    </row>
    <row r="116" spans="1:130" s="224" customFormat="1" ht="26.25" customHeight="1" x14ac:dyDescent="0.2">
      <c r="A116" s="969"/>
      <c r="B116" s="970"/>
      <c r="C116" s="978" t="s">
        <v>465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397</v>
      </c>
      <c r="AB116" s="972"/>
      <c r="AC116" s="972"/>
      <c r="AD116" s="972"/>
      <c r="AE116" s="973"/>
      <c r="AF116" s="974" t="s">
        <v>448</v>
      </c>
      <c r="AG116" s="972"/>
      <c r="AH116" s="972"/>
      <c r="AI116" s="972"/>
      <c r="AJ116" s="973"/>
      <c r="AK116" s="974" t="s">
        <v>397</v>
      </c>
      <c r="AL116" s="972"/>
      <c r="AM116" s="972"/>
      <c r="AN116" s="972"/>
      <c r="AO116" s="973"/>
      <c r="AP116" s="975" t="s">
        <v>397</v>
      </c>
      <c r="AQ116" s="976"/>
      <c r="AR116" s="976"/>
      <c r="AS116" s="976"/>
      <c r="AT116" s="977"/>
      <c r="AU116" s="921"/>
      <c r="AV116" s="922"/>
      <c r="AW116" s="922"/>
      <c r="AX116" s="922"/>
      <c r="AY116" s="922"/>
      <c r="AZ116" s="980" t="s">
        <v>466</v>
      </c>
      <c r="BA116" s="981"/>
      <c r="BB116" s="981"/>
      <c r="BC116" s="981"/>
      <c r="BD116" s="981"/>
      <c r="BE116" s="981"/>
      <c r="BF116" s="981"/>
      <c r="BG116" s="981"/>
      <c r="BH116" s="981"/>
      <c r="BI116" s="981"/>
      <c r="BJ116" s="981"/>
      <c r="BK116" s="981"/>
      <c r="BL116" s="981"/>
      <c r="BM116" s="981"/>
      <c r="BN116" s="981"/>
      <c r="BO116" s="981"/>
      <c r="BP116" s="982"/>
      <c r="BQ116" s="938" t="s">
        <v>448</v>
      </c>
      <c r="BR116" s="939"/>
      <c r="BS116" s="939"/>
      <c r="BT116" s="939"/>
      <c r="BU116" s="939"/>
      <c r="BV116" s="939" t="s">
        <v>448</v>
      </c>
      <c r="BW116" s="939"/>
      <c r="BX116" s="939"/>
      <c r="BY116" s="939"/>
      <c r="BZ116" s="939"/>
      <c r="CA116" s="939" t="s">
        <v>448</v>
      </c>
      <c r="CB116" s="939"/>
      <c r="CC116" s="939"/>
      <c r="CD116" s="939"/>
      <c r="CE116" s="939"/>
      <c r="CF116" s="933" t="s">
        <v>420</v>
      </c>
      <c r="CG116" s="934"/>
      <c r="CH116" s="934"/>
      <c r="CI116" s="934"/>
      <c r="CJ116" s="934"/>
      <c r="CK116" s="961"/>
      <c r="CL116" s="962"/>
      <c r="CM116" s="935" t="s">
        <v>467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12175</v>
      </c>
      <c r="DH116" s="972"/>
      <c r="DI116" s="972"/>
      <c r="DJ116" s="972"/>
      <c r="DK116" s="973"/>
      <c r="DL116" s="974">
        <v>6916</v>
      </c>
      <c r="DM116" s="972"/>
      <c r="DN116" s="972"/>
      <c r="DO116" s="972"/>
      <c r="DP116" s="973"/>
      <c r="DQ116" s="974">
        <v>1719</v>
      </c>
      <c r="DR116" s="972"/>
      <c r="DS116" s="972"/>
      <c r="DT116" s="972"/>
      <c r="DU116" s="973"/>
      <c r="DV116" s="975">
        <v>0</v>
      </c>
      <c r="DW116" s="976"/>
      <c r="DX116" s="976"/>
      <c r="DY116" s="976"/>
      <c r="DZ116" s="977"/>
    </row>
    <row r="117" spans="1:130" s="224" customFormat="1" ht="26.25" customHeight="1" x14ac:dyDescent="0.2">
      <c r="A117" s="925" t="s">
        <v>192</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468</v>
      </c>
      <c r="Z117" s="907"/>
      <c r="AA117" s="991">
        <v>1500186</v>
      </c>
      <c r="AB117" s="992"/>
      <c r="AC117" s="992"/>
      <c r="AD117" s="992"/>
      <c r="AE117" s="993"/>
      <c r="AF117" s="994">
        <v>1525650</v>
      </c>
      <c r="AG117" s="992"/>
      <c r="AH117" s="992"/>
      <c r="AI117" s="992"/>
      <c r="AJ117" s="993"/>
      <c r="AK117" s="994">
        <v>1557255</v>
      </c>
      <c r="AL117" s="992"/>
      <c r="AM117" s="992"/>
      <c r="AN117" s="992"/>
      <c r="AO117" s="993"/>
      <c r="AP117" s="995"/>
      <c r="AQ117" s="996"/>
      <c r="AR117" s="996"/>
      <c r="AS117" s="996"/>
      <c r="AT117" s="997"/>
      <c r="AU117" s="921"/>
      <c r="AV117" s="922"/>
      <c r="AW117" s="922"/>
      <c r="AX117" s="922"/>
      <c r="AY117" s="922"/>
      <c r="AZ117" s="987" t="s">
        <v>469</v>
      </c>
      <c r="BA117" s="988"/>
      <c r="BB117" s="988"/>
      <c r="BC117" s="988"/>
      <c r="BD117" s="988"/>
      <c r="BE117" s="988"/>
      <c r="BF117" s="988"/>
      <c r="BG117" s="988"/>
      <c r="BH117" s="988"/>
      <c r="BI117" s="988"/>
      <c r="BJ117" s="988"/>
      <c r="BK117" s="988"/>
      <c r="BL117" s="988"/>
      <c r="BM117" s="988"/>
      <c r="BN117" s="988"/>
      <c r="BO117" s="988"/>
      <c r="BP117" s="989"/>
      <c r="BQ117" s="938" t="s">
        <v>448</v>
      </c>
      <c r="BR117" s="939"/>
      <c r="BS117" s="939"/>
      <c r="BT117" s="939"/>
      <c r="BU117" s="939"/>
      <c r="BV117" s="939" t="s">
        <v>448</v>
      </c>
      <c r="BW117" s="939"/>
      <c r="BX117" s="939"/>
      <c r="BY117" s="939"/>
      <c r="BZ117" s="939"/>
      <c r="CA117" s="939" t="s">
        <v>448</v>
      </c>
      <c r="CB117" s="939"/>
      <c r="CC117" s="939"/>
      <c r="CD117" s="939"/>
      <c r="CE117" s="939"/>
      <c r="CF117" s="933" t="s">
        <v>448</v>
      </c>
      <c r="CG117" s="934"/>
      <c r="CH117" s="934"/>
      <c r="CI117" s="934"/>
      <c r="CJ117" s="934"/>
      <c r="CK117" s="961"/>
      <c r="CL117" s="962"/>
      <c r="CM117" s="935" t="s">
        <v>470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448</v>
      </c>
      <c r="DH117" s="972"/>
      <c r="DI117" s="972"/>
      <c r="DJ117" s="972"/>
      <c r="DK117" s="973"/>
      <c r="DL117" s="974" t="s">
        <v>448</v>
      </c>
      <c r="DM117" s="972"/>
      <c r="DN117" s="972"/>
      <c r="DO117" s="972"/>
      <c r="DP117" s="973"/>
      <c r="DQ117" s="974" t="s">
        <v>448</v>
      </c>
      <c r="DR117" s="972"/>
      <c r="DS117" s="972"/>
      <c r="DT117" s="972"/>
      <c r="DU117" s="973"/>
      <c r="DV117" s="975" t="s">
        <v>448</v>
      </c>
      <c r="DW117" s="976"/>
      <c r="DX117" s="976"/>
      <c r="DY117" s="976"/>
      <c r="DZ117" s="977"/>
    </row>
    <row r="118" spans="1:130" s="224" customFormat="1" ht="26.25" customHeight="1" x14ac:dyDescent="0.2">
      <c r="A118" s="925" t="s">
        <v>442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439</v>
      </c>
      <c r="AB118" s="906"/>
      <c r="AC118" s="906"/>
      <c r="AD118" s="906"/>
      <c r="AE118" s="907"/>
      <c r="AF118" s="905" t="s">
        <v>440</v>
      </c>
      <c r="AG118" s="906"/>
      <c r="AH118" s="906"/>
      <c r="AI118" s="906"/>
      <c r="AJ118" s="907"/>
      <c r="AK118" s="905" t="s">
        <v>314</v>
      </c>
      <c r="AL118" s="906"/>
      <c r="AM118" s="906"/>
      <c r="AN118" s="906"/>
      <c r="AO118" s="907"/>
      <c r="AP118" s="983" t="s">
        <v>441</v>
      </c>
      <c r="AQ118" s="984"/>
      <c r="AR118" s="984"/>
      <c r="AS118" s="984"/>
      <c r="AT118" s="985"/>
      <c r="AU118" s="921"/>
      <c r="AV118" s="922"/>
      <c r="AW118" s="922"/>
      <c r="AX118" s="922"/>
      <c r="AY118" s="922"/>
      <c r="AZ118" s="986" t="s">
        <v>471</v>
      </c>
      <c r="BA118" s="978"/>
      <c r="BB118" s="978"/>
      <c r="BC118" s="978"/>
      <c r="BD118" s="978"/>
      <c r="BE118" s="978"/>
      <c r="BF118" s="978"/>
      <c r="BG118" s="978"/>
      <c r="BH118" s="978"/>
      <c r="BI118" s="978"/>
      <c r="BJ118" s="978"/>
      <c r="BK118" s="978"/>
      <c r="BL118" s="978"/>
      <c r="BM118" s="978"/>
      <c r="BN118" s="978"/>
      <c r="BO118" s="978"/>
      <c r="BP118" s="979"/>
      <c r="BQ118" s="1012" t="s">
        <v>448</v>
      </c>
      <c r="BR118" s="1013"/>
      <c r="BS118" s="1013"/>
      <c r="BT118" s="1013"/>
      <c r="BU118" s="1013"/>
      <c r="BV118" s="1013" t="s">
        <v>448</v>
      </c>
      <c r="BW118" s="1013"/>
      <c r="BX118" s="1013"/>
      <c r="BY118" s="1013"/>
      <c r="BZ118" s="1013"/>
      <c r="CA118" s="1013" t="s">
        <v>448</v>
      </c>
      <c r="CB118" s="1013"/>
      <c r="CC118" s="1013"/>
      <c r="CD118" s="1013"/>
      <c r="CE118" s="1013"/>
      <c r="CF118" s="933" t="s">
        <v>448</v>
      </c>
      <c r="CG118" s="934"/>
      <c r="CH118" s="934"/>
      <c r="CI118" s="934"/>
      <c r="CJ118" s="934"/>
      <c r="CK118" s="961"/>
      <c r="CL118" s="962"/>
      <c r="CM118" s="935" t="s">
        <v>472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448</v>
      </c>
      <c r="DH118" s="972"/>
      <c r="DI118" s="972"/>
      <c r="DJ118" s="972"/>
      <c r="DK118" s="973"/>
      <c r="DL118" s="974" t="s">
        <v>448</v>
      </c>
      <c r="DM118" s="972"/>
      <c r="DN118" s="972"/>
      <c r="DO118" s="972"/>
      <c r="DP118" s="973"/>
      <c r="DQ118" s="974" t="s">
        <v>448</v>
      </c>
      <c r="DR118" s="972"/>
      <c r="DS118" s="972"/>
      <c r="DT118" s="972"/>
      <c r="DU118" s="973"/>
      <c r="DV118" s="975" t="s">
        <v>448</v>
      </c>
      <c r="DW118" s="976"/>
      <c r="DX118" s="976"/>
      <c r="DY118" s="976"/>
      <c r="DZ118" s="977"/>
    </row>
    <row r="119" spans="1:130" s="224" customFormat="1" ht="26.25" customHeight="1" x14ac:dyDescent="0.2">
      <c r="A119" s="1069" t="s">
        <v>445</v>
      </c>
      <c r="B119" s="960"/>
      <c r="C119" s="942" t="s">
        <v>446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448</v>
      </c>
      <c r="AB119" s="913"/>
      <c r="AC119" s="913"/>
      <c r="AD119" s="913"/>
      <c r="AE119" s="914"/>
      <c r="AF119" s="915" t="s">
        <v>448</v>
      </c>
      <c r="AG119" s="913"/>
      <c r="AH119" s="913"/>
      <c r="AI119" s="913"/>
      <c r="AJ119" s="914"/>
      <c r="AK119" s="915" t="s">
        <v>448</v>
      </c>
      <c r="AL119" s="913"/>
      <c r="AM119" s="913"/>
      <c r="AN119" s="913"/>
      <c r="AO119" s="914"/>
      <c r="AP119" s="916" t="s">
        <v>448</v>
      </c>
      <c r="AQ119" s="917"/>
      <c r="AR119" s="917"/>
      <c r="AS119" s="917"/>
      <c r="AT119" s="918"/>
      <c r="AU119" s="923"/>
      <c r="AV119" s="924"/>
      <c r="AW119" s="924"/>
      <c r="AX119" s="924"/>
      <c r="AY119" s="924"/>
      <c r="AZ119" s="245" t="s">
        <v>192</v>
      </c>
      <c r="BA119" s="245"/>
      <c r="BB119" s="245"/>
      <c r="BC119" s="245"/>
      <c r="BD119" s="245"/>
      <c r="BE119" s="245"/>
      <c r="BF119" s="245"/>
      <c r="BG119" s="245"/>
      <c r="BH119" s="245"/>
      <c r="BI119" s="245"/>
      <c r="BJ119" s="245"/>
      <c r="BK119" s="245"/>
      <c r="BL119" s="245"/>
      <c r="BM119" s="245"/>
      <c r="BN119" s="245"/>
      <c r="BO119" s="990" t="s">
        <v>473</v>
      </c>
      <c r="BP119" s="1018"/>
      <c r="BQ119" s="1012">
        <v>19224182</v>
      </c>
      <c r="BR119" s="1013"/>
      <c r="BS119" s="1013"/>
      <c r="BT119" s="1013"/>
      <c r="BU119" s="1013"/>
      <c r="BV119" s="1013">
        <v>18939485</v>
      </c>
      <c r="BW119" s="1013"/>
      <c r="BX119" s="1013"/>
      <c r="BY119" s="1013"/>
      <c r="BZ119" s="1013"/>
      <c r="CA119" s="1013">
        <v>19374213</v>
      </c>
      <c r="CB119" s="1013"/>
      <c r="CC119" s="1013"/>
      <c r="CD119" s="1013"/>
      <c r="CE119" s="1013"/>
      <c r="CF119" s="1014"/>
      <c r="CG119" s="1015"/>
      <c r="CH119" s="1015"/>
      <c r="CI119" s="1015"/>
      <c r="CJ119" s="1016"/>
      <c r="CK119" s="963"/>
      <c r="CL119" s="964"/>
      <c r="CM119" s="986" t="s">
        <v>474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448</v>
      </c>
      <c r="DH119" s="999"/>
      <c r="DI119" s="999"/>
      <c r="DJ119" s="999"/>
      <c r="DK119" s="1000"/>
      <c r="DL119" s="998" t="s">
        <v>448</v>
      </c>
      <c r="DM119" s="999"/>
      <c r="DN119" s="999"/>
      <c r="DO119" s="999"/>
      <c r="DP119" s="1000"/>
      <c r="DQ119" s="998" t="s">
        <v>448</v>
      </c>
      <c r="DR119" s="999"/>
      <c r="DS119" s="999"/>
      <c r="DT119" s="999"/>
      <c r="DU119" s="1000"/>
      <c r="DV119" s="1001" t="s">
        <v>397</v>
      </c>
      <c r="DW119" s="1002"/>
      <c r="DX119" s="1002"/>
      <c r="DY119" s="1002"/>
      <c r="DZ119" s="1003"/>
    </row>
    <row r="120" spans="1:130" s="224" customFormat="1" ht="26.25" customHeight="1" x14ac:dyDescent="0.2">
      <c r="A120" s="1070"/>
      <c r="B120" s="962"/>
      <c r="C120" s="935" t="s">
        <v>451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448</v>
      </c>
      <c r="AB120" s="972"/>
      <c r="AC120" s="972"/>
      <c r="AD120" s="972"/>
      <c r="AE120" s="973"/>
      <c r="AF120" s="974" t="s">
        <v>448</v>
      </c>
      <c r="AG120" s="972"/>
      <c r="AH120" s="972"/>
      <c r="AI120" s="972"/>
      <c r="AJ120" s="973"/>
      <c r="AK120" s="974" t="s">
        <v>448</v>
      </c>
      <c r="AL120" s="972"/>
      <c r="AM120" s="972"/>
      <c r="AN120" s="972"/>
      <c r="AO120" s="973"/>
      <c r="AP120" s="975" t="s">
        <v>416</v>
      </c>
      <c r="AQ120" s="976"/>
      <c r="AR120" s="976"/>
      <c r="AS120" s="976"/>
      <c r="AT120" s="977"/>
      <c r="AU120" s="1004" t="s">
        <v>475</v>
      </c>
      <c r="AV120" s="1005"/>
      <c r="AW120" s="1005"/>
      <c r="AX120" s="1005"/>
      <c r="AY120" s="1006"/>
      <c r="AZ120" s="942" t="s">
        <v>476</v>
      </c>
      <c r="BA120" s="910"/>
      <c r="BB120" s="910"/>
      <c r="BC120" s="910"/>
      <c r="BD120" s="910"/>
      <c r="BE120" s="910"/>
      <c r="BF120" s="910"/>
      <c r="BG120" s="910"/>
      <c r="BH120" s="910"/>
      <c r="BI120" s="910"/>
      <c r="BJ120" s="910"/>
      <c r="BK120" s="910"/>
      <c r="BL120" s="910"/>
      <c r="BM120" s="910"/>
      <c r="BN120" s="910"/>
      <c r="BO120" s="910"/>
      <c r="BP120" s="911"/>
      <c r="BQ120" s="943">
        <v>1605452</v>
      </c>
      <c r="BR120" s="944"/>
      <c r="BS120" s="944"/>
      <c r="BT120" s="944"/>
      <c r="BU120" s="944"/>
      <c r="BV120" s="944">
        <v>2048369</v>
      </c>
      <c r="BW120" s="944"/>
      <c r="BX120" s="944"/>
      <c r="BY120" s="944"/>
      <c r="BZ120" s="944"/>
      <c r="CA120" s="944">
        <v>2081345</v>
      </c>
      <c r="CB120" s="944"/>
      <c r="CC120" s="944"/>
      <c r="CD120" s="944"/>
      <c r="CE120" s="944"/>
      <c r="CF120" s="957">
        <v>41.2</v>
      </c>
      <c r="CG120" s="958"/>
      <c r="CH120" s="958"/>
      <c r="CI120" s="958"/>
      <c r="CJ120" s="958"/>
      <c r="CK120" s="1019" t="s">
        <v>477</v>
      </c>
      <c r="CL120" s="1020"/>
      <c r="CM120" s="1020"/>
      <c r="CN120" s="1020"/>
      <c r="CO120" s="1021"/>
      <c r="CP120" s="1027" t="s">
        <v>413</v>
      </c>
      <c r="CQ120" s="1028"/>
      <c r="CR120" s="1028"/>
      <c r="CS120" s="1028"/>
      <c r="CT120" s="1028"/>
      <c r="CU120" s="1028"/>
      <c r="CV120" s="1028"/>
      <c r="CW120" s="1028"/>
      <c r="CX120" s="1028"/>
      <c r="CY120" s="1028"/>
      <c r="CZ120" s="1028"/>
      <c r="DA120" s="1028"/>
      <c r="DB120" s="1028"/>
      <c r="DC120" s="1028"/>
      <c r="DD120" s="1028"/>
      <c r="DE120" s="1028"/>
      <c r="DF120" s="1029"/>
      <c r="DG120" s="943">
        <v>5047118</v>
      </c>
      <c r="DH120" s="944"/>
      <c r="DI120" s="944"/>
      <c r="DJ120" s="944"/>
      <c r="DK120" s="944"/>
      <c r="DL120" s="944">
        <v>4605899</v>
      </c>
      <c r="DM120" s="944"/>
      <c r="DN120" s="944"/>
      <c r="DO120" s="944"/>
      <c r="DP120" s="944"/>
      <c r="DQ120" s="944">
        <v>4526768</v>
      </c>
      <c r="DR120" s="944"/>
      <c r="DS120" s="944"/>
      <c r="DT120" s="944"/>
      <c r="DU120" s="944"/>
      <c r="DV120" s="945">
        <v>89.5</v>
      </c>
      <c r="DW120" s="945"/>
      <c r="DX120" s="945"/>
      <c r="DY120" s="945"/>
      <c r="DZ120" s="946"/>
    </row>
    <row r="121" spans="1:130" s="224" customFormat="1" ht="26.25" customHeight="1" x14ac:dyDescent="0.2">
      <c r="A121" s="1070"/>
      <c r="B121" s="962"/>
      <c r="C121" s="987" t="s">
        <v>478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448</v>
      </c>
      <c r="AB121" s="972"/>
      <c r="AC121" s="972"/>
      <c r="AD121" s="972"/>
      <c r="AE121" s="973"/>
      <c r="AF121" s="974" t="s">
        <v>448</v>
      </c>
      <c r="AG121" s="972"/>
      <c r="AH121" s="972"/>
      <c r="AI121" s="972"/>
      <c r="AJ121" s="973"/>
      <c r="AK121" s="974" t="s">
        <v>479</v>
      </c>
      <c r="AL121" s="972"/>
      <c r="AM121" s="972"/>
      <c r="AN121" s="972"/>
      <c r="AO121" s="973"/>
      <c r="AP121" s="975" t="s">
        <v>416</v>
      </c>
      <c r="AQ121" s="976"/>
      <c r="AR121" s="976"/>
      <c r="AS121" s="976"/>
      <c r="AT121" s="977"/>
      <c r="AU121" s="1007"/>
      <c r="AV121" s="1008"/>
      <c r="AW121" s="1008"/>
      <c r="AX121" s="1008"/>
      <c r="AY121" s="1009"/>
      <c r="AZ121" s="935" t="s">
        <v>480</v>
      </c>
      <c r="BA121" s="936"/>
      <c r="BB121" s="936"/>
      <c r="BC121" s="936"/>
      <c r="BD121" s="936"/>
      <c r="BE121" s="936"/>
      <c r="BF121" s="936"/>
      <c r="BG121" s="936"/>
      <c r="BH121" s="936"/>
      <c r="BI121" s="936"/>
      <c r="BJ121" s="936"/>
      <c r="BK121" s="936"/>
      <c r="BL121" s="936"/>
      <c r="BM121" s="936"/>
      <c r="BN121" s="936"/>
      <c r="BO121" s="936"/>
      <c r="BP121" s="937"/>
      <c r="BQ121" s="938">
        <v>1600742</v>
      </c>
      <c r="BR121" s="939"/>
      <c r="BS121" s="939"/>
      <c r="BT121" s="939"/>
      <c r="BU121" s="939"/>
      <c r="BV121" s="939">
        <v>1450235</v>
      </c>
      <c r="BW121" s="939"/>
      <c r="BX121" s="939"/>
      <c r="BY121" s="939"/>
      <c r="BZ121" s="939"/>
      <c r="CA121" s="939">
        <v>1412811</v>
      </c>
      <c r="CB121" s="939"/>
      <c r="CC121" s="939"/>
      <c r="CD121" s="939"/>
      <c r="CE121" s="939"/>
      <c r="CF121" s="933">
        <v>27.9</v>
      </c>
      <c r="CG121" s="934"/>
      <c r="CH121" s="934"/>
      <c r="CI121" s="934"/>
      <c r="CJ121" s="934"/>
      <c r="CK121" s="1022"/>
      <c r="CL121" s="1023"/>
      <c r="CM121" s="1023"/>
      <c r="CN121" s="1023"/>
      <c r="CO121" s="1024"/>
      <c r="CP121" s="1032" t="s">
        <v>481</v>
      </c>
      <c r="CQ121" s="1033"/>
      <c r="CR121" s="1033"/>
      <c r="CS121" s="1033"/>
      <c r="CT121" s="1033"/>
      <c r="CU121" s="1033"/>
      <c r="CV121" s="1033"/>
      <c r="CW121" s="1033"/>
      <c r="CX121" s="1033"/>
      <c r="CY121" s="1033"/>
      <c r="CZ121" s="1033"/>
      <c r="DA121" s="1033"/>
      <c r="DB121" s="1033"/>
      <c r="DC121" s="1033"/>
      <c r="DD121" s="1033"/>
      <c r="DE121" s="1033"/>
      <c r="DF121" s="1034"/>
      <c r="DG121" s="938">
        <v>14666</v>
      </c>
      <c r="DH121" s="939"/>
      <c r="DI121" s="939"/>
      <c r="DJ121" s="939"/>
      <c r="DK121" s="939"/>
      <c r="DL121" s="939">
        <v>15458</v>
      </c>
      <c r="DM121" s="939"/>
      <c r="DN121" s="939"/>
      <c r="DO121" s="939"/>
      <c r="DP121" s="939"/>
      <c r="DQ121" s="939">
        <v>8526</v>
      </c>
      <c r="DR121" s="939"/>
      <c r="DS121" s="939"/>
      <c r="DT121" s="939"/>
      <c r="DU121" s="939"/>
      <c r="DV121" s="940">
        <v>0.2</v>
      </c>
      <c r="DW121" s="940"/>
      <c r="DX121" s="940"/>
      <c r="DY121" s="940"/>
      <c r="DZ121" s="941"/>
    </row>
    <row r="122" spans="1:130" s="224" customFormat="1" ht="26.25" customHeight="1" x14ac:dyDescent="0.2">
      <c r="A122" s="1070"/>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448</v>
      </c>
      <c r="AB122" s="972"/>
      <c r="AC122" s="972"/>
      <c r="AD122" s="972"/>
      <c r="AE122" s="973"/>
      <c r="AF122" s="974" t="s">
        <v>448</v>
      </c>
      <c r="AG122" s="972"/>
      <c r="AH122" s="972"/>
      <c r="AI122" s="972"/>
      <c r="AJ122" s="973"/>
      <c r="AK122" s="974" t="s">
        <v>448</v>
      </c>
      <c r="AL122" s="972"/>
      <c r="AM122" s="972"/>
      <c r="AN122" s="972"/>
      <c r="AO122" s="973"/>
      <c r="AP122" s="975" t="s">
        <v>448</v>
      </c>
      <c r="AQ122" s="976"/>
      <c r="AR122" s="976"/>
      <c r="AS122" s="976"/>
      <c r="AT122" s="977"/>
      <c r="AU122" s="1007"/>
      <c r="AV122" s="1008"/>
      <c r="AW122" s="1008"/>
      <c r="AX122" s="1008"/>
      <c r="AY122" s="1009"/>
      <c r="AZ122" s="986" t="s">
        <v>482</v>
      </c>
      <c r="BA122" s="978"/>
      <c r="BB122" s="978"/>
      <c r="BC122" s="978"/>
      <c r="BD122" s="978"/>
      <c r="BE122" s="978"/>
      <c r="BF122" s="978"/>
      <c r="BG122" s="978"/>
      <c r="BH122" s="978"/>
      <c r="BI122" s="978"/>
      <c r="BJ122" s="978"/>
      <c r="BK122" s="978"/>
      <c r="BL122" s="978"/>
      <c r="BM122" s="978"/>
      <c r="BN122" s="978"/>
      <c r="BO122" s="978"/>
      <c r="BP122" s="979"/>
      <c r="BQ122" s="1012">
        <v>11853160</v>
      </c>
      <c r="BR122" s="1013"/>
      <c r="BS122" s="1013"/>
      <c r="BT122" s="1013"/>
      <c r="BU122" s="1013"/>
      <c r="BV122" s="1013">
        <v>11648504</v>
      </c>
      <c r="BW122" s="1013"/>
      <c r="BX122" s="1013"/>
      <c r="BY122" s="1013"/>
      <c r="BZ122" s="1013"/>
      <c r="CA122" s="1013">
        <v>11600366</v>
      </c>
      <c r="CB122" s="1013"/>
      <c r="CC122" s="1013"/>
      <c r="CD122" s="1013"/>
      <c r="CE122" s="1013"/>
      <c r="CF122" s="1030">
        <v>229.4</v>
      </c>
      <c r="CG122" s="1031"/>
      <c r="CH122" s="1031"/>
      <c r="CI122" s="1031"/>
      <c r="CJ122" s="1031"/>
      <c r="CK122" s="1022"/>
      <c r="CL122" s="1023"/>
      <c r="CM122" s="1023"/>
      <c r="CN122" s="1023"/>
      <c r="CO122" s="1024"/>
      <c r="CP122" s="1032" t="s">
        <v>483</v>
      </c>
      <c r="CQ122" s="1033"/>
      <c r="CR122" s="1033"/>
      <c r="CS122" s="1033"/>
      <c r="CT122" s="1033"/>
      <c r="CU122" s="1033"/>
      <c r="CV122" s="1033"/>
      <c r="CW122" s="1033"/>
      <c r="CX122" s="1033"/>
      <c r="CY122" s="1033"/>
      <c r="CZ122" s="1033"/>
      <c r="DA122" s="1033"/>
      <c r="DB122" s="1033"/>
      <c r="DC122" s="1033"/>
      <c r="DD122" s="1033"/>
      <c r="DE122" s="1033"/>
      <c r="DF122" s="1034"/>
      <c r="DG122" s="938" t="s">
        <v>416</v>
      </c>
      <c r="DH122" s="939"/>
      <c r="DI122" s="939"/>
      <c r="DJ122" s="939"/>
      <c r="DK122" s="939"/>
      <c r="DL122" s="939" t="s">
        <v>448</v>
      </c>
      <c r="DM122" s="939"/>
      <c r="DN122" s="939"/>
      <c r="DO122" s="939"/>
      <c r="DP122" s="939"/>
      <c r="DQ122" s="939" t="s">
        <v>448</v>
      </c>
      <c r="DR122" s="939"/>
      <c r="DS122" s="939"/>
      <c r="DT122" s="939"/>
      <c r="DU122" s="939"/>
      <c r="DV122" s="940" t="s">
        <v>479</v>
      </c>
      <c r="DW122" s="940"/>
      <c r="DX122" s="940"/>
      <c r="DY122" s="940"/>
      <c r="DZ122" s="941"/>
    </row>
    <row r="123" spans="1:130" s="224" customFormat="1" ht="26.25" customHeight="1" x14ac:dyDescent="0.2">
      <c r="A123" s="1070"/>
      <c r="B123" s="962"/>
      <c r="C123" s="935" t="s">
        <v>467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20105</v>
      </c>
      <c r="AB123" s="972"/>
      <c r="AC123" s="972"/>
      <c r="AD123" s="972"/>
      <c r="AE123" s="973"/>
      <c r="AF123" s="974">
        <v>5259</v>
      </c>
      <c r="AG123" s="972"/>
      <c r="AH123" s="972"/>
      <c r="AI123" s="972"/>
      <c r="AJ123" s="973"/>
      <c r="AK123" s="974">
        <v>5197</v>
      </c>
      <c r="AL123" s="972"/>
      <c r="AM123" s="972"/>
      <c r="AN123" s="972"/>
      <c r="AO123" s="973"/>
      <c r="AP123" s="975">
        <v>0.1</v>
      </c>
      <c r="AQ123" s="976"/>
      <c r="AR123" s="976"/>
      <c r="AS123" s="976"/>
      <c r="AT123" s="977"/>
      <c r="AU123" s="1010"/>
      <c r="AV123" s="1011"/>
      <c r="AW123" s="1011"/>
      <c r="AX123" s="1011"/>
      <c r="AY123" s="1011"/>
      <c r="AZ123" s="245" t="s">
        <v>192</v>
      </c>
      <c r="BA123" s="245"/>
      <c r="BB123" s="245"/>
      <c r="BC123" s="245"/>
      <c r="BD123" s="245"/>
      <c r="BE123" s="245"/>
      <c r="BF123" s="245"/>
      <c r="BG123" s="245"/>
      <c r="BH123" s="245"/>
      <c r="BI123" s="245"/>
      <c r="BJ123" s="245"/>
      <c r="BK123" s="245"/>
      <c r="BL123" s="245"/>
      <c r="BM123" s="245"/>
      <c r="BN123" s="245"/>
      <c r="BO123" s="990" t="s">
        <v>484</v>
      </c>
      <c r="BP123" s="1018"/>
      <c r="BQ123" s="1076">
        <v>15059354</v>
      </c>
      <c r="BR123" s="1077"/>
      <c r="BS123" s="1077"/>
      <c r="BT123" s="1077"/>
      <c r="BU123" s="1077"/>
      <c r="BV123" s="1077">
        <v>15147108</v>
      </c>
      <c r="BW123" s="1077"/>
      <c r="BX123" s="1077"/>
      <c r="BY123" s="1077"/>
      <c r="BZ123" s="1077"/>
      <c r="CA123" s="1077">
        <v>15094522</v>
      </c>
      <c r="CB123" s="1077"/>
      <c r="CC123" s="1077"/>
      <c r="CD123" s="1077"/>
      <c r="CE123" s="1077"/>
      <c r="CF123" s="1014"/>
      <c r="CG123" s="1015"/>
      <c r="CH123" s="1015"/>
      <c r="CI123" s="1015"/>
      <c r="CJ123" s="1016"/>
      <c r="CK123" s="1022"/>
      <c r="CL123" s="1023"/>
      <c r="CM123" s="1023"/>
      <c r="CN123" s="1023"/>
      <c r="CO123" s="1024"/>
      <c r="CP123" s="1032" t="s">
        <v>409</v>
      </c>
      <c r="CQ123" s="1033"/>
      <c r="CR123" s="1033"/>
      <c r="CS123" s="1033"/>
      <c r="CT123" s="1033"/>
      <c r="CU123" s="1033"/>
      <c r="CV123" s="1033"/>
      <c r="CW123" s="1033"/>
      <c r="CX123" s="1033"/>
      <c r="CY123" s="1033"/>
      <c r="CZ123" s="1033"/>
      <c r="DA123" s="1033"/>
      <c r="DB123" s="1033"/>
      <c r="DC123" s="1033"/>
      <c r="DD123" s="1033"/>
      <c r="DE123" s="1033"/>
      <c r="DF123" s="1034"/>
      <c r="DG123" s="971" t="s">
        <v>448</v>
      </c>
      <c r="DH123" s="972"/>
      <c r="DI123" s="972"/>
      <c r="DJ123" s="972"/>
      <c r="DK123" s="973"/>
      <c r="DL123" s="974" t="s">
        <v>448</v>
      </c>
      <c r="DM123" s="972"/>
      <c r="DN123" s="972"/>
      <c r="DO123" s="972"/>
      <c r="DP123" s="973"/>
      <c r="DQ123" s="974" t="s">
        <v>448</v>
      </c>
      <c r="DR123" s="972"/>
      <c r="DS123" s="972"/>
      <c r="DT123" s="972"/>
      <c r="DU123" s="973"/>
      <c r="DV123" s="975" t="s">
        <v>416</v>
      </c>
      <c r="DW123" s="976"/>
      <c r="DX123" s="976"/>
      <c r="DY123" s="976"/>
      <c r="DZ123" s="977"/>
    </row>
    <row r="124" spans="1:130" s="224" customFormat="1" ht="26.25" customHeight="1" thickBot="1" x14ac:dyDescent="0.25">
      <c r="A124" s="1070"/>
      <c r="B124" s="962"/>
      <c r="C124" s="935" t="s">
        <v>470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448</v>
      </c>
      <c r="AB124" s="972"/>
      <c r="AC124" s="972"/>
      <c r="AD124" s="972"/>
      <c r="AE124" s="973"/>
      <c r="AF124" s="974" t="s">
        <v>448</v>
      </c>
      <c r="AG124" s="972"/>
      <c r="AH124" s="972"/>
      <c r="AI124" s="972"/>
      <c r="AJ124" s="973"/>
      <c r="AK124" s="974" t="s">
        <v>448</v>
      </c>
      <c r="AL124" s="972"/>
      <c r="AM124" s="972"/>
      <c r="AN124" s="972"/>
      <c r="AO124" s="973"/>
      <c r="AP124" s="975" t="s">
        <v>448</v>
      </c>
      <c r="AQ124" s="976"/>
      <c r="AR124" s="976"/>
      <c r="AS124" s="976"/>
      <c r="AT124" s="977"/>
      <c r="AU124" s="1072" t="s">
        <v>485</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85.1</v>
      </c>
      <c r="BR124" s="1040"/>
      <c r="BS124" s="1040"/>
      <c r="BT124" s="1040"/>
      <c r="BU124" s="1040"/>
      <c r="BV124" s="1040">
        <v>73</v>
      </c>
      <c r="BW124" s="1040"/>
      <c r="BX124" s="1040"/>
      <c r="BY124" s="1040"/>
      <c r="BZ124" s="1040"/>
      <c r="CA124" s="1040">
        <v>84.6</v>
      </c>
      <c r="CB124" s="1040"/>
      <c r="CC124" s="1040"/>
      <c r="CD124" s="1040"/>
      <c r="CE124" s="1040"/>
      <c r="CF124" s="1041"/>
      <c r="CG124" s="1042"/>
      <c r="CH124" s="1042"/>
      <c r="CI124" s="1042"/>
      <c r="CJ124" s="1043"/>
      <c r="CK124" s="1025"/>
      <c r="CL124" s="1025"/>
      <c r="CM124" s="1025"/>
      <c r="CN124" s="1025"/>
      <c r="CO124" s="1026"/>
      <c r="CP124" s="1032" t="s">
        <v>486</v>
      </c>
      <c r="CQ124" s="1033"/>
      <c r="CR124" s="1033"/>
      <c r="CS124" s="1033"/>
      <c r="CT124" s="1033"/>
      <c r="CU124" s="1033"/>
      <c r="CV124" s="1033"/>
      <c r="CW124" s="1033"/>
      <c r="CX124" s="1033"/>
      <c r="CY124" s="1033"/>
      <c r="CZ124" s="1033"/>
      <c r="DA124" s="1033"/>
      <c r="DB124" s="1033"/>
      <c r="DC124" s="1033"/>
      <c r="DD124" s="1033"/>
      <c r="DE124" s="1033"/>
      <c r="DF124" s="1034"/>
      <c r="DG124" s="1017" t="s">
        <v>448</v>
      </c>
      <c r="DH124" s="999"/>
      <c r="DI124" s="999"/>
      <c r="DJ124" s="999"/>
      <c r="DK124" s="1000"/>
      <c r="DL124" s="998" t="s">
        <v>448</v>
      </c>
      <c r="DM124" s="999"/>
      <c r="DN124" s="999"/>
      <c r="DO124" s="999"/>
      <c r="DP124" s="1000"/>
      <c r="DQ124" s="998" t="s">
        <v>448</v>
      </c>
      <c r="DR124" s="999"/>
      <c r="DS124" s="999"/>
      <c r="DT124" s="999"/>
      <c r="DU124" s="1000"/>
      <c r="DV124" s="1001" t="s">
        <v>487</v>
      </c>
      <c r="DW124" s="1002"/>
      <c r="DX124" s="1002"/>
      <c r="DY124" s="1002"/>
      <c r="DZ124" s="1003"/>
    </row>
    <row r="125" spans="1:130" s="224" customFormat="1" ht="26.25" customHeight="1" x14ac:dyDescent="0.2">
      <c r="A125" s="1070"/>
      <c r="B125" s="962"/>
      <c r="C125" s="935" t="s">
        <v>472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448</v>
      </c>
      <c r="AB125" s="972"/>
      <c r="AC125" s="972"/>
      <c r="AD125" s="972"/>
      <c r="AE125" s="973"/>
      <c r="AF125" s="974" t="s">
        <v>479</v>
      </c>
      <c r="AG125" s="972"/>
      <c r="AH125" s="972"/>
      <c r="AI125" s="972"/>
      <c r="AJ125" s="973"/>
      <c r="AK125" s="974" t="s">
        <v>416</v>
      </c>
      <c r="AL125" s="972"/>
      <c r="AM125" s="972"/>
      <c r="AN125" s="972"/>
      <c r="AO125" s="973"/>
      <c r="AP125" s="975" t="s">
        <v>448</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488</v>
      </c>
      <c r="CL125" s="1020"/>
      <c r="CM125" s="1020"/>
      <c r="CN125" s="1020"/>
      <c r="CO125" s="1021"/>
      <c r="CP125" s="942" t="s">
        <v>489</v>
      </c>
      <c r="CQ125" s="910"/>
      <c r="CR125" s="910"/>
      <c r="CS125" s="910"/>
      <c r="CT125" s="910"/>
      <c r="CU125" s="910"/>
      <c r="CV125" s="910"/>
      <c r="CW125" s="910"/>
      <c r="CX125" s="910"/>
      <c r="CY125" s="910"/>
      <c r="CZ125" s="910"/>
      <c r="DA125" s="910"/>
      <c r="DB125" s="910"/>
      <c r="DC125" s="910"/>
      <c r="DD125" s="910"/>
      <c r="DE125" s="910"/>
      <c r="DF125" s="911"/>
      <c r="DG125" s="943" t="s">
        <v>448</v>
      </c>
      <c r="DH125" s="944"/>
      <c r="DI125" s="944"/>
      <c r="DJ125" s="944"/>
      <c r="DK125" s="944"/>
      <c r="DL125" s="944" t="s">
        <v>448</v>
      </c>
      <c r="DM125" s="944"/>
      <c r="DN125" s="944"/>
      <c r="DO125" s="944"/>
      <c r="DP125" s="944"/>
      <c r="DQ125" s="944" t="s">
        <v>416</v>
      </c>
      <c r="DR125" s="944"/>
      <c r="DS125" s="944"/>
      <c r="DT125" s="944"/>
      <c r="DU125" s="944"/>
      <c r="DV125" s="945" t="s">
        <v>448</v>
      </c>
      <c r="DW125" s="945"/>
      <c r="DX125" s="945"/>
      <c r="DY125" s="945"/>
      <c r="DZ125" s="946"/>
    </row>
    <row r="126" spans="1:130" s="224" customFormat="1" ht="26.25" customHeight="1" thickBot="1" x14ac:dyDescent="0.25">
      <c r="A126" s="1070"/>
      <c r="B126" s="962"/>
      <c r="C126" s="935" t="s">
        <v>474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448</v>
      </c>
      <c r="AB126" s="972"/>
      <c r="AC126" s="972"/>
      <c r="AD126" s="972"/>
      <c r="AE126" s="973"/>
      <c r="AF126" s="974" t="s">
        <v>448</v>
      </c>
      <c r="AG126" s="972"/>
      <c r="AH126" s="972"/>
      <c r="AI126" s="972"/>
      <c r="AJ126" s="973"/>
      <c r="AK126" s="974" t="s">
        <v>448</v>
      </c>
      <c r="AL126" s="972"/>
      <c r="AM126" s="972"/>
      <c r="AN126" s="972"/>
      <c r="AO126" s="973"/>
      <c r="AP126" s="975" t="s">
        <v>448</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490</v>
      </c>
      <c r="CQ126" s="936"/>
      <c r="CR126" s="936"/>
      <c r="CS126" s="936"/>
      <c r="CT126" s="936"/>
      <c r="CU126" s="936"/>
      <c r="CV126" s="936"/>
      <c r="CW126" s="936"/>
      <c r="CX126" s="936"/>
      <c r="CY126" s="936"/>
      <c r="CZ126" s="936"/>
      <c r="DA126" s="936"/>
      <c r="DB126" s="936"/>
      <c r="DC126" s="936"/>
      <c r="DD126" s="936"/>
      <c r="DE126" s="936"/>
      <c r="DF126" s="937"/>
      <c r="DG126" s="938" t="s">
        <v>448</v>
      </c>
      <c r="DH126" s="939"/>
      <c r="DI126" s="939"/>
      <c r="DJ126" s="939"/>
      <c r="DK126" s="939"/>
      <c r="DL126" s="939" t="s">
        <v>448</v>
      </c>
      <c r="DM126" s="939"/>
      <c r="DN126" s="939"/>
      <c r="DO126" s="939"/>
      <c r="DP126" s="939"/>
      <c r="DQ126" s="939" t="s">
        <v>397</v>
      </c>
      <c r="DR126" s="939"/>
      <c r="DS126" s="939"/>
      <c r="DT126" s="939"/>
      <c r="DU126" s="939"/>
      <c r="DV126" s="940" t="s">
        <v>448</v>
      </c>
      <c r="DW126" s="940"/>
      <c r="DX126" s="940"/>
      <c r="DY126" s="940"/>
      <c r="DZ126" s="941"/>
    </row>
    <row r="127" spans="1:130" s="224" customFormat="1" ht="26.25" customHeight="1" x14ac:dyDescent="0.2">
      <c r="A127" s="1071"/>
      <c r="B127" s="964"/>
      <c r="C127" s="986" t="s">
        <v>491</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397</v>
      </c>
      <c r="AB127" s="972"/>
      <c r="AC127" s="972"/>
      <c r="AD127" s="972"/>
      <c r="AE127" s="973"/>
      <c r="AF127" s="974" t="s">
        <v>448</v>
      </c>
      <c r="AG127" s="972"/>
      <c r="AH127" s="972"/>
      <c r="AI127" s="972"/>
      <c r="AJ127" s="973"/>
      <c r="AK127" s="974" t="s">
        <v>448</v>
      </c>
      <c r="AL127" s="972"/>
      <c r="AM127" s="972"/>
      <c r="AN127" s="972"/>
      <c r="AO127" s="973"/>
      <c r="AP127" s="975" t="s">
        <v>479</v>
      </c>
      <c r="AQ127" s="976"/>
      <c r="AR127" s="976"/>
      <c r="AS127" s="976"/>
      <c r="AT127" s="977"/>
      <c r="AU127" s="226"/>
      <c r="AV127" s="226"/>
      <c r="AW127" s="226"/>
      <c r="AX127" s="1044" t="s">
        <v>492</v>
      </c>
      <c r="AY127" s="1045"/>
      <c r="AZ127" s="1045"/>
      <c r="BA127" s="1045"/>
      <c r="BB127" s="1045"/>
      <c r="BC127" s="1045"/>
      <c r="BD127" s="1045"/>
      <c r="BE127" s="1046"/>
      <c r="BF127" s="1047" t="s">
        <v>493</v>
      </c>
      <c r="BG127" s="1045"/>
      <c r="BH127" s="1045"/>
      <c r="BI127" s="1045"/>
      <c r="BJ127" s="1045"/>
      <c r="BK127" s="1045"/>
      <c r="BL127" s="1046"/>
      <c r="BM127" s="1047" t="s">
        <v>494</v>
      </c>
      <c r="BN127" s="1045"/>
      <c r="BO127" s="1045"/>
      <c r="BP127" s="1045"/>
      <c r="BQ127" s="1045"/>
      <c r="BR127" s="1045"/>
      <c r="BS127" s="1046"/>
      <c r="BT127" s="1047" t="s">
        <v>495</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496</v>
      </c>
      <c r="CQ127" s="936"/>
      <c r="CR127" s="936"/>
      <c r="CS127" s="936"/>
      <c r="CT127" s="936"/>
      <c r="CU127" s="936"/>
      <c r="CV127" s="936"/>
      <c r="CW127" s="936"/>
      <c r="CX127" s="936"/>
      <c r="CY127" s="936"/>
      <c r="CZ127" s="936"/>
      <c r="DA127" s="936"/>
      <c r="DB127" s="936"/>
      <c r="DC127" s="936"/>
      <c r="DD127" s="936"/>
      <c r="DE127" s="936"/>
      <c r="DF127" s="937"/>
      <c r="DG127" s="938" t="s">
        <v>448</v>
      </c>
      <c r="DH127" s="939"/>
      <c r="DI127" s="939"/>
      <c r="DJ127" s="939"/>
      <c r="DK127" s="939"/>
      <c r="DL127" s="939" t="s">
        <v>479</v>
      </c>
      <c r="DM127" s="939"/>
      <c r="DN127" s="939"/>
      <c r="DO127" s="939"/>
      <c r="DP127" s="939"/>
      <c r="DQ127" s="939" t="s">
        <v>448</v>
      </c>
      <c r="DR127" s="939"/>
      <c r="DS127" s="939"/>
      <c r="DT127" s="939"/>
      <c r="DU127" s="939"/>
      <c r="DV127" s="940" t="s">
        <v>448</v>
      </c>
      <c r="DW127" s="940"/>
      <c r="DX127" s="940"/>
      <c r="DY127" s="940"/>
      <c r="DZ127" s="941"/>
    </row>
    <row r="128" spans="1:130" s="224" customFormat="1" ht="26.25" customHeight="1" thickBot="1" x14ac:dyDescent="0.25">
      <c r="A128" s="1054" t="s">
        <v>497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498</v>
      </c>
      <c r="X128" s="1056"/>
      <c r="Y128" s="1056"/>
      <c r="Z128" s="1057"/>
      <c r="AA128" s="1058">
        <v>111091</v>
      </c>
      <c r="AB128" s="1059"/>
      <c r="AC128" s="1059"/>
      <c r="AD128" s="1059"/>
      <c r="AE128" s="1060"/>
      <c r="AF128" s="1061">
        <v>159841</v>
      </c>
      <c r="AG128" s="1059"/>
      <c r="AH128" s="1059"/>
      <c r="AI128" s="1059"/>
      <c r="AJ128" s="1060"/>
      <c r="AK128" s="1061">
        <v>124406</v>
      </c>
      <c r="AL128" s="1059"/>
      <c r="AM128" s="1059"/>
      <c r="AN128" s="1059"/>
      <c r="AO128" s="1060"/>
      <c r="AP128" s="1062"/>
      <c r="AQ128" s="1063"/>
      <c r="AR128" s="1063"/>
      <c r="AS128" s="1063"/>
      <c r="AT128" s="1064"/>
      <c r="AU128" s="226"/>
      <c r="AV128" s="226"/>
      <c r="AW128" s="226"/>
      <c r="AX128" s="909" t="s">
        <v>499</v>
      </c>
      <c r="AY128" s="910"/>
      <c r="AZ128" s="910"/>
      <c r="BA128" s="910"/>
      <c r="BB128" s="910"/>
      <c r="BC128" s="910"/>
      <c r="BD128" s="910"/>
      <c r="BE128" s="911"/>
      <c r="BF128" s="1065" t="s">
        <v>448</v>
      </c>
      <c r="BG128" s="1066"/>
      <c r="BH128" s="1066"/>
      <c r="BI128" s="1066"/>
      <c r="BJ128" s="1066"/>
      <c r="BK128" s="1066"/>
      <c r="BL128" s="1067"/>
      <c r="BM128" s="1065">
        <v>14.46</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500</v>
      </c>
      <c r="CQ128" s="739"/>
      <c r="CR128" s="739"/>
      <c r="CS128" s="739"/>
      <c r="CT128" s="739"/>
      <c r="CU128" s="739"/>
      <c r="CV128" s="739"/>
      <c r="CW128" s="739"/>
      <c r="CX128" s="739"/>
      <c r="CY128" s="739"/>
      <c r="CZ128" s="739"/>
      <c r="DA128" s="739"/>
      <c r="DB128" s="739"/>
      <c r="DC128" s="739"/>
      <c r="DD128" s="739"/>
      <c r="DE128" s="739"/>
      <c r="DF128" s="1049"/>
      <c r="DG128" s="1050" t="s">
        <v>416</v>
      </c>
      <c r="DH128" s="1051"/>
      <c r="DI128" s="1051"/>
      <c r="DJ128" s="1051"/>
      <c r="DK128" s="1051"/>
      <c r="DL128" s="1051" t="s">
        <v>448</v>
      </c>
      <c r="DM128" s="1051"/>
      <c r="DN128" s="1051"/>
      <c r="DO128" s="1051"/>
      <c r="DP128" s="1051"/>
      <c r="DQ128" s="1051" t="s">
        <v>448</v>
      </c>
      <c r="DR128" s="1051"/>
      <c r="DS128" s="1051"/>
      <c r="DT128" s="1051"/>
      <c r="DU128" s="1051"/>
      <c r="DV128" s="1052" t="s">
        <v>448</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501</v>
      </c>
      <c r="X129" s="1084"/>
      <c r="Y129" s="1084"/>
      <c r="Z129" s="1085"/>
      <c r="AA129" s="971">
        <v>5874532</v>
      </c>
      <c r="AB129" s="972"/>
      <c r="AC129" s="972"/>
      <c r="AD129" s="972"/>
      <c r="AE129" s="973"/>
      <c r="AF129" s="974">
        <v>6126916</v>
      </c>
      <c r="AG129" s="972"/>
      <c r="AH129" s="972"/>
      <c r="AI129" s="972"/>
      <c r="AJ129" s="973"/>
      <c r="AK129" s="974">
        <v>5968228</v>
      </c>
      <c r="AL129" s="972"/>
      <c r="AM129" s="972"/>
      <c r="AN129" s="972"/>
      <c r="AO129" s="973"/>
      <c r="AP129" s="1086"/>
      <c r="AQ129" s="1087"/>
      <c r="AR129" s="1087"/>
      <c r="AS129" s="1087"/>
      <c r="AT129" s="1088"/>
      <c r="AU129" s="227"/>
      <c r="AV129" s="227"/>
      <c r="AW129" s="227"/>
      <c r="AX129" s="1078" t="s">
        <v>502</v>
      </c>
      <c r="AY129" s="936"/>
      <c r="AZ129" s="936"/>
      <c r="BA129" s="936"/>
      <c r="BB129" s="936"/>
      <c r="BC129" s="936"/>
      <c r="BD129" s="936"/>
      <c r="BE129" s="937"/>
      <c r="BF129" s="1079" t="s">
        <v>448</v>
      </c>
      <c r="BG129" s="1080"/>
      <c r="BH129" s="1080"/>
      <c r="BI129" s="1080"/>
      <c r="BJ129" s="1080"/>
      <c r="BK129" s="1080"/>
      <c r="BL129" s="1081"/>
      <c r="BM129" s="1079">
        <v>19.46</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504</v>
      </c>
      <c r="X130" s="1084"/>
      <c r="Y130" s="1084"/>
      <c r="Z130" s="1085"/>
      <c r="AA130" s="971">
        <v>981875</v>
      </c>
      <c r="AB130" s="972"/>
      <c r="AC130" s="972"/>
      <c r="AD130" s="972"/>
      <c r="AE130" s="973"/>
      <c r="AF130" s="974">
        <v>933112</v>
      </c>
      <c r="AG130" s="972"/>
      <c r="AH130" s="972"/>
      <c r="AI130" s="972"/>
      <c r="AJ130" s="973"/>
      <c r="AK130" s="974">
        <v>911845</v>
      </c>
      <c r="AL130" s="972"/>
      <c r="AM130" s="972"/>
      <c r="AN130" s="972"/>
      <c r="AO130" s="973"/>
      <c r="AP130" s="1086"/>
      <c r="AQ130" s="1087"/>
      <c r="AR130" s="1087"/>
      <c r="AS130" s="1087"/>
      <c r="AT130" s="1088"/>
      <c r="AU130" s="227"/>
      <c r="AV130" s="227"/>
      <c r="AW130" s="227"/>
      <c r="AX130" s="1078" t="s">
        <v>505</v>
      </c>
      <c r="AY130" s="936"/>
      <c r="AZ130" s="936"/>
      <c r="BA130" s="936"/>
      <c r="BB130" s="936"/>
      <c r="BC130" s="936"/>
      <c r="BD130" s="936"/>
      <c r="BE130" s="937"/>
      <c r="BF130" s="1114">
        <v>8.9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506</v>
      </c>
      <c r="X131" s="1121"/>
      <c r="Y131" s="1121"/>
      <c r="Z131" s="1122"/>
      <c r="AA131" s="1017">
        <v>4892657</v>
      </c>
      <c r="AB131" s="999"/>
      <c r="AC131" s="999"/>
      <c r="AD131" s="999"/>
      <c r="AE131" s="1000"/>
      <c r="AF131" s="998">
        <v>5193804</v>
      </c>
      <c r="AG131" s="999"/>
      <c r="AH131" s="999"/>
      <c r="AI131" s="999"/>
      <c r="AJ131" s="1000"/>
      <c r="AK131" s="998">
        <v>5056383</v>
      </c>
      <c r="AL131" s="999"/>
      <c r="AM131" s="999"/>
      <c r="AN131" s="999"/>
      <c r="AO131" s="1000"/>
      <c r="AP131" s="1123"/>
      <c r="AQ131" s="1124"/>
      <c r="AR131" s="1124"/>
      <c r="AS131" s="1124"/>
      <c r="AT131" s="1125"/>
      <c r="AU131" s="227"/>
      <c r="AV131" s="227"/>
      <c r="AW131" s="227"/>
      <c r="AX131" s="1096" t="s">
        <v>507</v>
      </c>
      <c r="AY131" s="739"/>
      <c r="AZ131" s="739"/>
      <c r="BA131" s="739"/>
      <c r="BB131" s="739"/>
      <c r="BC131" s="739"/>
      <c r="BD131" s="739"/>
      <c r="BE131" s="1049"/>
      <c r="BF131" s="1097">
        <v>84.6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509</v>
      </c>
      <c r="W132" s="1107"/>
      <c r="X132" s="1107"/>
      <c r="Y132" s="1107"/>
      <c r="Z132" s="1108"/>
      <c r="AA132" s="1109">
        <v>8.3230849819999992</v>
      </c>
      <c r="AB132" s="1110"/>
      <c r="AC132" s="1110"/>
      <c r="AD132" s="1110"/>
      <c r="AE132" s="1111"/>
      <c r="AF132" s="1112">
        <v>8.3310228879999997</v>
      </c>
      <c r="AG132" s="1110"/>
      <c r="AH132" s="1110"/>
      <c r="AI132" s="1110"/>
      <c r="AJ132" s="1111"/>
      <c r="AK132" s="1112">
        <v>10.303887189999999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510</v>
      </c>
      <c r="W133" s="1090"/>
      <c r="X133" s="1090"/>
      <c r="Y133" s="1090"/>
      <c r="Z133" s="1091"/>
      <c r="AA133" s="1092">
        <v>8.1999999999999993</v>
      </c>
      <c r="AB133" s="1093"/>
      <c r="AC133" s="1093"/>
      <c r="AD133" s="1093"/>
      <c r="AE133" s="1094"/>
      <c r="AF133" s="1092">
        <v>8.1</v>
      </c>
      <c r="AG133" s="1093"/>
      <c r="AH133" s="1093"/>
      <c r="AI133" s="1093"/>
      <c r="AJ133" s="1094"/>
      <c r="AK133" s="1092">
        <v>8.9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zQ2XQrkfPKY3ZUkoLY+hgM7Eql2p7hstp5M7QbqhVasGggbJ4IRUWCsZ5EJOJ4Me088nqLXY8lZxvFyKoxGJQ==" saltValue="0lXfhV2oD77MQWxGJDLI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4F37-7BB9-4525-8530-C2537F0FB14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DcGhtOjxMtoOWbYM7F8IMNpcs1PgnTjGPsWFufT9Dsw8eWskUsyo+AY1SZTCVqdOtxtsw4ftnmtWKTyYjL3A==" saltValue="jAi/AtkzP0IF/XATpO+5F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q8IkpV12X4RN965N4Sw+RtlEDwVRSf0rtt82Iqo84xLYyHWf0JoktiXWANv5pOYOZvfipOChvOylVG5nSkdw==" saltValue="QQN40zDlFgrqrb2j82L7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513</v>
      </c>
      <c r="AL6" s="260"/>
      <c r="AM6" s="260"/>
      <c r="AN6" s="260"/>
    </row>
    <row r="7" spans="1:46" ht="13.5" customHeight="1" x14ac:dyDescent="0.2">
      <c r="A7" s="259"/>
      <c r="AK7" s="262"/>
      <c r="AL7" s="263"/>
      <c r="AM7" s="263"/>
      <c r="AN7" s="264"/>
      <c r="AO7" s="1127" t="s">
        <v>514</v>
      </c>
      <c r="AP7" s="265"/>
      <c r="AQ7" s="266" t="s">
        <v>515</v>
      </c>
      <c r="AR7" s="267"/>
    </row>
    <row r="8" spans="1:46" ht="13" x14ac:dyDescent="0.2">
      <c r="A8" s="259"/>
      <c r="AK8" s="268"/>
      <c r="AL8" s="269"/>
      <c r="AM8" s="269"/>
      <c r="AN8" s="270"/>
      <c r="AO8" s="1128"/>
      <c r="AP8" s="271" t="s">
        <v>516</v>
      </c>
      <c r="AQ8" s="272" t="s">
        <v>517</v>
      </c>
      <c r="AR8" s="273" t="s">
        <v>518</v>
      </c>
    </row>
    <row r="9" spans="1:46" ht="13" x14ac:dyDescent="0.2">
      <c r="A9" s="259"/>
      <c r="AK9" s="1129" t="s">
        <v>519</v>
      </c>
      <c r="AL9" s="1130"/>
      <c r="AM9" s="1130"/>
      <c r="AN9" s="1131"/>
      <c r="AO9" s="274">
        <v>1752828</v>
      </c>
      <c r="AP9" s="274">
        <v>67019</v>
      </c>
      <c r="AQ9" s="275">
        <v>65553</v>
      </c>
      <c r="AR9" s="276">
        <v>2.2000000000000002</v>
      </c>
    </row>
    <row r="10" spans="1:46" ht="13.5" customHeight="1" x14ac:dyDescent="0.2">
      <c r="A10" s="259"/>
      <c r="AK10" s="1129" t="s">
        <v>520</v>
      </c>
      <c r="AL10" s="1130"/>
      <c r="AM10" s="1130"/>
      <c r="AN10" s="1131"/>
      <c r="AO10" s="277">
        <v>12265</v>
      </c>
      <c r="AP10" s="277">
        <v>469</v>
      </c>
      <c r="AQ10" s="278">
        <v>8503</v>
      </c>
      <c r="AR10" s="279">
        <v>-94.5</v>
      </c>
    </row>
    <row r="11" spans="1:46" ht="13.5" customHeight="1" x14ac:dyDescent="0.2">
      <c r="A11" s="259"/>
      <c r="AK11" s="1129" t="s">
        <v>521</v>
      </c>
      <c r="AL11" s="1130"/>
      <c r="AM11" s="1130"/>
      <c r="AN11" s="1131"/>
      <c r="AO11" s="277" t="s">
        <v>522</v>
      </c>
      <c r="AP11" s="277" t="s">
        <v>522</v>
      </c>
      <c r="AQ11" s="278">
        <v>289</v>
      </c>
      <c r="AR11" s="279" t="s">
        <v>522</v>
      </c>
    </row>
    <row r="12" spans="1:46" ht="13.5" customHeight="1" x14ac:dyDescent="0.2">
      <c r="A12" s="259"/>
      <c r="AK12" s="1129" t="s">
        <v>523</v>
      </c>
      <c r="AL12" s="1130"/>
      <c r="AM12" s="1130"/>
      <c r="AN12" s="1131"/>
      <c r="AO12" s="277" t="s">
        <v>522</v>
      </c>
      <c r="AP12" s="277" t="s">
        <v>522</v>
      </c>
      <c r="AQ12" s="278">
        <v>23</v>
      </c>
      <c r="AR12" s="279" t="s">
        <v>522</v>
      </c>
    </row>
    <row r="13" spans="1:46" ht="13.5" customHeight="1" x14ac:dyDescent="0.2">
      <c r="A13" s="259"/>
      <c r="AK13" s="1129" t="s">
        <v>524</v>
      </c>
      <c r="AL13" s="1130"/>
      <c r="AM13" s="1130"/>
      <c r="AN13" s="1131"/>
      <c r="AO13" s="277">
        <v>75076</v>
      </c>
      <c r="AP13" s="277">
        <v>2871</v>
      </c>
      <c r="AQ13" s="278">
        <v>2667</v>
      </c>
      <c r="AR13" s="279">
        <v>7.6</v>
      </c>
    </row>
    <row r="14" spans="1:46" ht="13.5" customHeight="1" x14ac:dyDescent="0.2">
      <c r="A14" s="259"/>
      <c r="AK14" s="1129" t="s">
        <v>525</v>
      </c>
      <c r="AL14" s="1130"/>
      <c r="AM14" s="1130"/>
      <c r="AN14" s="1131"/>
      <c r="AO14" s="277" t="s">
        <v>522</v>
      </c>
      <c r="AP14" s="277" t="s">
        <v>522</v>
      </c>
      <c r="AQ14" s="278">
        <v>1163</v>
      </c>
      <c r="AR14" s="279" t="s">
        <v>522</v>
      </c>
    </row>
    <row r="15" spans="1:46" ht="13.5" customHeight="1" x14ac:dyDescent="0.2">
      <c r="A15" s="259"/>
      <c r="AK15" s="1132" t="s">
        <v>526</v>
      </c>
      <c r="AL15" s="1133"/>
      <c r="AM15" s="1133"/>
      <c r="AN15" s="1134"/>
      <c r="AO15" s="277">
        <v>-116672</v>
      </c>
      <c r="AP15" s="277">
        <v>-4461</v>
      </c>
      <c r="AQ15" s="278">
        <v>-4250</v>
      </c>
      <c r="AR15" s="279">
        <v>5</v>
      </c>
    </row>
    <row r="16" spans="1:46" ht="13" x14ac:dyDescent="0.2">
      <c r="A16" s="259"/>
      <c r="AK16" s="1132" t="s">
        <v>192</v>
      </c>
      <c r="AL16" s="1133"/>
      <c r="AM16" s="1133"/>
      <c r="AN16" s="1134"/>
      <c r="AO16" s="277">
        <v>1723497</v>
      </c>
      <c r="AP16" s="277">
        <v>65898</v>
      </c>
      <c r="AQ16" s="278">
        <v>73949</v>
      </c>
      <c r="AR16" s="279">
        <v>-10.9</v>
      </c>
    </row>
    <row r="17" spans="1:46" ht="13" x14ac:dyDescent="0.2">
      <c r="A17" s="259"/>
    </row>
    <row r="18" spans="1:46" ht="13" x14ac:dyDescent="0.2">
      <c r="A18" s="259"/>
      <c r="AQ18" s="280"/>
      <c r="AR18" s="280"/>
    </row>
    <row r="19" spans="1:46" ht="13" x14ac:dyDescent="0.2">
      <c r="A19" s="259"/>
      <c r="AK19" s="255" t="s">
        <v>527</v>
      </c>
    </row>
    <row r="20" spans="1:46" ht="13" x14ac:dyDescent="0.2">
      <c r="A20" s="259"/>
      <c r="AK20" s="281"/>
      <c r="AL20" s="282"/>
      <c r="AM20" s="282"/>
      <c r="AN20" s="283"/>
      <c r="AO20" s="284" t="s">
        <v>528</v>
      </c>
      <c r="AP20" s="285" t="s">
        <v>529</v>
      </c>
      <c r="AQ20" s="286" t="s">
        <v>530</v>
      </c>
      <c r="AR20" s="287"/>
    </row>
    <row r="21" spans="1:46" s="260" customFormat="1" ht="13" x14ac:dyDescent="0.2">
      <c r="A21" s="288"/>
      <c r="AK21" s="1135" t="s">
        <v>531</v>
      </c>
      <c r="AL21" s="1136"/>
      <c r="AM21" s="1136"/>
      <c r="AN21" s="1137"/>
      <c r="AO21" s="289">
        <v>6.88</v>
      </c>
      <c r="AP21" s="290">
        <v>6.65</v>
      </c>
      <c r="AQ21" s="291">
        <v>0.23</v>
      </c>
      <c r="AS21" s="292"/>
      <c r="AT21" s="288"/>
    </row>
    <row r="22" spans="1:46" s="260" customFormat="1" ht="13" x14ac:dyDescent="0.2">
      <c r="A22" s="288"/>
      <c r="AK22" s="1135" t="s">
        <v>532</v>
      </c>
      <c r="AL22" s="1136"/>
      <c r="AM22" s="1136"/>
      <c r="AN22" s="1137"/>
      <c r="AO22" s="293">
        <v>93.7</v>
      </c>
      <c r="AP22" s="294">
        <v>97</v>
      </c>
      <c r="AQ22" s="295">
        <v>-3.3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535</v>
      </c>
      <c r="AL29" s="260"/>
      <c r="AM29" s="260"/>
      <c r="AN29" s="260"/>
      <c r="AS29" s="302"/>
    </row>
    <row r="30" spans="1:46" ht="13.5" customHeight="1" x14ac:dyDescent="0.2">
      <c r="A30" s="259"/>
      <c r="AK30" s="262"/>
      <c r="AL30" s="263"/>
      <c r="AM30" s="263"/>
      <c r="AN30" s="264"/>
      <c r="AO30" s="1127" t="s">
        <v>514</v>
      </c>
      <c r="AP30" s="265"/>
      <c r="AQ30" s="266" t="s">
        <v>515</v>
      </c>
      <c r="AR30" s="267"/>
    </row>
    <row r="31" spans="1:46" ht="13" x14ac:dyDescent="0.2">
      <c r="A31" s="259"/>
      <c r="AK31" s="268"/>
      <c r="AL31" s="269"/>
      <c r="AM31" s="269"/>
      <c r="AN31" s="270"/>
      <c r="AO31" s="1128"/>
      <c r="AP31" s="271" t="s">
        <v>516</v>
      </c>
      <c r="AQ31" s="272" t="s">
        <v>517</v>
      </c>
      <c r="AR31" s="273" t="s">
        <v>518</v>
      </c>
    </row>
    <row r="32" spans="1:46" ht="27" customHeight="1" x14ac:dyDescent="0.2">
      <c r="A32" s="259"/>
      <c r="AK32" s="1143" t="s">
        <v>536</v>
      </c>
      <c r="AL32" s="1144"/>
      <c r="AM32" s="1144"/>
      <c r="AN32" s="1145"/>
      <c r="AO32" s="303">
        <v>1103688</v>
      </c>
      <c r="AP32" s="303">
        <v>42200</v>
      </c>
      <c r="AQ32" s="304">
        <v>33124</v>
      </c>
      <c r="AR32" s="305">
        <v>27.4</v>
      </c>
    </row>
    <row r="33" spans="1:46" ht="13.5" customHeight="1" x14ac:dyDescent="0.2">
      <c r="A33" s="259"/>
      <c r="AK33" s="1143" t="s">
        <v>537</v>
      </c>
      <c r="AL33" s="1144"/>
      <c r="AM33" s="1144"/>
      <c r="AN33" s="1145"/>
      <c r="AO33" s="303" t="s">
        <v>522</v>
      </c>
      <c r="AP33" s="303" t="s">
        <v>522</v>
      </c>
      <c r="AQ33" s="304" t="s">
        <v>522</v>
      </c>
      <c r="AR33" s="305" t="s">
        <v>522</v>
      </c>
    </row>
    <row r="34" spans="1:46" ht="27" customHeight="1" x14ac:dyDescent="0.2">
      <c r="A34" s="259"/>
      <c r="AK34" s="1143" t="s">
        <v>538</v>
      </c>
      <c r="AL34" s="1144"/>
      <c r="AM34" s="1144"/>
      <c r="AN34" s="1145"/>
      <c r="AO34" s="303" t="s">
        <v>522</v>
      </c>
      <c r="AP34" s="303" t="s">
        <v>522</v>
      </c>
      <c r="AQ34" s="304" t="s">
        <v>522</v>
      </c>
      <c r="AR34" s="305" t="s">
        <v>522</v>
      </c>
    </row>
    <row r="35" spans="1:46" ht="27" customHeight="1" x14ac:dyDescent="0.2">
      <c r="A35" s="259"/>
      <c r="AK35" s="1143" t="s">
        <v>539</v>
      </c>
      <c r="AL35" s="1144"/>
      <c r="AM35" s="1144"/>
      <c r="AN35" s="1145"/>
      <c r="AO35" s="303">
        <v>427895</v>
      </c>
      <c r="AP35" s="303">
        <v>16361</v>
      </c>
      <c r="AQ35" s="304">
        <v>9022</v>
      </c>
      <c r="AR35" s="305">
        <v>81.3</v>
      </c>
    </row>
    <row r="36" spans="1:46" ht="27" customHeight="1" x14ac:dyDescent="0.2">
      <c r="A36" s="259"/>
      <c r="AK36" s="1143" t="s">
        <v>540</v>
      </c>
      <c r="AL36" s="1144"/>
      <c r="AM36" s="1144"/>
      <c r="AN36" s="1145"/>
      <c r="AO36" s="303">
        <v>20475</v>
      </c>
      <c r="AP36" s="303">
        <v>783</v>
      </c>
      <c r="AQ36" s="304">
        <v>1987</v>
      </c>
      <c r="AR36" s="305">
        <v>-60.6</v>
      </c>
    </row>
    <row r="37" spans="1:46" ht="13.5" customHeight="1" x14ac:dyDescent="0.2">
      <c r="A37" s="259"/>
      <c r="AK37" s="1143" t="s">
        <v>541</v>
      </c>
      <c r="AL37" s="1144"/>
      <c r="AM37" s="1144"/>
      <c r="AN37" s="1145"/>
      <c r="AO37" s="303">
        <v>5197</v>
      </c>
      <c r="AP37" s="303">
        <v>199</v>
      </c>
      <c r="AQ37" s="304">
        <v>678</v>
      </c>
      <c r="AR37" s="305">
        <v>-70.599999999999994</v>
      </c>
    </row>
    <row r="38" spans="1:46" ht="27" customHeight="1" x14ac:dyDescent="0.2">
      <c r="A38" s="259"/>
      <c r="AK38" s="1146" t="s">
        <v>542</v>
      </c>
      <c r="AL38" s="1147"/>
      <c r="AM38" s="1147"/>
      <c r="AN38" s="1148"/>
      <c r="AO38" s="306" t="s">
        <v>522</v>
      </c>
      <c r="AP38" s="306" t="s">
        <v>522</v>
      </c>
      <c r="AQ38" s="307">
        <v>0</v>
      </c>
      <c r="AR38" s="295" t="s">
        <v>522</v>
      </c>
      <c r="AS38" s="302"/>
    </row>
    <row r="39" spans="1:46" ht="13" x14ac:dyDescent="0.2">
      <c r="A39" s="259"/>
      <c r="AK39" s="1146" t="s">
        <v>543</v>
      </c>
      <c r="AL39" s="1147"/>
      <c r="AM39" s="1147"/>
      <c r="AN39" s="1148"/>
      <c r="AO39" s="303">
        <v>-124406</v>
      </c>
      <c r="AP39" s="303">
        <v>-4757</v>
      </c>
      <c r="AQ39" s="304">
        <v>-3119</v>
      </c>
      <c r="AR39" s="305">
        <v>52.5</v>
      </c>
      <c r="AS39" s="302"/>
    </row>
    <row r="40" spans="1:46" ht="27" customHeight="1" x14ac:dyDescent="0.2">
      <c r="A40" s="259"/>
      <c r="AK40" s="1143" t="s">
        <v>544</v>
      </c>
      <c r="AL40" s="1144"/>
      <c r="AM40" s="1144"/>
      <c r="AN40" s="1145"/>
      <c r="AO40" s="303">
        <v>-911845</v>
      </c>
      <c r="AP40" s="303">
        <v>-34864</v>
      </c>
      <c r="AQ40" s="304">
        <v>-27108</v>
      </c>
      <c r="AR40" s="305">
        <v>28.6</v>
      </c>
      <c r="AS40" s="302"/>
    </row>
    <row r="41" spans="1:46" ht="13" x14ac:dyDescent="0.2">
      <c r="A41" s="259"/>
      <c r="AK41" s="1149" t="s">
        <v>307</v>
      </c>
      <c r="AL41" s="1150"/>
      <c r="AM41" s="1150"/>
      <c r="AN41" s="1151"/>
      <c r="AO41" s="303">
        <v>521004</v>
      </c>
      <c r="AP41" s="303">
        <v>19921</v>
      </c>
      <c r="AQ41" s="304">
        <v>14583</v>
      </c>
      <c r="AR41" s="305">
        <v>36.6</v>
      </c>
      <c r="AS41" s="302"/>
    </row>
    <row r="42" spans="1:46" ht="13" x14ac:dyDescent="0.2">
      <c r="A42" s="259"/>
      <c r="AK42" s="308" t="s">
        <v>545</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 x14ac:dyDescent="0.2">
      <c r="A48" s="259"/>
      <c r="AK48" s="313" t="s">
        <v>547</v>
      </c>
      <c r="AL48" s="313"/>
      <c r="AM48" s="313"/>
      <c r="AN48" s="313"/>
      <c r="AO48" s="313"/>
      <c r="AP48" s="313"/>
      <c r="AQ48" s="314"/>
      <c r="AR48" s="313"/>
    </row>
    <row r="49" spans="1:44" ht="13.5" customHeight="1" x14ac:dyDescent="0.2">
      <c r="A49" s="259"/>
      <c r="AK49" s="315"/>
      <c r="AL49" s="316"/>
      <c r="AM49" s="1138" t="s">
        <v>514</v>
      </c>
      <c r="AN49" s="1140" t="s">
        <v>548</v>
      </c>
      <c r="AO49" s="1141"/>
      <c r="AP49" s="1141"/>
      <c r="AQ49" s="1141"/>
      <c r="AR49" s="1142"/>
    </row>
    <row r="50" spans="1:44" ht="13" x14ac:dyDescent="0.2">
      <c r="A50" s="259"/>
      <c r="AK50" s="317"/>
      <c r="AL50" s="318"/>
      <c r="AM50" s="1139"/>
      <c r="AN50" s="319" t="s">
        <v>549</v>
      </c>
      <c r="AO50" s="320" t="s">
        <v>550</v>
      </c>
      <c r="AP50" s="321" t="s">
        <v>551</v>
      </c>
      <c r="AQ50" s="322" t="s">
        <v>552</v>
      </c>
      <c r="AR50" s="323" t="s">
        <v>553</v>
      </c>
    </row>
    <row r="51" spans="1:44" ht="13" x14ac:dyDescent="0.2">
      <c r="A51" s="259"/>
      <c r="AK51" s="315" t="s">
        <v>554</v>
      </c>
      <c r="AL51" s="316"/>
      <c r="AM51" s="324">
        <v>1295047</v>
      </c>
      <c r="AN51" s="325">
        <v>48397</v>
      </c>
      <c r="AO51" s="326">
        <v>-52</v>
      </c>
      <c r="AP51" s="327">
        <v>47387</v>
      </c>
      <c r="AQ51" s="328">
        <v>-9.1999999999999993</v>
      </c>
      <c r="AR51" s="329">
        <v>-42.8</v>
      </c>
    </row>
    <row r="52" spans="1:44" ht="13" x14ac:dyDescent="0.2">
      <c r="A52" s="259"/>
      <c r="AK52" s="330"/>
      <c r="AL52" s="331" t="s">
        <v>555</v>
      </c>
      <c r="AM52" s="332">
        <v>414190</v>
      </c>
      <c r="AN52" s="333">
        <v>15479</v>
      </c>
      <c r="AO52" s="334">
        <v>-51</v>
      </c>
      <c r="AP52" s="335">
        <v>24928</v>
      </c>
      <c r="AQ52" s="336">
        <v>0.3</v>
      </c>
      <c r="AR52" s="337">
        <v>-51.3</v>
      </c>
    </row>
    <row r="53" spans="1:44" ht="13" x14ac:dyDescent="0.2">
      <c r="A53" s="259"/>
      <c r="AK53" s="315" t="s">
        <v>556</v>
      </c>
      <c r="AL53" s="316"/>
      <c r="AM53" s="324">
        <v>1665689</v>
      </c>
      <c r="AN53" s="325">
        <v>62679</v>
      </c>
      <c r="AO53" s="326">
        <v>29.5</v>
      </c>
      <c r="AP53" s="327">
        <v>51264</v>
      </c>
      <c r="AQ53" s="328">
        <v>8.1999999999999993</v>
      </c>
      <c r="AR53" s="329">
        <v>21.3</v>
      </c>
    </row>
    <row r="54" spans="1:44" ht="13" x14ac:dyDescent="0.2">
      <c r="A54" s="259"/>
      <c r="AK54" s="330"/>
      <c r="AL54" s="331" t="s">
        <v>555</v>
      </c>
      <c r="AM54" s="332">
        <v>650721</v>
      </c>
      <c r="AN54" s="333">
        <v>24486</v>
      </c>
      <c r="AO54" s="334">
        <v>58.2</v>
      </c>
      <c r="AP54" s="335">
        <v>26040</v>
      </c>
      <c r="AQ54" s="336">
        <v>4.5</v>
      </c>
      <c r="AR54" s="337">
        <v>53.7</v>
      </c>
    </row>
    <row r="55" spans="1:44" ht="13" x14ac:dyDescent="0.2">
      <c r="A55" s="259"/>
      <c r="AK55" s="315" t="s">
        <v>557</v>
      </c>
      <c r="AL55" s="316"/>
      <c r="AM55" s="324">
        <v>1636931</v>
      </c>
      <c r="AN55" s="325">
        <v>61909</v>
      </c>
      <c r="AO55" s="326">
        <v>-1.2</v>
      </c>
      <c r="AP55" s="327">
        <v>52068</v>
      </c>
      <c r="AQ55" s="328">
        <v>1.6</v>
      </c>
      <c r="AR55" s="329">
        <v>-2.8</v>
      </c>
    </row>
    <row r="56" spans="1:44" ht="13" x14ac:dyDescent="0.2">
      <c r="A56" s="259"/>
      <c r="AK56" s="330"/>
      <c r="AL56" s="331" t="s">
        <v>555</v>
      </c>
      <c r="AM56" s="332">
        <v>679062</v>
      </c>
      <c r="AN56" s="333">
        <v>25682</v>
      </c>
      <c r="AO56" s="334">
        <v>4.9000000000000004</v>
      </c>
      <c r="AP56" s="335">
        <v>26936</v>
      </c>
      <c r="AQ56" s="336">
        <v>3.4</v>
      </c>
      <c r="AR56" s="337">
        <v>1.5</v>
      </c>
    </row>
    <row r="57" spans="1:44" ht="13" x14ac:dyDescent="0.2">
      <c r="A57" s="259"/>
      <c r="AK57" s="315" t="s">
        <v>558</v>
      </c>
      <c r="AL57" s="316"/>
      <c r="AM57" s="324">
        <v>708237</v>
      </c>
      <c r="AN57" s="325">
        <v>26954</v>
      </c>
      <c r="AO57" s="326">
        <v>-56.5</v>
      </c>
      <c r="AP57" s="327">
        <v>47161</v>
      </c>
      <c r="AQ57" s="328">
        <v>-9.4</v>
      </c>
      <c r="AR57" s="329">
        <v>-47.1</v>
      </c>
    </row>
    <row r="58" spans="1:44" ht="13" x14ac:dyDescent="0.2">
      <c r="A58" s="259"/>
      <c r="AK58" s="330"/>
      <c r="AL58" s="331" t="s">
        <v>555</v>
      </c>
      <c r="AM58" s="332">
        <v>410370</v>
      </c>
      <c r="AN58" s="333">
        <v>15618</v>
      </c>
      <c r="AO58" s="334">
        <v>-39.200000000000003</v>
      </c>
      <c r="AP58" s="335">
        <v>24595</v>
      </c>
      <c r="AQ58" s="336">
        <v>-8.6999999999999993</v>
      </c>
      <c r="AR58" s="337">
        <v>-30.5</v>
      </c>
    </row>
    <row r="59" spans="1:44" ht="13" x14ac:dyDescent="0.2">
      <c r="A59" s="259"/>
      <c r="AK59" s="315" t="s">
        <v>559</v>
      </c>
      <c r="AL59" s="316"/>
      <c r="AM59" s="324">
        <v>952002</v>
      </c>
      <c r="AN59" s="325">
        <v>36400</v>
      </c>
      <c r="AO59" s="326">
        <v>35</v>
      </c>
      <c r="AP59" s="327">
        <v>43423</v>
      </c>
      <c r="AQ59" s="328">
        <v>-7.9</v>
      </c>
      <c r="AR59" s="329">
        <v>42.9</v>
      </c>
    </row>
    <row r="60" spans="1:44" ht="13" x14ac:dyDescent="0.2">
      <c r="A60" s="259"/>
      <c r="AK60" s="330"/>
      <c r="AL60" s="331" t="s">
        <v>555</v>
      </c>
      <c r="AM60" s="332">
        <v>407273</v>
      </c>
      <c r="AN60" s="333">
        <v>15572</v>
      </c>
      <c r="AO60" s="334">
        <v>-0.3</v>
      </c>
      <c r="AP60" s="335">
        <v>22207</v>
      </c>
      <c r="AQ60" s="336">
        <v>-9.6999999999999993</v>
      </c>
      <c r="AR60" s="337">
        <v>9.4</v>
      </c>
    </row>
    <row r="61" spans="1:44" ht="13" x14ac:dyDescent="0.2">
      <c r="A61" s="259"/>
      <c r="AK61" s="315" t="s">
        <v>560</v>
      </c>
      <c r="AL61" s="338"/>
      <c r="AM61" s="324">
        <v>1251581</v>
      </c>
      <c r="AN61" s="325">
        <v>47268</v>
      </c>
      <c r="AO61" s="326">
        <v>-9</v>
      </c>
      <c r="AP61" s="327">
        <v>48261</v>
      </c>
      <c r="AQ61" s="339">
        <v>-3.3</v>
      </c>
      <c r="AR61" s="329">
        <v>-5.7</v>
      </c>
    </row>
    <row r="62" spans="1:44" ht="13" x14ac:dyDescent="0.2">
      <c r="A62" s="259"/>
      <c r="AK62" s="330"/>
      <c r="AL62" s="331" t="s">
        <v>555</v>
      </c>
      <c r="AM62" s="332">
        <v>512323</v>
      </c>
      <c r="AN62" s="333">
        <v>19367</v>
      </c>
      <c r="AO62" s="334">
        <v>-5.5</v>
      </c>
      <c r="AP62" s="335">
        <v>24941</v>
      </c>
      <c r="AQ62" s="336">
        <v>-2</v>
      </c>
      <c r="AR62" s="337">
        <v>-3.5</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GnZFxolHB7OheW4Gltz+xUZVDmHem88kTymlEbvAy6EV2xEKFEkiNB+9bsvf45zpwp8oZXjgB6mguc3dzePRLA==" saltValue="Zyqm3bbVPxYyRnIwvqkC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TGa+K0+PpWUiTUrfIQJwX0pMnRyO9V1WqO4O8dk2syLfMOhZgRuvEx84QXxglPtEXc47jY0wXRD5YEwef5j9PQ==" saltValue="b1h+GQs2iPO5h5hVWg61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QesngrsKk/0oLcLasz0ldUjSwkeY1zsyl0jL10ttHDq+uNWrtIlQoxBqYMQ2tuCoovqmtSe2G0Rd1+tZdTG4aQ==" saltValue="xQ+KkkYb5OxiGZB+8Yl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52" t="s">
        <v>3</v>
      </c>
      <c r="D47" s="1152"/>
      <c r="E47" s="1153"/>
      <c r="F47" s="11">
        <v>11.17</v>
      </c>
      <c r="G47" s="12">
        <v>11.31</v>
      </c>
      <c r="H47" s="12">
        <v>13.54</v>
      </c>
      <c r="I47" s="12">
        <v>17.16</v>
      </c>
      <c r="J47" s="13">
        <v>17.61</v>
      </c>
    </row>
    <row r="48" spans="2:10" ht="57.75" customHeight="1" x14ac:dyDescent="0.2">
      <c r="B48" s="14"/>
      <c r="C48" s="1154" t="s">
        <v>4</v>
      </c>
      <c r="D48" s="1154"/>
      <c r="E48" s="1155"/>
      <c r="F48" s="15">
        <v>1.46</v>
      </c>
      <c r="G48" s="16">
        <v>1.07</v>
      </c>
      <c r="H48" s="16">
        <v>1.29</v>
      </c>
      <c r="I48" s="16">
        <v>2.29</v>
      </c>
      <c r="J48" s="17">
        <v>2.04</v>
      </c>
    </row>
    <row r="49" spans="2:10" ht="57.75" customHeight="1" thickBot="1" x14ac:dyDescent="0.25">
      <c r="B49" s="18"/>
      <c r="C49" s="1156" t="s">
        <v>5</v>
      </c>
      <c r="D49" s="1156"/>
      <c r="E49" s="1157"/>
      <c r="F49" s="19" t="s">
        <v>569</v>
      </c>
      <c r="G49" s="20" t="s">
        <v>570</v>
      </c>
      <c r="H49" s="20">
        <v>2.54</v>
      </c>
      <c r="I49" s="20">
        <v>4.62</v>
      </c>
      <c r="J49" s="21" t="s">
        <v>571</v>
      </c>
    </row>
    <row r="50" spans="2:10" ht="13" x14ac:dyDescent="0.2"/>
  </sheetData>
  <sheetProtection algorithmName="SHA-512" hashValue="o+evfnrOTHdz/aRA/m7lf7yCKD2EZhk8wKxyIh3Y79IYWbqo/n+B6ncISbzRgutJOswUpHDb6/RxW1x79hij4A==" saltValue="KNE62YJN1uqMemC1oXpf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2" t="s">
        <v>572</v>
      </c>
      <c r="D34" s="1162"/>
      <c r="E34" s="1163"/>
      <c r="F34" s="32">
        <v>8.68</v>
      </c>
      <c r="G34" s="33">
        <v>9.1199999999999992</v>
      </c>
      <c r="H34" s="33">
        <v>6.98</v>
      </c>
      <c r="I34" s="33">
        <v>7.66</v>
      </c>
      <c r="J34" s="34">
        <v>8.14</v>
      </c>
      <c r="K34" s="22"/>
      <c r="L34" s="22"/>
      <c r="M34" s="22"/>
      <c r="N34" s="22"/>
      <c r="O34" s="22"/>
      <c r="P34" s="22"/>
    </row>
    <row r="35" spans="1:16" ht="39" customHeight="1" x14ac:dyDescent="0.2">
      <c r="A35" s="22"/>
      <c r="B35" s="35"/>
      <c r="C35" s="1158" t="s">
        <v>573</v>
      </c>
      <c r="D35" s="1158"/>
      <c r="E35" s="1159"/>
      <c r="F35" s="36" t="s">
        <v>522</v>
      </c>
      <c r="G35" s="37" t="s">
        <v>522</v>
      </c>
      <c r="H35" s="37">
        <v>2.48</v>
      </c>
      <c r="I35" s="37">
        <v>2.97</v>
      </c>
      <c r="J35" s="38">
        <v>4.6900000000000004</v>
      </c>
      <c r="K35" s="22"/>
      <c r="L35" s="22"/>
      <c r="M35" s="22"/>
      <c r="N35" s="22"/>
      <c r="O35" s="22"/>
      <c r="P35" s="22"/>
    </row>
    <row r="36" spans="1:16" ht="39" customHeight="1" x14ac:dyDescent="0.2">
      <c r="A36" s="22"/>
      <c r="B36" s="35"/>
      <c r="C36" s="1158" t="s">
        <v>574</v>
      </c>
      <c r="D36" s="1158"/>
      <c r="E36" s="1159"/>
      <c r="F36" s="36">
        <v>1.45</v>
      </c>
      <c r="G36" s="37">
        <v>1.06</v>
      </c>
      <c r="H36" s="37">
        <v>1.28</v>
      </c>
      <c r="I36" s="37">
        <v>2.29</v>
      </c>
      <c r="J36" s="38">
        <v>2.0299999999999998</v>
      </c>
      <c r="K36" s="22"/>
      <c r="L36" s="22"/>
      <c r="M36" s="22"/>
      <c r="N36" s="22"/>
      <c r="O36" s="22"/>
      <c r="P36" s="22"/>
    </row>
    <row r="37" spans="1:16" ht="39" customHeight="1" x14ac:dyDescent="0.2">
      <c r="A37" s="22"/>
      <c r="B37" s="35"/>
      <c r="C37" s="1158" t="s">
        <v>575</v>
      </c>
      <c r="D37" s="1158"/>
      <c r="E37" s="1159"/>
      <c r="F37" s="36">
        <v>0.38</v>
      </c>
      <c r="G37" s="37">
        <v>0.32</v>
      </c>
      <c r="H37" s="37">
        <v>0.24</v>
      </c>
      <c r="I37" s="37">
        <v>0.47</v>
      </c>
      <c r="J37" s="38">
        <v>1.37</v>
      </c>
      <c r="K37" s="22"/>
      <c r="L37" s="22"/>
      <c r="M37" s="22"/>
      <c r="N37" s="22"/>
      <c r="O37" s="22"/>
      <c r="P37" s="22"/>
    </row>
    <row r="38" spans="1:16" ht="39" customHeight="1" x14ac:dyDescent="0.2">
      <c r="A38" s="22"/>
      <c r="B38" s="35"/>
      <c r="C38" s="1158" t="s">
        <v>576</v>
      </c>
      <c r="D38" s="1158"/>
      <c r="E38" s="1159"/>
      <c r="F38" s="36" t="s">
        <v>577</v>
      </c>
      <c r="G38" s="37" t="s">
        <v>578</v>
      </c>
      <c r="H38" s="37" t="s">
        <v>579</v>
      </c>
      <c r="I38" s="37" t="s">
        <v>580</v>
      </c>
      <c r="J38" s="38">
        <v>0.25</v>
      </c>
      <c r="K38" s="22"/>
      <c r="L38" s="22"/>
      <c r="M38" s="22"/>
      <c r="N38" s="22"/>
      <c r="O38" s="22"/>
      <c r="P38" s="22"/>
    </row>
    <row r="39" spans="1:16" ht="39" customHeight="1" x14ac:dyDescent="0.2">
      <c r="A39" s="22"/>
      <c r="B39" s="35"/>
      <c r="C39" s="1158" t="s">
        <v>581</v>
      </c>
      <c r="D39" s="1158"/>
      <c r="E39" s="1159"/>
      <c r="F39" s="36">
        <v>0</v>
      </c>
      <c r="G39" s="37">
        <v>0</v>
      </c>
      <c r="H39" s="37">
        <v>0</v>
      </c>
      <c r="I39" s="37">
        <v>0</v>
      </c>
      <c r="J39" s="38">
        <v>0</v>
      </c>
      <c r="K39" s="22"/>
      <c r="L39" s="22"/>
      <c r="M39" s="22"/>
      <c r="N39" s="22"/>
      <c r="O39" s="22"/>
      <c r="P39" s="22"/>
    </row>
    <row r="40" spans="1:16" ht="39" customHeight="1" x14ac:dyDescent="0.2">
      <c r="A40" s="22"/>
      <c r="B40" s="35"/>
      <c r="C40" s="1158" t="s">
        <v>582</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583</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584</v>
      </c>
      <c r="D43" s="1160"/>
      <c r="E43" s="1161"/>
      <c r="F43" s="41">
        <v>0</v>
      </c>
      <c r="G43" s="42">
        <v>0.28000000000000003</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IztfP/bGAalN5sFstn1vNcNyAeTKsqrLypfCK4xix4lgWnY1gr/xrAmdYT6iERyIjGiLjFgNnxjUEp+2pS49Q==" saltValue="HtQKUk39ZgKEfMpS7auE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931</v>
      </c>
      <c r="L45" s="58">
        <v>924</v>
      </c>
      <c r="M45" s="58">
        <v>1008</v>
      </c>
      <c r="N45" s="58">
        <v>1180</v>
      </c>
      <c r="O45" s="59">
        <v>1104</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522</v>
      </c>
      <c r="L47" s="62" t="s">
        <v>522</v>
      </c>
      <c r="M47" s="62" t="s">
        <v>522</v>
      </c>
      <c r="N47" s="62" t="s">
        <v>522</v>
      </c>
      <c r="O47" s="63" t="s">
        <v>522</v>
      </c>
      <c r="P47" s="46"/>
      <c r="Q47" s="46"/>
      <c r="R47" s="46"/>
      <c r="S47" s="46"/>
      <c r="T47" s="46"/>
      <c r="U47" s="46"/>
    </row>
    <row r="48" spans="1:21" ht="30.75" customHeight="1" x14ac:dyDescent="0.2">
      <c r="A48" s="46"/>
      <c r="B48" s="1166"/>
      <c r="C48" s="1167"/>
      <c r="D48" s="60"/>
      <c r="E48" s="1172" t="s">
        <v>15</v>
      </c>
      <c r="F48" s="1172"/>
      <c r="G48" s="1172"/>
      <c r="H48" s="1172"/>
      <c r="I48" s="1172"/>
      <c r="J48" s="1173"/>
      <c r="K48" s="61">
        <v>386</v>
      </c>
      <c r="L48" s="62">
        <v>397</v>
      </c>
      <c r="M48" s="62">
        <v>430</v>
      </c>
      <c r="N48" s="62">
        <v>320</v>
      </c>
      <c r="O48" s="63">
        <v>428</v>
      </c>
      <c r="P48" s="46"/>
      <c r="Q48" s="46"/>
      <c r="R48" s="46"/>
      <c r="S48" s="46"/>
      <c r="T48" s="46"/>
      <c r="U48" s="46"/>
    </row>
    <row r="49" spans="1:21" ht="30.75" customHeight="1" x14ac:dyDescent="0.2">
      <c r="A49" s="46"/>
      <c r="B49" s="1166"/>
      <c r="C49" s="1167"/>
      <c r="D49" s="60"/>
      <c r="E49" s="1172" t="s">
        <v>16</v>
      </c>
      <c r="F49" s="1172"/>
      <c r="G49" s="1172"/>
      <c r="H49" s="1172"/>
      <c r="I49" s="1172"/>
      <c r="J49" s="1173"/>
      <c r="K49" s="61">
        <v>61</v>
      </c>
      <c r="L49" s="62">
        <v>51</v>
      </c>
      <c r="M49" s="62">
        <v>42</v>
      </c>
      <c r="N49" s="62">
        <v>20</v>
      </c>
      <c r="O49" s="63">
        <v>20</v>
      </c>
      <c r="P49" s="46"/>
      <c r="Q49" s="46"/>
      <c r="R49" s="46"/>
      <c r="S49" s="46"/>
      <c r="T49" s="46"/>
      <c r="U49" s="46"/>
    </row>
    <row r="50" spans="1:21" ht="30.75" customHeight="1" x14ac:dyDescent="0.2">
      <c r="A50" s="46"/>
      <c r="B50" s="1166"/>
      <c r="C50" s="1167"/>
      <c r="D50" s="60"/>
      <c r="E50" s="1172" t="s">
        <v>17</v>
      </c>
      <c r="F50" s="1172"/>
      <c r="G50" s="1172"/>
      <c r="H50" s="1172"/>
      <c r="I50" s="1172"/>
      <c r="J50" s="1173"/>
      <c r="K50" s="61">
        <v>21</v>
      </c>
      <c r="L50" s="62">
        <v>21</v>
      </c>
      <c r="M50" s="62">
        <v>20</v>
      </c>
      <c r="N50" s="62">
        <v>5</v>
      </c>
      <c r="O50" s="63">
        <v>5</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522</v>
      </c>
      <c r="L51" s="62" t="s">
        <v>522</v>
      </c>
      <c r="M51" s="62" t="s">
        <v>522</v>
      </c>
      <c r="N51" s="62" t="s">
        <v>522</v>
      </c>
      <c r="O51" s="63" t="s">
        <v>522</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998</v>
      </c>
      <c r="L52" s="62">
        <v>1029</v>
      </c>
      <c r="M52" s="62">
        <v>1092</v>
      </c>
      <c r="N52" s="62">
        <v>1092</v>
      </c>
      <c r="O52" s="63">
        <v>1037</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401</v>
      </c>
      <c r="L53" s="67">
        <v>364</v>
      </c>
      <c r="M53" s="67">
        <v>408</v>
      </c>
      <c r="N53" s="67">
        <v>433</v>
      </c>
      <c r="O53" s="68">
        <v>520</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585</v>
      </c>
      <c r="P56" s="46"/>
      <c r="Q56" s="46"/>
      <c r="R56" s="46"/>
      <c r="S56" s="46"/>
      <c r="T56" s="46"/>
      <c r="U56" s="46"/>
    </row>
    <row r="57" spans="1:21" ht="31.5" customHeight="1" thickBot="1" x14ac:dyDescent="0.3">
      <c r="A57" s="46"/>
      <c r="B57" s="74"/>
      <c r="C57" s="75"/>
      <c r="D57" s="75"/>
      <c r="E57" s="76"/>
      <c r="F57" s="76"/>
      <c r="G57" s="76"/>
      <c r="H57" s="76"/>
      <c r="I57" s="76"/>
      <c r="J57" s="77" t="s">
        <v>2</v>
      </c>
      <c r="K57" s="78" t="s">
        <v>586</v>
      </c>
      <c r="L57" s="79" t="s">
        <v>587</v>
      </c>
      <c r="M57" s="79" t="s">
        <v>588</v>
      </c>
      <c r="N57" s="79" t="s">
        <v>589</v>
      </c>
      <c r="O57" s="80" t="s">
        <v>590</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daxqWdrtpyK4nWFwBiiwC80vDY+DfhT7uI91aibcAptxB3pqhTZrTm6T3Gm5F69DTnCvQA+z5NujZS6EVkrew==" saltValue="7PZw55YFB1pxiMqvWYDA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95" t="s">
        <v>32</v>
      </c>
      <c r="C41" s="1196"/>
      <c r="D41" s="103"/>
      <c r="E41" s="1201" t="s">
        <v>33</v>
      </c>
      <c r="F41" s="1201"/>
      <c r="G41" s="1201"/>
      <c r="H41" s="1202"/>
      <c r="I41" s="342">
        <v>12450</v>
      </c>
      <c r="J41" s="343">
        <v>12799</v>
      </c>
      <c r="K41" s="343">
        <v>13040</v>
      </c>
      <c r="L41" s="343">
        <v>12808</v>
      </c>
      <c r="M41" s="344">
        <v>12540</v>
      </c>
    </row>
    <row r="42" spans="2:13" ht="27.75" customHeight="1" x14ac:dyDescent="0.2">
      <c r="B42" s="1197"/>
      <c r="C42" s="1198"/>
      <c r="D42" s="104"/>
      <c r="E42" s="1203" t="s">
        <v>34</v>
      </c>
      <c r="F42" s="1203"/>
      <c r="G42" s="1203"/>
      <c r="H42" s="1204"/>
      <c r="I42" s="345">
        <v>338</v>
      </c>
      <c r="J42" s="346">
        <v>317</v>
      </c>
      <c r="K42" s="346">
        <v>299</v>
      </c>
      <c r="L42" s="346">
        <v>294</v>
      </c>
      <c r="M42" s="347">
        <v>288</v>
      </c>
    </row>
    <row r="43" spans="2:13" ht="27.75" customHeight="1" x14ac:dyDescent="0.2">
      <c r="B43" s="1197"/>
      <c r="C43" s="1198"/>
      <c r="D43" s="104"/>
      <c r="E43" s="1203" t="s">
        <v>35</v>
      </c>
      <c r="F43" s="1203"/>
      <c r="G43" s="1203"/>
      <c r="H43" s="1204"/>
      <c r="I43" s="345">
        <v>4919</v>
      </c>
      <c r="J43" s="346">
        <v>5003</v>
      </c>
      <c r="K43" s="346">
        <v>5062</v>
      </c>
      <c r="L43" s="346">
        <v>4621</v>
      </c>
      <c r="M43" s="347">
        <v>4535</v>
      </c>
    </row>
    <row r="44" spans="2:13" ht="27.75" customHeight="1" x14ac:dyDescent="0.2">
      <c r="B44" s="1197"/>
      <c r="C44" s="1198"/>
      <c r="D44" s="104"/>
      <c r="E44" s="1203" t="s">
        <v>36</v>
      </c>
      <c r="F44" s="1203"/>
      <c r="G44" s="1203"/>
      <c r="H44" s="1204"/>
      <c r="I44" s="345">
        <v>138</v>
      </c>
      <c r="J44" s="346">
        <v>107</v>
      </c>
      <c r="K44" s="346">
        <v>110</v>
      </c>
      <c r="L44" s="346">
        <v>565</v>
      </c>
      <c r="M44" s="347">
        <v>1426</v>
      </c>
    </row>
    <row r="45" spans="2:13" ht="27.75" customHeight="1" x14ac:dyDescent="0.2">
      <c r="B45" s="1197"/>
      <c r="C45" s="1198"/>
      <c r="D45" s="104"/>
      <c r="E45" s="1203" t="s">
        <v>37</v>
      </c>
      <c r="F45" s="1203"/>
      <c r="G45" s="1203"/>
      <c r="H45" s="1204"/>
      <c r="I45" s="345">
        <v>796</v>
      </c>
      <c r="J45" s="346">
        <v>741</v>
      </c>
      <c r="K45" s="346">
        <v>714</v>
      </c>
      <c r="L45" s="346">
        <v>652</v>
      </c>
      <c r="M45" s="347">
        <v>584</v>
      </c>
    </row>
    <row r="46" spans="2:13" ht="27.75" customHeight="1" x14ac:dyDescent="0.2">
      <c r="B46" s="1197"/>
      <c r="C46" s="1198"/>
      <c r="D46" s="105"/>
      <c r="E46" s="1203" t="s">
        <v>38</v>
      </c>
      <c r="F46" s="1203"/>
      <c r="G46" s="1203"/>
      <c r="H46" s="1204"/>
      <c r="I46" s="345" t="s">
        <v>522</v>
      </c>
      <c r="J46" s="346" t="s">
        <v>522</v>
      </c>
      <c r="K46" s="346" t="s">
        <v>522</v>
      </c>
      <c r="L46" s="346" t="s">
        <v>522</v>
      </c>
      <c r="M46" s="347" t="s">
        <v>522</v>
      </c>
    </row>
    <row r="47" spans="2:13" ht="27.75" customHeight="1" x14ac:dyDescent="0.2">
      <c r="B47" s="1197"/>
      <c r="C47" s="1198"/>
      <c r="D47" s="106"/>
      <c r="E47" s="1205" t="s">
        <v>39</v>
      </c>
      <c r="F47" s="1206"/>
      <c r="G47" s="1206"/>
      <c r="H47" s="1207"/>
      <c r="I47" s="345" t="s">
        <v>522</v>
      </c>
      <c r="J47" s="346" t="s">
        <v>522</v>
      </c>
      <c r="K47" s="346" t="s">
        <v>522</v>
      </c>
      <c r="L47" s="346" t="s">
        <v>522</v>
      </c>
      <c r="M47" s="347" t="s">
        <v>522</v>
      </c>
    </row>
    <row r="48" spans="2:13" ht="27.75" customHeight="1" x14ac:dyDescent="0.2">
      <c r="B48" s="1197"/>
      <c r="C48" s="1198"/>
      <c r="D48" s="104"/>
      <c r="E48" s="1203" t="s">
        <v>40</v>
      </c>
      <c r="F48" s="1203"/>
      <c r="G48" s="1203"/>
      <c r="H48" s="1204"/>
      <c r="I48" s="345" t="s">
        <v>522</v>
      </c>
      <c r="J48" s="346" t="s">
        <v>522</v>
      </c>
      <c r="K48" s="346" t="s">
        <v>522</v>
      </c>
      <c r="L48" s="346" t="s">
        <v>522</v>
      </c>
      <c r="M48" s="347" t="s">
        <v>522</v>
      </c>
    </row>
    <row r="49" spans="2:13" ht="27.75" customHeight="1" x14ac:dyDescent="0.2">
      <c r="B49" s="1199"/>
      <c r="C49" s="1200"/>
      <c r="D49" s="104"/>
      <c r="E49" s="1203" t="s">
        <v>41</v>
      </c>
      <c r="F49" s="1203"/>
      <c r="G49" s="1203"/>
      <c r="H49" s="1204"/>
      <c r="I49" s="345" t="s">
        <v>522</v>
      </c>
      <c r="J49" s="346" t="s">
        <v>522</v>
      </c>
      <c r="K49" s="346" t="s">
        <v>522</v>
      </c>
      <c r="L49" s="346" t="s">
        <v>522</v>
      </c>
      <c r="M49" s="347" t="s">
        <v>522</v>
      </c>
    </row>
    <row r="50" spans="2:13" ht="27.75" customHeight="1" x14ac:dyDescent="0.2">
      <c r="B50" s="1208" t="s">
        <v>42</v>
      </c>
      <c r="C50" s="1209"/>
      <c r="D50" s="107"/>
      <c r="E50" s="1203" t="s">
        <v>43</v>
      </c>
      <c r="F50" s="1203"/>
      <c r="G50" s="1203"/>
      <c r="H50" s="1204"/>
      <c r="I50" s="345">
        <v>1332</v>
      </c>
      <c r="J50" s="346">
        <v>1387</v>
      </c>
      <c r="K50" s="346">
        <v>1605</v>
      </c>
      <c r="L50" s="346">
        <v>2048</v>
      </c>
      <c r="M50" s="347">
        <v>2081</v>
      </c>
    </row>
    <row r="51" spans="2:13" ht="27.75" customHeight="1" x14ac:dyDescent="0.2">
      <c r="B51" s="1197"/>
      <c r="C51" s="1198"/>
      <c r="D51" s="104"/>
      <c r="E51" s="1203" t="s">
        <v>44</v>
      </c>
      <c r="F51" s="1203"/>
      <c r="G51" s="1203"/>
      <c r="H51" s="1204"/>
      <c r="I51" s="345">
        <v>1499</v>
      </c>
      <c r="J51" s="346">
        <v>1530</v>
      </c>
      <c r="K51" s="346">
        <v>1601</v>
      </c>
      <c r="L51" s="346">
        <v>1450</v>
      </c>
      <c r="M51" s="347">
        <v>1413</v>
      </c>
    </row>
    <row r="52" spans="2:13" ht="27.75" customHeight="1" x14ac:dyDescent="0.2">
      <c r="B52" s="1199"/>
      <c r="C52" s="1200"/>
      <c r="D52" s="104"/>
      <c r="E52" s="1203" t="s">
        <v>45</v>
      </c>
      <c r="F52" s="1203"/>
      <c r="G52" s="1203"/>
      <c r="H52" s="1204"/>
      <c r="I52" s="345">
        <v>12273</v>
      </c>
      <c r="J52" s="346">
        <v>12083</v>
      </c>
      <c r="K52" s="346">
        <v>11853</v>
      </c>
      <c r="L52" s="346">
        <v>11649</v>
      </c>
      <c r="M52" s="347">
        <v>11600</v>
      </c>
    </row>
    <row r="53" spans="2:13" ht="27.75" customHeight="1" thickBot="1" x14ac:dyDescent="0.25">
      <c r="B53" s="1210" t="s">
        <v>46</v>
      </c>
      <c r="C53" s="1211"/>
      <c r="D53" s="108"/>
      <c r="E53" s="1212" t="s">
        <v>47</v>
      </c>
      <c r="F53" s="1212"/>
      <c r="G53" s="1212"/>
      <c r="H53" s="1213"/>
      <c r="I53" s="348">
        <v>3537</v>
      </c>
      <c r="J53" s="349">
        <v>3968</v>
      </c>
      <c r="K53" s="349">
        <v>4165</v>
      </c>
      <c r="L53" s="349">
        <v>3792</v>
      </c>
      <c r="M53" s="350">
        <v>4280</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pIJQbx8TPDzr+0jQYn18p+gRNHe3ri5SFmjYiKGy/rQCoQUT0+wZeFNrcvL0XLntrGuToWejnK1XiC8mS7CBQA==" saltValue="d5MENFHRVDU30UsoHRB7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566</v>
      </c>
      <c r="G54" s="117" t="s">
        <v>567</v>
      </c>
      <c r="H54" s="118" t="s">
        <v>568</v>
      </c>
    </row>
    <row r="55" spans="2:8" ht="52.5" customHeight="1" x14ac:dyDescent="0.2">
      <c r="B55" s="119"/>
      <c r="C55" s="1222" t="s">
        <v>50</v>
      </c>
      <c r="D55" s="1222"/>
      <c r="E55" s="1223"/>
      <c r="F55" s="120">
        <v>796</v>
      </c>
      <c r="G55" s="120">
        <v>1052</v>
      </c>
      <c r="H55" s="121">
        <v>1051</v>
      </c>
    </row>
    <row r="56" spans="2:8" ht="52.5" customHeight="1" x14ac:dyDescent="0.2">
      <c r="B56" s="122"/>
      <c r="C56" s="1224" t="s">
        <v>51</v>
      </c>
      <c r="D56" s="1224"/>
      <c r="E56" s="1225"/>
      <c r="F56" s="123">
        <v>0</v>
      </c>
      <c r="G56" s="123">
        <v>100</v>
      </c>
      <c r="H56" s="124">
        <v>107</v>
      </c>
    </row>
    <row r="57" spans="2:8" ht="53.25" customHeight="1" x14ac:dyDescent="0.2">
      <c r="B57" s="122"/>
      <c r="C57" s="1226" t="s">
        <v>52</v>
      </c>
      <c r="D57" s="1226"/>
      <c r="E57" s="1227"/>
      <c r="F57" s="125">
        <v>405</v>
      </c>
      <c r="G57" s="125">
        <v>466</v>
      </c>
      <c r="H57" s="126">
        <v>464</v>
      </c>
    </row>
    <row r="58" spans="2:8" ht="45.75" customHeight="1" x14ac:dyDescent="0.2">
      <c r="B58" s="127"/>
      <c r="C58" s="1214" t="s">
        <v>591</v>
      </c>
      <c r="D58" s="1215"/>
      <c r="E58" s="1216"/>
      <c r="F58" s="128">
        <v>108</v>
      </c>
      <c r="G58" s="128">
        <v>161</v>
      </c>
      <c r="H58" s="129">
        <v>131</v>
      </c>
    </row>
    <row r="59" spans="2:8" ht="45.75" customHeight="1" x14ac:dyDescent="0.2">
      <c r="B59" s="127"/>
      <c r="C59" s="1214" t="s">
        <v>595</v>
      </c>
      <c r="D59" s="1215"/>
      <c r="E59" s="1216"/>
      <c r="F59" s="128">
        <v>77</v>
      </c>
      <c r="G59" s="128">
        <v>89</v>
      </c>
      <c r="H59" s="129">
        <v>104</v>
      </c>
    </row>
    <row r="60" spans="2:8" ht="45.75" customHeight="1" x14ac:dyDescent="0.2">
      <c r="B60" s="127"/>
      <c r="C60" s="1214" t="s">
        <v>594</v>
      </c>
      <c r="D60" s="1215"/>
      <c r="E60" s="1216"/>
      <c r="F60" s="128">
        <v>101</v>
      </c>
      <c r="G60" s="128">
        <v>101</v>
      </c>
      <c r="H60" s="129">
        <v>101</v>
      </c>
    </row>
    <row r="61" spans="2:8" ht="45.75" customHeight="1" x14ac:dyDescent="0.2">
      <c r="B61" s="127"/>
      <c r="C61" s="1214" t="s">
        <v>592</v>
      </c>
      <c r="D61" s="1215"/>
      <c r="E61" s="1216"/>
      <c r="F61" s="128">
        <v>83</v>
      </c>
      <c r="G61" s="128">
        <v>79</v>
      </c>
      <c r="H61" s="129">
        <v>89</v>
      </c>
    </row>
    <row r="62" spans="2:8" ht="45.75" customHeight="1" thickBot="1" x14ac:dyDescent="0.25">
      <c r="B62" s="130"/>
      <c r="C62" s="1217" t="s">
        <v>593</v>
      </c>
      <c r="D62" s="1218"/>
      <c r="E62" s="1219"/>
      <c r="F62" s="131">
        <v>19</v>
      </c>
      <c r="G62" s="131">
        <v>19</v>
      </c>
      <c r="H62" s="132">
        <v>19</v>
      </c>
    </row>
    <row r="63" spans="2:8" ht="52.5" customHeight="1" thickBot="1" x14ac:dyDescent="0.25">
      <c r="B63" s="133"/>
      <c r="C63" s="1220" t="s">
        <v>53</v>
      </c>
      <c r="D63" s="1220"/>
      <c r="E63" s="1221"/>
      <c r="F63" s="134">
        <v>1201</v>
      </c>
      <c r="G63" s="134">
        <v>1618</v>
      </c>
      <c r="H63" s="135">
        <v>1622</v>
      </c>
    </row>
    <row r="64" spans="2:8" ht="13" x14ac:dyDescent="0.2"/>
  </sheetData>
  <sheetProtection algorithmName="SHA-512" hashValue="kWm+CtPQgPO2RqCAU94HHP9VtmvwH+/loV8kx1ubWJwYcITMpCWK3gvKtaAQpCUGnCQ00Z8t/9XxB7toq62cFg==" saltValue="MFdyBtCUHfZj1hvQ5L/M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2D065-A3CA-4B40-A8CE-ACA1F519EF48}">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x14ac:dyDescent="0.2">
      <c r="DD19" s="255"/>
      <c r="DE19" s="255"/>
    </row>
    <row r="20" spans="1:109" ht="13"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64"/>
      <c r="DD40" s="364"/>
      <c r="DE40" s="255"/>
    </row>
    <row r="41" spans="2:109" ht="16.5" x14ac:dyDescent="0.2">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61"/>
      <c r="I42" s="360"/>
      <c r="J42" s="360"/>
      <c r="K42" s="360"/>
      <c r="AM42" s="361"/>
      <c r="AN42" s="361" t="s">
        <v>601</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41" t="s">
        <v>605</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ht="13" x14ac:dyDescent="0.2">
      <c r="B44" s="259"/>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ht="13" x14ac:dyDescent="0.2">
      <c r="B45" s="259"/>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ht="13" x14ac:dyDescent="0.2">
      <c r="B46" s="259"/>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ht="13" x14ac:dyDescent="0.2">
      <c r="B47" s="259"/>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ht="13"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x14ac:dyDescent="0.2">
      <c r="B49" s="259"/>
      <c r="AN49" s="255" t="s">
        <v>600</v>
      </c>
    </row>
    <row r="50" spans="1:109" ht="13" x14ac:dyDescent="0.2">
      <c r="B50" s="259"/>
      <c r="G50" s="1231"/>
      <c r="H50" s="1231"/>
      <c r="I50" s="1231"/>
      <c r="J50" s="1231"/>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5" t="s">
        <v>564</v>
      </c>
      <c r="BQ50" s="1235"/>
      <c r="BR50" s="1235"/>
      <c r="BS50" s="1235"/>
      <c r="BT50" s="1235"/>
      <c r="BU50" s="1235"/>
      <c r="BV50" s="1235"/>
      <c r="BW50" s="1235"/>
      <c r="BX50" s="1235" t="s">
        <v>565</v>
      </c>
      <c r="BY50" s="1235"/>
      <c r="BZ50" s="1235"/>
      <c r="CA50" s="1235"/>
      <c r="CB50" s="1235"/>
      <c r="CC50" s="1235"/>
      <c r="CD50" s="1235"/>
      <c r="CE50" s="1235"/>
      <c r="CF50" s="1235" t="s">
        <v>566</v>
      </c>
      <c r="CG50" s="1235"/>
      <c r="CH50" s="1235"/>
      <c r="CI50" s="1235"/>
      <c r="CJ50" s="1235"/>
      <c r="CK50" s="1235"/>
      <c r="CL50" s="1235"/>
      <c r="CM50" s="1235"/>
      <c r="CN50" s="1235" t="s">
        <v>567</v>
      </c>
      <c r="CO50" s="1235"/>
      <c r="CP50" s="1235"/>
      <c r="CQ50" s="1235"/>
      <c r="CR50" s="1235"/>
      <c r="CS50" s="1235"/>
      <c r="CT50" s="1235"/>
      <c r="CU50" s="1235"/>
      <c r="CV50" s="1235" t="s">
        <v>568</v>
      </c>
      <c r="CW50" s="1235"/>
      <c r="CX50" s="1235"/>
      <c r="CY50" s="1235"/>
      <c r="CZ50" s="1235"/>
      <c r="DA50" s="1235"/>
      <c r="DB50" s="1235"/>
      <c r="DC50" s="1235"/>
    </row>
    <row r="51" spans="1:109" ht="13.5" customHeight="1" x14ac:dyDescent="0.2">
      <c r="B51" s="259"/>
      <c r="G51" s="1239"/>
      <c r="H51" s="1239"/>
      <c r="I51" s="1240"/>
      <c r="J51" s="1240"/>
      <c r="K51" s="1230"/>
      <c r="L51" s="1230"/>
      <c r="M51" s="1230"/>
      <c r="N51" s="1230"/>
      <c r="AM51" s="352"/>
      <c r="AN51" s="1228" t="s">
        <v>599</v>
      </c>
      <c r="AO51" s="1228"/>
      <c r="AP51" s="1228"/>
      <c r="AQ51" s="1228"/>
      <c r="AR51" s="1228"/>
      <c r="AS51" s="1228"/>
      <c r="AT51" s="1228"/>
      <c r="AU51" s="1228"/>
      <c r="AV51" s="1228"/>
      <c r="AW51" s="1228"/>
      <c r="AX51" s="1228"/>
      <c r="AY51" s="1228"/>
      <c r="AZ51" s="1228"/>
      <c r="BA51" s="1228"/>
      <c r="BB51" s="1228" t="s">
        <v>597</v>
      </c>
      <c r="BC51" s="1228"/>
      <c r="BD51" s="1228"/>
      <c r="BE51" s="1228"/>
      <c r="BF51" s="1228"/>
      <c r="BG51" s="1228"/>
      <c r="BH51" s="1228"/>
      <c r="BI51" s="1228"/>
      <c r="BJ51" s="1228"/>
      <c r="BK51" s="1228"/>
      <c r="BL51" s="1228"/>
      <c r="BM51" s="1228"/>
      <c r="BN51" s="1228"/>
      <c r="BO51" s="1228"/>
      <c r="BP51" s="1229">
        <v>75.7</v>
      </c>
      <c r="BQ51" s="1229"/>
      <c r="BR51" s="1229"/>
      <c r="BS51" s="1229"/>
      <c r="BT51" s="1229"/>
      <c r="BU51" s="1229"/>
      <c r="BV51" s="1229"/>
      <c r="BW51" s="1229"/>
      <c r="BX51" s="1229">
        <v>84.8</v>
      </c>
      <c r="BY51" s="1229"/>
      <c r="BZ51" s="1229"/>
      <c r="CA51" s="1229"/>
      <c r="CB51" s="1229"/>
      <c r="CC51" s="1229"/>
      <c r="CD51" s="1229"/>
      <c r="CE51" s="1229"/>
      <c r="CF51" s="1229">
        <v>85.1</v>
      </c>
      <c r="CG51" s="1229"/>
      <c r="CH51" s="1229"/>
      <c r="CI51" s="1229"/>
      <c r="CJ51" s="1229"/>
      <c r="CK51" s="1229"/>
      <c r="CL51" s="1229"/>
      <c r="CM51" s="1229"/>
      <c r="CN51" s="1229">
        <v>73</v>
      </c>
      <c r="CO51" s="1229"/>
      <c r="CP51" s="1229"/>
      <c r="CQ51" s="1229"/>
      <c r="CR51" s="1229"/>
      <c r="CS51" s="1229"/>
      <c r="CT51" s="1229"/>
      <c r="CU51" s="1229"/>
      <c r="CV51" s="1229">
        <v>84.6</v>
      </c>
      <c r="CW51" s="1229"/>
      <c r="CX51" s="1229"/>
      <c r="CY51" s="1229"/>
      <c r="CZ51" s="1229"/>
      <c r="DA51" s="1229"/>
      <c r="DB51" s="1229"/>
      <c r="DC51" s="1229"/>
    </row>
    <row r="52" spans="1:109" ht="13" x14ac:dyDescent="0.2">
      <c r="B52" s="259"/>
      <c r="G52" s="1239"/>
      <c r="H52" s="1239"/>
      <c r="I52" s="1240"/>
      <c r="J52" s="1240"/>
      <c r="K52" s="1230"/>
      <c r="L52" s="1230"/>
      <c r="M52" s="1230"/>
      <c r="N52" s="1230"/>
      <c r="AM52" s="352"/>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3" x14ac:dyDescent="0.2">
      <c r="A53" s="360"/>
      <c r="B53" s="259"/>
      <c r="G53" s="1239"/>
      <c r="H53" s="1239"/>
      <c r="I53" s="1231"/>
      <c r="J53" s="1231"/>
      <c r="K53" s="1230"/>
      <c r="L53" s="1230"/>
      <c r="M53" s="1230"/>
      <c r="N53" s="1230"/>
      <c r="AM53" s="352"/>
      <c r="AN53" s="1228"/>
      <c r="AO53" s="1228"/>
      <c r="AP53" s="1228"/>
      <c r="AQ53" s="1228"/>
      <c r="AR53" s="1228"/>
      <c r="AS53" s="1228"/>
      <c r="AT53" s="1228"/>
      <c r="AU53" s="1228"/>
      <c r="AV53" s="1228"/>
      <c r="AW53" s="1228"/>
      <c r="AX53" s="1228"/>
      <c r="AY53" s="1228"/>
      <c r="AZ53" s="1228"/>
      <c r="BA53" s="1228"/>
      <c r="BB53" s="1228" t="s">
        <v>603</v>
      </c>
      <c r="BC53" s="1228"/>
      <c r="BD53" s="1228"/>
      <c r="BE53" s="1228"/>
      <c r="BF53" s="1228"/>
      <c r="BG53" s="1228"/>
      <c r="BH53" s="1228"/>
      <c r="BI53" s="1228"/>
      <c r="BJ53" s="1228"/>
      <c r="BK53" s="1228"/>
      <c r="BL53" s="1228"/>
      <c r="BM53" s="1228"/>
      <c r="BN53" s="1228"/>
      <c r="BO53" s="1228"/>
      <c r="BP53" s="1229">
        <v>60.5</v>
      </c>
      <c r="BQ53" s="1229"/>
      <c r="BR53" s="1229"/>
      <c r="BS53" s="1229"/>
      <c r="BT53" s="1229"/>
      <c r="BU53" s="1229"/>
      <c r="BV53" s="1229"/>
      <c r="BW53" s="1229"/>
      <c r="BX53" s="1229">
        <v>62.1</v>
      </c>
      <c r="BY53" s="1229"/>
      <c r="BZ53" s="1229"/>
      <c r="CA53" s="1229"/>
      <c r="CB53" s="1229"/>
      <c r="CC53" s="1229"/>
      <c r="CD53" s="1229"/>
      <c r="CE53" s="1229"/>
      <c r="CF53" s="1229">
        <v>63.1</v>
      </c>
      <c r="CG53" s="1229"/>
      <c r="CH53" s="1229"/>
      <c r="CI53" s="1229"/>
      <c r="CJ53" s="1229"/>
      <c r="CK53" s="1229"/>
      <c r="CL53" s="1229"/>
      <c r="CM53" s="1229"/>
      <c r="CN53" s="1229">
        <v>64.8</v>
      </c>
      <c r="CO53" s="1229"/>
      <c r="CP53" s="1229"/>
      <c r="CQ53" s="1229"/>
      <c r="CR53" s="1229"/>
      <c r="CS53" s="1229"/>
      <c r="CT53" s="1229"/>
      <c r="CU53" s="1229"/>
      <c r="CV53" s="1229">
        <v>66.400000000000006</v>
      </c>
      <c r="CW53" s="1229"/>
      <c r="CX53" s="1229"/>
      <c r="CY53" s="1229"/>
      <c r="CZ53" s="1229"/>
      <c r="DA53" s="1229"/>
      <c r="DB53" s="1229"/>
      <c r="DC53" s="1229"/>
    </row>
    <row r="54" spans="1:109" ht="13" x14ac:dyDescent="0.2">
      <c r="A54" s="360"/>
      <c r="B54" s="259"/>
      <c r="G54" s="1239"/>
      <c r="H54" s="1239"/>
      <c r="I54" s="1231"/>
      <c r="J54" s="1231"/>
      <c r="K54" s="1230"/>
      <c r="L54" s="1230"/>
      <c r="M54" s="1230"/>
      <c r="N54" s="1230"/>
      <c r="AM54" s="352"/>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3" x14ac:dyDescent="0.2">
      <c r="A55" s="360"/>
      <c r="B55" s="259"/>
      <c r="G55" s="1231"/>
      <c r="H55" s="1231"/>
      <c r="I55" s="1231"/>
      <c r="J55" s="1231"/>
      <c r="K55" s="1230"/>
      <c r="L55" s="1230"/>
      <c r="M55" s="1230"/>
      <c r="N55" s="1230"/>
      <c r="AN55" s="1235" t="s">
        <v>598</v>
      </c>
      <c r="AO55" s="1235"/>
      <c r="AP55" s="1235"/>
      <c r="AQ55" s="1235"/>
      <c r="AR55" s="1235"/>
      <c r="AS55" s="1235"/>
      <c r="AT55" s="1235"/>
      <c r="AU55" s="1235"/>
      <c r="AV55" s="1235"/>
      <c r="AW55" s="1235"/>
      <c r="AX55" s="1235"/>
      <c r="AY55" s="1235"/>
      <c r="AZ55" s="1235"/>
      <c r="BA55" s="1235"/>
      <c r="BB55" s="1228" t="s">
        <v>597</v>
      </c>
      <c r="BC55" s="1228"/>
      <c r="BD55" s="1228"/>
      <c r="BE55" s="1228"/>
      <c r="BF55" s="1228"/>
      <c r="BG55" s="1228"/>
      <c r="BH55" s="1228"/>
      <c r="BI55" s="1228"/>
      <c r="BJ55" s="1228"/>
      <c r="BK55" s="1228"/>
      <c r="BL55" s="1228"/>
      <c r="BM55" s="1228"/>
      <c r="BN55" s="1228"/>
      <c r="BO55" s="1228"/>
      <c r="BP55" s="1229">
        <v>18.2</v>
      </c>
      <c r="BQ55" s="1229"/>
      <c r="BR55" s="1229"/>
      <c r="BS55" s="1229"/>
      <c r="BT55" s="1229"/>
      <c r="BU55" s="1229"/>
      <c r="BV55" s="1229"/>
      <c r="BW55" s="1229"/>
      <c r="BX55" s="1229">
        <v>20.3</v>
      </c>
      <c r="BY55" s="1229"/>
      <c r="BZ55" s="1229"/>
      <c r="CA55" s="1229"/>
      <c r="CB55" s="1229"/>
      <c r="CC55" s="1229"/>
      <c r="CD55" s="1229"/>
      <c r="CE55" s="1229"/>
      <c r="CF55" s="1229">
        <v>15.5</v>
      </c>
      <c r="CG55" s="1229"/>
      <c r="CH55" s="1229"/>
      <c r="CI55" s="1229"/>
      <c r="CJ55" s="1229"/>
      <c r="CK55" s="1229"/>
      <c r="CL55" s="1229"/>
      <c r="CM55" s="1229"/>
      <c r="CN55" s="1229">
        <v>4.5999999999999996</v>
      </c>
      <c r="CO55" s="1229"/>
      <c r="CP55" s="1229"/>
      <c r="CQ55" s="1229"/>
      <c r="CR55" s="1229"/>
      <c r="CS55" s="1229"/>
      <c r="CT55" s="1229"/>
      <c r="CU55" s="1229"/>
      <c r="CV55" s="1229">
        <v>1.6</v>
      </c>
      <c r="CW55" s="1229"/>
      <c r="CX55" s="1229"/>
      <c r="CY55" s="1229"/>
      <c r="CZ55" s="1229"/>
      <c r="DA55" s="1229"/>
      <c r="DB55" s="1229"/>
      <c r="DC55" s="1229"/>
    </row>
    <row r="56" spans="1:109" ht="13" x14ac:dyDescent="0.2">
      <c r="A56" s="360"/>
      <c r="B56" s="259"/>
      <c r="G56" s="1231"/>
      <c r="H56" s="1231"/>
      <c r="I56" s="1231"/>
      <c r="J56" s="1231"/>
      <c r="K56" s="1230"/>
      <c r="L56" s="1230"/>
      <c r="M56" s="1230"/>
      <c r="N56" s="1230"/>
      <c r="AN56" s="1235"/>
      <c r="AO56" s="1235"/>
      <c r="AP56" s="1235"/>
      <c r="AQ56" s="1235"/>
      <c r="AR56" s="1235"/>
      <c r="AS56" s="1235"/>
      <c r="AT56" s="1235"/>
      <c r="AU56" s="1235"/>
      <c r="AV56" s="1235"/>
      <c r="AW56" s="1235"/>
      <c r="AX56" s="1235"/>
      <c r="AY56" s="1235"/>
      <c r="AZ56" s="1235"/>
      <c r="BA56" s="1235"/>
      <c r="BB56" s="1228"/>
      <c r="BC56" s="1228"/>
      <c r="BD56" s="1228"/>
      <c r="BE56" s="1228"/>
      <c r="BF56" s="1228"/>
      <c r="BG56" s="1228"/>
      <c r="BH56" s="1228"/>
      <c r="BI56" s="1228"/>
      <c r="BJ56" s="1228"/>
      <c r="BK56" s="1228"/>
      <c r="BL56" s="1228"/>
      <c r="BM56" s="1228"/>
      <c r="BN56" s="1228"/>
      <c r="BO56" s="1228"/>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60" customFormat="1" ht="13" x14ac:dyDescent="0.2">
      <c r="B57" s="365"/>
      <c r="G57" s="1231"/>
      <c r="H57" s="1231"/>
      <c r="I57" s="1233"/>
      <c r="J57" s="1233"/>
      <c r="K57" s="1230"/>
      <c r="L57" s="1230"/>
      <c r="M57" s="1230"/>
      <c r="N57" s="1230"/>
      <c r="AM57" s="255"/>
      <c r="AN57" s="1235"/>
      <c r="AO57" s="1235"/>
      <c r="AP57" s="1235"/>
      <c r="AQ57" s="1235"/>
      <c r="AR57" s="1235"/>
      <c r="AS57" s="1235"/>
      <c r="AT57" s="1235"/>
      <c r="AU57" s="1235"/>
      <c r="AV57" s="1235"/>
      <c r="AW57" s="1235"/>
      <c r="AX57" s="1235"/>
      <c r="AY57" s="1235"/>
      <c r="AZ57" s="1235"/>
      <c r="BA57" s="1235"/>
      <c r="BB57" s="1228" t="s">
        <v>603</v>
      </c>
      <c r="BC57" s="1228"/>
      <c r="BD57" s="1228"/>
      <c r="BE57" s="1228"/>
      <c r="BF57" s="1228"/>
      <c r="BG57" s="1228"/>
      <c r="BH57" s="1228"/>
      <c r="BI57" s="1228"/>
      <c r="BJ57" s="1228"/>
      <c r="BK57" s="1228"/>
      <c r="BL57" s="1228"/>
      <c r="BM57" s="1228"/>
      <c r="BN57" s="1228"/>
      <c r="BO57" s="1228"/>
      <c r="BP57" s="1229">
        <v>59.3</v>
      </c>
      <c r="BQ57" s="1229"/>
      <c r="BR57" s="1229"/>
      <c r="BS57" s="1229"/>
      <c r="BT57" s="1229"/>
      <c r="BU57" s="1229"/>
      <c r="BV57" s="1229"/>
      <c r="BW57" s="1229"/>
      <c r="BX57" s="1229">
        <v>60.3</v>
      </c>
      <c r="BY57" s="1229"/>
      <c r="BZ57" s="1229"/>
      <c r="CA57" s="1229"/>
      <c r="CB57" s="1229"/>
      <c r="CC57" s="1229"/>
      <c r="CD57" s="1229"/>
      <c r="CE57" s="1229"/>
      <c r="CF57" s="1229">
        <v>61.5</v>
      </c>
      <c r="CG57" s="1229"/>
      <c r="CH57" s="1229"/>
      <c r="CI57" s="1229"/>
      <c r="CJ57" s="1229"/>
      <c r="CK57" s="1229"/>
      <c r="CL57" s="1229"/>
      <c r="CM57" s="1229"/>
      <c r="CN57" s="1229">
        <v>61</v>
      </c>
      <c r="CO57" s="1229"/>
      <c r="CP57" s="1229"/>
      <c r="CQ57" s="1229"/>
      <c r="CR57" s="1229"/>
      <c r="CS57" s="1229"/>
      <c r="CT57" s="1229"/>
      <c r="CU57" s="1229"/>
      <c r="CV57" s="1229">
        <v>62.3</v>
      </c>
      <c r="CW57" s="1229"/>
      <c r="CX57" s="1229"/>
      <c r="CY57" s="1229"/>
      <c r="CZ57" s="1229"/>
      <c r="DA57" s="1229"/>
      <c r="DB57" s="1229"/>
      <c r="DC57" s="1229"/>
      <c r="DD57" s="370"/>
      <c r="DE57" s="365"/>
    </row>
    <row r="58" spans="1:109" s="360" customFormat="1" ht="13" x14ac:dyDescent="0.2">
      <c r="A58" s="255"/>
      <c r="B58" s="365"/>
      <c r="G58" s="1231"/>
      <c r="H58" s="1231"/>
      <c r="I58" s="1233"/>
      <c r="J58" s="1233"/>
      <c r="K58" s="1230"/>
      <c r="L58" s="1230"/>
      <c r="M58" s="1230"/>
      <c r="N58" s="1230"/>
      <c r="AM58" s="255"/>
      <c r="AN58" s="1235"/>
      <c r="AO58" s="1235"/>
      <c r="AP58" s="1235"/>
      <c r="AQ58" s="1235"/>
      <c r="AR58" s="1235"/>
      <c r="AS58" s="1235"/>
      <c r="AT58" s="1235"/>
      <c r="AU58" s="1235"/>
      <c r="AV58" s="1235"/>
      <c r="AW58" s="1235"/>
      <c r="AX58" s="1235"/>
      <c r="AY58" s="1235"/>
      <c r="AZ58" s="1235"/>
      <c r="BA58" s="1235"/>
      <c r="BB58" s="1228"/>
      <c r="BC58" s="1228"/>
      <c r="BD58" s="1228"/>
      <c r="BE58" s="1228"/>
      <c r="BF58" s="1228"/>
      <c r="BG58" s="1228"/>
      <c r="BH58" s="1228"/>
      <c r="BI58" s="1228"/>
      <c r="BJ58" s="1228"/>
      <c r="BK58" s="1228"/>
      <c r="BL58" s="1228"/>
      <c r="BM58" s="1228"/>
      <c r="BN58" s="1228"/>
      <c r="BO58" s="1228"/>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70"/>
      <c r="DE58" s="365"/>
    </row>
    <row r="59" spans="1:109" s="360" customFormat="1" ht="13"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x14ac:dyDescent="0.2">
      <c r="B63" s="312" t="s">
        <v>602</v>
      </c>
    </row>
    <row r="64" spans="1:109" ht="13" x14ac:dyDescent="0.2">
      <c r="B64" s="259"/>
      <c r="G64" s="361"/>
      <c r="I64" s="363"/>
      <c r="J64" s="363"/>
      <c r="K64" s="363"/>
      <c r="L64" s="363"/>
      <c r="M64" s="363"/>
      <c r="N64" s="362"/>
      <c r="AM64" s="361"/>
      <c r="AN64" s="361" t="s">
        <v>601</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x14ac:dyDescent="0.2">
      <c r="B65" s="259"/>
      <c r="AN65" s="1241" t="s">
        <v>606</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ht="13" x14ac:dyDescent="0.2">
      <c r="B66" s="259"/>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ht="13" x14ac:dyDescent="0.2">
      <c r="B67" s="259"/>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ht="13" x14ac:dyDescent="0.2">
      <c r="B68" s="259"/>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ht="13" x14ac:dyDescent="0.2">
      <c r="B69" s="259"/>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ht="13"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x14ac:dyDescent="0.2">
      <c r="B71" s="259"/>
      <c r="G71" s="355"/>
      <c r="I71" s="358"/>
      <c r="J71" s="357"/>
      <c r="K71" s="357"/>
      <c r="L71" s="356"/>
      <c r="M71" s="357"/>
      <c r="N71" s="356"/>
      <c r="AM71" s="355"/>
      <c r="AN71" s="255" t="s">
        <v>600</v>
      </c>
    </row>
    <row r="72" spans="2:107" ht="13" x14ac:dyDescent="0.2">
      <c r="B72" s="259"/>
      <c r="G72" s="1231"/>
      <c r="H72" s="1231"/>
      <c r="I72" s="1231"/>
      <c r="J72" s="1231"/>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5" t="s">
        <v>564</v>
      </c>
      <c r="BQ72" s="1235"/>
      <c r="BR72" s="1235"/>
      <c r="BS72" s="1235"/>
      <c r="BT72" s="1235"/>
      <c r="BU72" s="1235"/>
      <c r="BV72" s="1235"/>
      <c r="BW72" s="1235"/>
      <c r="BX72" s="1235" t="s">
        <v>565</v>
      </c>
      <c r="BY72" s="1235"/>
      <c r="BZ72" s="1235"/>
      <c r="CA72" s="1235"/>
      <c r="CB72" s="1235"/>
      <c r="CC72" s="1235"/>
      <c r="CD72" s="1235"/>
      <c r="CE72" s="1235"/>
      <c r="CF72" s="1235" t="s">
        <v>566</v>
      </c>
      <c r="CG72" s="1235"/>
      <c r="CH72" s="1235"/>
      <c r="CI72" s="1235"/>
      <c r="CJ72" s="1235"/>
      <c r="CK72" s="1235"/>
      <c r="CL72" s="1235"/>
      <c r="CM72" s="1235"/>
      <c r="CN72" s="1235" t="s">
        <v>567</v>
      </c>
      <c r="CO72" s="1235"/>
      <c r="CP72" s="1235"/>
      <c r="CQ72" s="1235"/>
      <c r="CR72" s="1235"/>
      <c r="CS72" s="1235"/>
      <c r="CT72" s="1235"/>
      <c r="CU72" s="1235"/>
      <c r="CV72" s="1235" t="s">
        <v>568</v>
      </c>
      <c r="CW72" s="1235"/>
      <c r="CX72" s="1235"/>
      <c r="CY72" s="1235"/>
      <c r="CZ72" s="1235"/>
      <c r="DA72" s="1235"/>
      <c r="DB72" s="1235"/>
      <c r="DC72" s="1235"/>
    </row>
    <row r="73" spans="2:107" ht="13" x14ac:dyDescent="0.2">
      <c r="B73" s="259"/>
      <c r="G73" s="1239"/>
      <c r="H73" s="1239"/>
      <c r="I73" s="1239"/>
      <c r="J73" s="1239"/>
      <c r="K73" s="1232"/>
      <c r="L73" s="1232"/>
      <c r="M73" s="1232"/>
      <c r="N73" s="1232"/>
      <c r="AM73" s="352"/>
      <c r="AN73" s="1228" t="s">
        <v>599</v>
      </c>
      <c r="AO73" s="1228"/>
      <c r="AP73" s="1228"/>
      <c r="AQ73" s="1228"/>
      <c r="AR73" s="1228"/>
      <c r="AS73" s="1228"/>
      <c r="AT73" s="1228"/>
      <c r="AU73" s="1228"/>
      <c r="AV73" s="1228"/>
      <c r="AW73" s="1228"/>
      <c r="AX73" s="1228"/>
      <c r="AY73" s="1228"/>
      <c r="AZ73" s="1228"/>
      <c r="BA73" s="1228"/>
      <c r="BB73" s="1228" t="s">
        <v>597</v>
      </c>
      <c r="BC73" s="1228"/>
      <c r="BD73" s="1228"/>
      <c r="BE73" s="1228"/>
      <c r="BF73" s="1228"/>
      <c r="BG73" s="1228"/>
      <c r="BH73" s="1228"/>
      <c r="BI73" s="1228"/>
      <c r="BJ73" s="1228"/>
      <c r="BK73" s="1228"/>
      <c r="BL73" s="1228"/>
      <c r="BM73" s="1228"/>
      <c r="BN73" s="1228"/>
      <c r="BO73" s="1228"/>
      <c r="BP73" s="1229">
        <v>75.7</v>
      </c>
      <c r="BQ73" s="1229"/>
      <c r="BR73" s="1229"/>
      <c r="BS73" s="1229"/>
      <c r="BT73" s="1229"/>
      <c r="BU73" s="1229"/>
      <c r="BV73" s="1229"/>
      <c r="BW73" s="1229"/>
      <c r="BX73" s="1229">
        <v>84.8</v>
      </c>
      <c r="BY73" s="1229"/>
      <c r="BZ73" s="1229"/>
      <c r="CA73" s="1229"/>
      <c r="CB73" s="1229"/>
      <c r="CC73" s="1229"/>
      <c r="CD73" s="1229"/>
      <c r="CE73" s="1229"/>
      <c r="CF73" s="1229">
        <v>85.1</v>
      </c>
      <c r="CG73" s="1229"/>
      <c r="CH73" s="1229"/>
      <c r="CI73" s="1229"/>
      <c r="CJ73" s="1229"/>
      <c r="CK73" s="1229"/>
      <c r="CL73" s="1229"/>
      <c r="CM73" s="1229"/>
      <c r="CN73" s="1229">
        <v>73</v>
      </c>
      <c r="CO73" s="1229"/>
      <c r="CP73" s="1229"/>
      <c r="CQ73" s="1229"/>
      <c r="CR73" s="1229"/>
      <c r="CS73" s="1229"/>
      <c r="CT73" s="1229"/>
      <c r="CU73" s="1229"/>
      <c r="CV73" s="1229">
        <v>84.6</v>
      </c>
      <c r="CW73" s="1229"/>
      <c r="CX73" s="1229"/>
      <c r="CY73" s="1229"/>
      <c r="CZ73" s="1229"/>
      <c r="DA73" s="1229"/>
      <c r="DB73" s="1229"/>
      <c r="DC73" s="1229"/>
    </row>
    <row r="74" spans="2:107" ht="13" x14ac:dyDescent="0.2">
      <c r="B74" s="259"/>
      <c r="G74" s="1239"/>
      <c r="H74" s="1239"/>
      <c r="I74" s="1239"/>
      <c r="J74" s="1239"/>
      <c r="K74" s="1232"/>
      <c r="L74" s="1232"/>
      <c r="M74" s="1232"/>
      <c r="N74" s="1232"/>
      <c r="AM74" s="352"/>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3" x14ac:dyDescent="0.2">
      <c r="B75" s="259"/>
      <c r="G75" s="1239"/>
      <c r="H75" s="1239"/>
      <c r="I75" s="1231"/>
      <c r="J75" s="1231"/>
      <c r="K75" s="1230"/>
      <c r="L75" s="1230"/>
      <c r="M75" s="1230"/>
      <c r="N75" s="1230"/>
      <c r="AM75" s="352"/>
      <c r="AN75" s="1228"/>
      <c r="AO75" s="1228"/>
      <c r="AP75" s="1228"/>
      <c r="AQ75" s="1228"/>
      <c r="AR75" s="1228"/>
      <c r="AS75" s="1228"/>
      <c r="AT75" s="1228"/>
      <c r="AU75" s="1228"/>
      <c r="AV75" s="1228"/>
      <c r="AW75" s="1228"/>
      <c r="AX75" s="1228"/>
      <c r="AY75" s="1228"/>
      <c r="AZ75" s="1228"/>
      <c r="BA75" s="1228"/>
      <c r="BB75" s="1228" t="s">
        <v>596</v>
      </c>
      <c r="BC75" s="1228"/>
      <c r="BD75" s="1228"/>
      <c r="BE75" s="1228"/>
      <c r="BF75" s="1228"/>
      <c r="BG75" s="1228"/>
      <c r="BH75" s="1228"/>
      <c r="BI75" s="1228"/>
      <c r="BJ75" s="1228"/>
      <c r="BK75" s="1228"/>
      <c r="BL75" s="1228"/>
      <c r="BM75" s="1228"/>
      <c r="BN75" s="1228"/>
      <c r="BO75" s="1228"/>
      <c r="BP75" s="1229">
        <v>9.1999999999999993</v>
      </c>
      <c r="BQ75" s="1229"/>
      <c r="BR75" s="1229"/>
      <c r="BS75" s="1229"/>
      <c r="BT75" s="1229"/>
      <c r="BU75" s="1229"/>
      <c r="BV75" s="1229"/>
      <c r="BW75" s="1229"/>
      <c r="BX75" s="1229">
        <v>8.5</v>
      </c>
      <c r="BY75" s="1229"/>
      <c r="BZ75" s="1229"/>
      <c r="CA75" s="1229"/>
      <c r="CB75" s="1229"/>
      <c r="CC75" s="1229"/>
      <c r="CD75" s="1229"/>
      <c r="CE75" s="1229"/>
      <c r="CF75" s="1229">
        <v>8.1999999999999993</v>
      </c>
      <c r="CG75" s="1229"/>
      <c r="CH75" s="1229"/>
      <c r="CI75" s="1229"/>
      <c r="CJ75" s="1229"/>
      <c r="CK75" s="1229"/>
      <c r="CL75" s="1229"/>
      <c r="CM75" s="1229"/>
      <c r="CN75" s="1229">
        <v>8.1</v>
      </c>
      <c r="CO75" s="1229"/>
      <c r="CP75" s="1229"/>
      <c r="CQ75" s="1229"/>
      <c r="CR75" s="1229"/>
      <c r="CS75" s="1229"/>
      <c r="CT75" s="1229"/>
      <c r="CU75" s="1229"/>
      <c r="CV75" s="1229">
        <v>8.9</v>
      </c>
      <c r="CW75" s="1229"/>
      <c r="CX75" s="1229"/>
      <c r="CY75" s="1229"/>
      <c r="CZ75" s="1229"/>
      <c r="DA75" s="1229"/>
      <c r="DB75" s="1229"/>
      <c r="DC75" s="1229"/>
    </row>
    <row r="76" spans="2:107" ht="13" x14ac:dyDescent="0.2">
      <c r="B76" s="259"/>
      <c r="G76" s="1239"/>
      <c r="H76" s="1239"/>
      <c r="I76" s="1231"/>
      <c r="J76" s="1231"/>
      <c r="K76" s="1230"/>
      <c r="L76" s="1230"/>
      <c r="M76" s="1230"/>
      <c r="N76" s="1230"/>
      <c r="AM76" s="352"/>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3" x14ac:dyDescent="0.2">
      <c r="B77" s="259"/>
      <c r="G77" s="1231"/>
      <c r="H77" s="1231"/>
      <c r="I77" s="1231"/>
      <c r="J77" s="1231"/>
      <c r="K77" s="1232"/>
      <c r="L77" s="1232"/>
      <c r="M77" s="1232"/>
      <c r="N77" s="1232"/>
      <c r="AN77" s="1235" t="s">
        <v>598</v>
      </c>
      <c r="AO77" s="1235"/>
      <c r="AP77" s="1235"/>
      <c r="AQ77" s="1235"/>
      <c r="AR77" s="1235"/>
      <c r="AS77" s="1235"/>
      <c r="AT77" s="1235"/>
      <c r="AU77" s="1235"/>
      <c r="AV77" s="1235"/>
      <c r="AW77" s="1235"/>
      <c r="AX77" s="1235"/>
      <c r="AY77" s="1235"/>
      <c r="AZ77" s="1235"/>
      <c r="BA77" s="1235"/>
      <c r="BB77" s="1228" t="s">
        <v>597</v>
      </c>
      <c r="BC77" s="1228"/>
      <c r="BD77" s="1228"/>
      <c r="BE77" s="1228"/>
      <c r="BF77" s="1228"/>
      <c r="BG77" s="1228"/>
      <c r="BH77" s="1228"/>
      <c r="BI77" s="1228"/>
      <c r="BJ77" s="1228"/>
      <c r="BK77" s="1228"/>
      <c r="BL77" s="1228"/>
      <c r="BM77" s="1228"/>
      <c r="BN77" s="1228"/>
      <c r="BO77" s="1228"/>
      <c r="BP77" s="1229">
        <v>18.2</v>
      </c>
      <c r="BQ77" s="1229"/>
      <c r="BR77" s="1229"/>
      <c r="BS77" s="1229"/>
      <c r="BT77" s="1229"/>
      <c r="BU77" s="1229"/>
      <c r="BV77" s="1229"/>
      <c r="BW77" s="1229"/>
      <c r="BX77" s="1229">
        <v>20.3</v>
      </c>
      <c r="BY77" s="1229"/>
      <c r="BZ77" s="1229"/>
      <c r="CA77" s="1229"/>
      <c r="CB77" s="1229"/>
      <c r="CC77" s="1229"/>
      <c r="CD77" s="1229"/>
      <c r="CE77" s="1229"/>
      <c r="CF77" s="1229">
        <v>15.5</v>
      </c>
      <c r="CG77" s="1229"/>
      <c r="CH77" s="1229"/>
      <c r="CI77" s="1229"/>
      <c r="CJ77" s="1229"/>
      <c r="CK77" s="1229"/>
      <c r="CL77" s="1229"/>
      <c r="CM77" s="1229"/>
      <c r="CN77" s="1229">
        <v>4.5999999999999996</v>
      </c>
      <c r="CO77" s="1229"/>
      <c r="CP77" s="1229"/>
      <c r="CQ77" s="1229"/>
      <c r="CR77" s="1229"/>
      <c r="CS77" s="1229"/>
      <c r="CT77" s="1229"/>
      <c r="CU77" s="1229"/>
      <c r="CV77" s="1229">
        <v>1.6</v>
      </c>
      <c r="CW77" s="1229"/>
      <c r="CX77" s="1229"/>
      <c r="CY77" s="1229"/>
      <c r="CZ77" s="1229"/>
      <c r="DA77" s="1229"/>
      <c r="DB77" s="1229"/>
      <c r="DC77" s="1229"/>
    </row>
    <row r="78" spans="2:107" ht="13" x14ac:dyDescent="0.2">
      <c r="B78" s="259"/>
      <c r="G78" s="1231"/>
      <c r="H78" s="1231"/>
      <c r="I78" s="1231"/>
      <c r="J78" s="1231"/>
      <c r="K78" s="1232"/>
      <c r="L78" s="1232"/>
      <c r="M78" s="1232"/>
      <c r="N78" s="1232"/>
      <c r="AN78" s="1235"/>
      <c r="AO78" s="1235"/>
      <c r="AP78" s="1235"/>
      <c r="AQ78" s="1235"/>
      <c r="AR78" s="1235"/>
      <c r="AS78" s="1235"/>
      <c r="AT78" s="1235"/>
      <c r="AU78" s="1235"/>
      <c r="AV78" s="1235"/>
      <c r="AW78" s="1235"/>
      <c r="AX78" s="1235"/>
      <c r="AY78" s="1235"/>
      <c r="AZ78" s="1235"/>
      <c r="BA78" s="1235"/>
      <c r="BB78" s="1228"/>
      <c r="BC78" s="1228"/>
      <c r="BD78" s="1228"/>
      <c r="BE78" s="1228"/>
      <c r="BF78" s="1228"/>
      <c r="BG78" s="1228"/>
      <c r="BH78" s="1228"/>
      <c r="BI78" s="1228"/>
      <c r="BJ78" s="1228"/>
      <c r="BK78" s="1228"/>
      <c r="BL78" s="1228"/>
      <c r="BM78" s="1228"/>
      <c r="BN78" s="1228"/>
      <c r="BO78" s="1228"/>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3" x14ac:dyDescent="0.2">
      <c r="B79" s="259"/>
      <c r="G79" s="1231"/>
      <c r="H79" s="1231"/>
      <c r="I79" s="1233"/>
      <c r="J79" s="1233"/>
      <c r="K79" s="1234"/>
      <c r="L79" s="1234"/>
      <c r="M79" s="1234"/>
      <c r="N79" s="1234"/>
      <c r="AN79" s="1235"/>
      <c r="AO79" s="1235"/>
      <c r="AP79" s="1235"/>
      <c r="AQ79" s="1235"/>
      <c r="AR79" s="1235"/>
      <c r="AS79" s="1235"/>
      <c r="AT79" s="1235"/>
      <c r="AU79" s="1235"/>
      <c r="AV79" s="1235"/>
      <c r="AW79" s="1235"/>
      <c r="AX79" s="1235"/>
      <c r="AY79" s="1235"/>
      <c r="AZ79" s="1235"/>
      <c r="BA79" s="1235"/>
      <c r="BB79" s="1228" t="s">
        <v>596</v>
      </c>
      <c r="BC79" s="1228"/>
      <c r="BD79" s="1228"/>
      <c r="BE79" s="1228"/>
      <c r="BF79" s="1228"/>
      <c r="BG79" s="1228"/>
      <c r="BH79" s="1228"/>
      <c r="BI79" s="1228"/>
      <c r="BJ79" s="1228"/>
      <c r="BK79" s="1228"/>
      <c r="BL79" s="1228"/>
      <c r="BM79" s="1228"/>
      <c r="BN79" s="1228"/>
      <c r="BO79" s="1228"/>
      <c r="BP79" s="1229">
        <v>6.8</v>
      </c>
      <c r="BQ79" s="1229"/>
      <c r="BR79" s="1229"/>
      <c r="BS79" s="1229"/>
      <c r="BT79" s="1229"/>
      <c r="BU79" s="1229"/>
      <c r="BV79" s="1229"/>
      <c r="BW79" s="1229"/>
      <c r="BX79" s="1229">
        <v>6.6</v>
      </c>
      <c r="BY79" s="1229"/>
      <c r="BZ79" s="1229"/>
      <c r="CA79" s="1229"/>
      <c r="CB79" s="1229"/>
      <c r="CC79" s="1229"/>
      <c r="CD79" s="1229"/>
      <c r="CE79" s="1229"/>
      <c r="CF79" s="1229">
        <v>6.4</v>
      </c>
      <c r="CG79" s="1229"/>
      <c r="CH79" s="1229"/>
      <c r="CI79" s="1229"/>
      <c r="CJ79" s="1229"/>
      <c r="CK79" s="1229"/>
      <c r="CL79" s="1229"/>
      <c r="CM79" s="1229"/>
      <c r="CN79" s="1229">
        <v>6.3</v>
      </c>
      <c r="CO79" s="1229"/>
      <c r="CP79" s="1229"/>
      <c r="CQ79" s="1229"/>
      <c r="CR79" s="1229"/>
      <c r="CS79" s="1229"/>
      <c r="CT79" s="1229"/>
      <c r="CU79" s="1229"/>
      <c r="CV79" s="1229">
        <v>6.6</v>
      </c>
      <c r="CW79" s="1229"/>
      <c r="CX79" s="1229"/>
      <c r="CY79" s="1229"/>
      <c r="CZ79" s="1229"/>
      <c r="DA79" s="1229"/>
      <c r="DB79" s="1229"/>
      <c r="DC79" s="1229"/>
    </row>
    <row r="80" spans="2:107" ht="13" x14ac:dyDescent="0.2">
      <c r="B80" s="259"/>
      <c r="G80" s="1231"/>
      <c r="H80" s="1231"/>
      <c r="I80" s="1233"/>
      <c r="J80" s="1233"/>
      <c r="K80" s="1234"/>
      <c r="L80" s="1234"/>
      <c r="M80" s="1234"/>
      <c r="N80" s="1234"/>
      <c r="AN80" s="1235"/>
      <c r="AO80" s="1235"/>
      <c r="AP80" s="1235"/>
      <c r="AQ80" s="1235"/>
      <c r="AR80" s="1235"/>
      <c r="AS80" s="1235"/>
      <c r="AT80" s="1235"/>
      <c r="AU80" s="1235"/>
      <c r="AV80" s="1235"/>
      <c r="AW80" s="1235"/>
      <c r="AX80" s="1235"/>
      <c r="AY80" s="1235"/>
      <c r="AZ80" s="1235"/>
      <c r="BA80" s="1235"/>
      <c r="BB80" s="1228"/>
      <c r="BC80" s="1228"/>
      <c r="BD80" s="1228"/>
      <c r="BE80" s="1228"/>
      <c r="BF80" s="1228"/>
      <c r="BG80" s="1228"/>
      <c r="BH80" s="1228"/>
      <c r="BI80" s="1228"/>
      <c r="BJ80" s="1228"/>
      <c r="BK80" s="1228"/>
      <c r="BL80" s="1228"/>
      <c r="BM80" s="1228"/>
      <c r="BN80" s="1228"/>
      <c r="BO80" s="1228"/>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3" x14ac:dyDescent="0.2">
      <c r="B81" s="259"/>
    </row>
    <row r="82" spans="2:109" ht="16.5"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O02elXYnVdWix6ChKVqZvtu717XbdVWc68EuDih47rm2J3q7ylmWGxZmPOVD/s5n0GakZXp41Om+eoK2aCTZhw==" saltValue="8NSntyXVNKScq51WWr1/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6FD67-47C7-4C3A-83F9-7B3D448FD9E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LdbqORY9SWZqtgAMN8YmgiYrrKMSH7mvBhiTxllDwa95M9CuhSuA4oH0Dzie/yxJDZIkGI9glnfa+N3DyWC4w==" saltValue="kM5qSITRBryRTMacrjUY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912A-3F67-441E-BEE0-C62D0CF16A1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P9DchWtQf+NIvCL1s6fHZQbEmUhqBUsQELol1fM4XAx9EXDjbcIGSjq9Dkuavhc/4taG51JuTG9rFDw4c5temA==" saltValue="07HrPkJjF3JEmNWQzJva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48397</v>
      </c>
      <c r="E3" s="154"/>
      <c r="F3" s="155">
        <v>47387</v>
      </c>
      <c r="G3" s="156"/>
      <c r="H3" s="157"/>
    </row>
    <row r="4" spans="1:8" x14ac:dyDescent="0.2">
      <c r="A4" s="158"/>
      <c r="B4" s="159"/>
      <c r="C4" s="160"/>
      <c r="D4" s="161">
        <v>15479</v>
      </c>
      <c r="E4" s="162"/>
      <c r="F4" s="163">
        <v>24928</v>
      </c>
      <c r="G4" s="164"/>
      <c r="H4" s="165"/>
    </row>
    <row r="5" spans="1:8" x14ac:dyDescent="0.2">
      <c r="A5" s="146" t="s">
        <v>556</v>
      </c>
      <c r="B5" s="151"/>
      <c r="C5" s="152"/>
      <c r="D5" s="153">
        <v>62679</v>
      </c>
      <c r="E5" s="154"/>
      <c r="F5" s="155">
        <v>51264</v>
      </c>
      <c r="G5" s="156"/>
      <c r="H5" s="157"/>
    </row>
    <row r="6" spans="1:8" x14ac:dyDescent="0.2">
      <c r="A6" s="158"/>
      <c r="B6" s="159"/>
      <c r="C6" s="160"/>
      <c r="D6" s="161">
        <v>24486</v>
      </c>
      <c r="E6" s="162"/>
      <c r="F6" s="163">
        <v>26040</v>
      </c>
      <c r="G6" s="164"/>
      <c r="H6" s="165"/>
    </row>
    <row r="7" spans="1:8" x14ac:dyDescent="0.2">
      <c r="A7" s="146" t="s">
        <v>557</v>
      </c>
      <c r="B7" s="151"/>
      <c r="C7" s="152"/>
      <c r="D7" s="153">
        <v>61909</v>
      </c>
      <c r="E7" s="154"/>
      <c r="F7" s="155">
        <v>52068</v>
      </c>
      <c r="G7" s="156"/>
      <c r="H7" s="157"/>
    </row>
    <row r="8" spans="1:8" x14ac:dyDescent="0.2">
      <c r="A8" s="158"/>
      <c r="B8" s="159"/>
      <c r="C8" s="160"/>
      <c r="D8" s="161">
        <v>25682</v>
      </c>
      <c r="E8" s="162"/>
      <c r="F8" s="163">
        <v>26936</v>
      </c>
      <c r="G8" s="164"/>
      <c r="H8" s="165"/>
    </row>
    <row r="9" spans="1:8" x14ac:dyDescent="0.2">
      <c r="A9" s="146" t="s">
        <v>558</v>
      </c>
      <c r="B9" s="151"/>
      <c r="C9" s="152"/>
      <c r="D9" s="153">
        <v>26954</v>
      </c>
      <c r="E9" s="154"/>
      <c r="F9" s="155">
        <v>47161</v>
      </c>
      <c r="G9" s="156"/>
      <c r="H9" s="157"/>
    </row>
    <row r="10" spans="1:8" x14ac:dyDescent="0.2">
      <c r="A10" s="158"/>
      <c r="B10" s="159"/>
      <c r="C10" s="160"/>
      <c r="D10" s="161">
        <v>15618</v>
      </c>
      <c r="E10" s="162"/>
      <c r="F10" s="163">
        <v>24595</v>
      </c>
      <c r="G10" s="164"/>
      <c r="H10" s="165"/>
    </row>
    <row r="11" spans="1:8" x14ac:dyDescent="0.2">
      <c r="A11" s="146" t="s">
        <v>559</v>
      </c>
      <c r="B11" s="151"/>
      <c r="C11" s="152"/>
      <c r="D11" s="153">
        <v>36400</v>
      </c>
      <c r="E11" s="154"/>
      <c r="F11" s="155">
        <v>43423</v>
      </c>
      <c r="G11" s="156"/>
      <c r="H11" s="157"/>
    </row>
    <row r="12" spans="1:8" x14ac:dyDescent="0.2">
      <c r="A12" s="158"/>
      <c r="B12" s="159"/>
      <c r="C12" s="166"/>
      <c r="D12" s="161">
        <v>15572</v>
      </c>
      <c r="E12" s="162"/>
      <c r="F12" s="163">
        <v>22207</v>
      </c>
      <c r="G12" s="164"/>
      <c r="H12" s="165"/>
    </row>
    <row r="13" spans="1:8" x14ac:dyDescent="0.2">
      <c r="A13" s="146"/>
      <c r="B13" s="151"/>
      <c r="C13" s="152"/>
      <c r="D13" s="153">
        <v>47268</v>
      </c>
      <c r="E13" s="154"/>
      <c r="F13" s="155">
        <v>48261</v>
      </c>
      <c r="G13" s="167"/>
      <c r="H13" s="157"/>
    </row>
    <row r="14" spans="1:8" x14ac:dyDescent="0.2">
      <c r="A14" s="158"/>
      <c r="B14" s="159"/>
      <c r="C14" s="160"/>
      <c r="D14" s="161">
        <v>19367</v>
      </c>
      <c r="E14" s="162"/>
      <c r="F14" s="163">
        <v>24941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1.46</v>
      </c>
      <c r="C19" s="168">
        <f>ROUND(VALUE(SUBSTITUTE(実質収支比率等に係る経年分析!G$48,"▲","-")),2)</f>
        <v>1.07</v>
      </c>
      <c r="D19" s="168">
        <f>ROUND(VALUE(SUBSTITUTE(実質収支比率等に係る経年分析!H$48,"▲","-")),2)</f>
        <v>1.29</v>
      </c>
      <c r="E19" s="168">
        <f>ROUND(VALUE(SUBSTITUTE(実質収支比率等に係る経年分析!I$48,"▲","-")),2)</f>
        <v>2.29</v>
      </c>
      <c r="F19" s="168">
        <f>ROUND(VALUE(SUBSTITUTE(実質収支比率等に係る経年分析!J$48,"▲","-")),2)</f>
        <v>2.04</v>
      </c>
    </row>
    <row r="20" spans="1:11" x14ac:dyDescent="0.2">
      <c r="A20" s="168" t="s">
        <v>57</v>
      </c>
      <c r="B20" s="168">
        <f>ROUND(VALUE(SUBSTITUTE(実質収支比率等に係る経年分析!F$47,"▲","-")),2)</f>
        <v>11.17</v>
      </c>
      <c r="C20" s="168">
        <f>ROUND(VALUE(SUBSTITUTE(実質収支比率等に係る経年分析!G$47,"▲","-")),2)</f>
        <v>11.31</v>
      </c>
      <c r="D20" s="168">
        <f>ROUND(VALUE(SUBSTITUTE(実質収支比率等に係る経年分析!H$47,"▲","-")),2)</f>
        <v>13.54</v>
      </c>
      <c r="E20" s="168">
        <f>ROUND(VALUE(SUBSTITUTE(実質収支比率等に係る経年分析!I$47,"▲","-")),2)</f>
        <v>17.16</v>
      </c>
      <c r="F20" s="168">
        <f>ROUND(VALUE(SUBSTITUTE(実質収支比率等に係る経年分析!J$47,"▲","-")),2)</f>
        <v>17.61</v>
      </c>
    </row>
    <row r="21" spans="1:11" x14ac:dyDescent="0.2">
      <c r="A21" s="168" t="s">
        <v>58</v>
      </c>
      <c r="B21" s="168">
        <f>IF(ISNUMBER(VALUE(SUBSTITUTE(実質収支比率等に係る経年分析!F$49,"▲","-"))),ROUND(VALUE(SUBSTITUTE(実質収支比率等に係る経年分析!F$49,"▲","-")),2),NA())</f>
        <v>-2.7</v>
      </c>
      <c r="C21" s="168">
        <f>IF(ISNUMBER(VALUE(SUBSTITUTE(実質収支比率等に係る経年分析!G$49,"▲","-"))),ROUND(VALUE(SUBSTITUTE(実質収支比率等に係る経年分析!G$49,"▲","-")),2),NA())</f>
        <v>-0.92</v>
      </c>
      <c r="D21" s="168">
        <f>IF(ISNUMBER(VALUE(SUBSTITUTE(実質収支比率等に係る経年分析!H$49,"▲","-"))),ROUND(VALUE(SUBSTITUTE(実質収支比率等に係る経年分析!H$49,"▲","-")),2),NA())</f>
        <v>2.54</v>
      </c>
      <c r="E21" s="168">
        <f>IF(ISNUMBER(VALUE(SUBSTITUTE(実質収支比率等に係る経年分析!I$49,"▲","-"))),ROUND(VALUE(SUBSTITUTE(実質収支比率等に係る経年分析!I$49,"▲","-")),2),NA())</f>
        <v>4.62</v>
      </c>
      <c r="F21" s="168">
        <f>IF(ISNUMBER(VALUE(SUBSTITUTE(実質収支比率等に係る経年分析!J$49,"▲","-"))),ROUND(VALUE(SUBSTITUTE(実質収支比率等に係る経年分析!J$49,"▲","-")),2),NA())</f>
        <v>-1.51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0.28000000000000003</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内灘町新エネルギー事業特別会計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内灘町後期高齢者医療特別会計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内灘町国民健康保険特別会計</v>
      </c>
      <c r="B32" s="169">
        <f>IF(ROUND(VALUE(SUBSTITUTE(連結実質赤字比率に係る赤字・黒字の構成分析!F$38,"▲", "-")), 2) &lt; 0, ABS(ROUND(VALUE(SUBSTITUTE(連結実質赤字比率に係る赤字・黒字の構成分析!F$38,"▲", "-")), 2)), NA())</f>
        <v>1.47</v>
      </c>
      <c r="C32" s="169" t="e">
        <f>IF(ROUND(VALUE(SUBSTITUTE(連結実質赤字比率に係る赤字・黒字の構成分析!F$38,"▲", "-")), 2) &gt;= 0, ABS(ROUND(VALUE(SUBSTITUTE(連結実質赤字比率に係る赤字・黒字の構成分析!F$38,"▲", "-")), 2)), NA())</f>
        <v>#N/A</v>
      </c>
      <c r="D32" s="169">
        <f>IF(ROUND(VALUE(SUBSTITUTE(連結実質赤字比率に係る赤字・黒字の構成分析!G$38,"▲", "-")), 2) &lt; 0, ABS(ROUND(VALUE(SUBSTITUTE(連結実質赤字比率に係る赤字・黒字の構成分析!G$38,"▲", "-")), 2)), NA())</f>
        <v>1.87</v>
      </c>
      <c r="E32" s="169" t="e">
        <f>IF(ROUND(VALUE(SUBSTITUTE(連結実質赤字比率に係る赤字・黒字の構成分析!G$38,"▲", "-")), 2) &gt;= 0, ABS(ROUND(VALUE(SUBSTITUTE(連結実質赤字比率に係る赤字・黒字の構成分析!G$38,"▲", "-")), 2)), NA())</f>
        <v>#N/A</v>
      </c>
      <c r="F32" s="169">
        <f>IF(ROUND(VALUE(SUBSTITUTE(連結実質赤字比率に係る赤字・黒字の構成分析!H$38,"▲", "-")), 2) &lt; 0, ABS(ROUND(VALUE(SUBSTITUTE(連結実質赤字比率に係る赤字・黒字の構成分析!H$38,"▲", "-")), 2)), NA())</f>
        <v>1.18</v>
      </c>
      <c r="G32" s="169" t="e">
        <f>IF(ROUND(VALUE(SUBSTITUTE(連結実質赤字比率に係る赤字・黒字の構成分析!H$38,"▲", "-")), 2) &gt;= 0, ABS(ROUND(VALUE(SUBSTITUTE(連結実質赤字比率に係る赤字・黒字の構成分析!H$38,"▲", "-")), 2)), NA())</f>
        <v>#N/A</v>
      </c>
      <c r="H32" s="169">
        <f>IF(ROUND(VALUE(SUBSTITUTE(連結実質赤字比率に係る赤字・黒字の構成分析!I$38,"▲", "-")), 2) &lt; 0, ABS(ROUND(VALUE(SUBSTITUTE(連結実質赤字比率に係る赤字・黒字の構成分析!I$38,"▲", "-")), 2)), NA())</f>
        <v>0.18</v>
      </c>
      <c r="I32" s="169" t="e">
        <f>IF(ROUND(VALUE(SUBSTITUTE(連結実質赤字比率に係る赤字・黒字の構成分析!I$38,"▲", "-")), 2) &gt;= 0, ABS(ROUND(VALUE(SUBSTITUTE(連結実質赤字比率に係る赤字・黒字の構成分析!I$38,"▲", "-")), 2)), NA())</f>
        <v>#N/A</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0.25</v>
      </c>
    </row>
    <row r="33" spans="1:16" x14ac:dyDescent="0.2">
      <c r="A33" s="169" t="str">
        <f>IF(連結実質赤字比率に係る赤字・黒字の構成分析!C$37="",NA(),連結実質赤字比率に係る赤字・黒字の構成分析!C$37)</f>
        <v>内灘町介護保険特別会計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1.37</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2.0299999999999998</v>
      </c>
    </row>
    <row r="35" spans="1:16" x14ac:dyDescent="0.2">
      <c r="A35" s="169" t="str">
        <f>IF(連結実質赤字比率に係る赤字・黒字の構成分析!C$35="",NA(),連結実質赤字比率に係る赤字・黒字の構成分析!C$35)</f>
        <v>内灘町下水道事業会計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#VALUE!</v>
      </c>
      <c r="E35" s="169" t="e">
        <f>IF(ROUND(VALUE(SUBSTITUTE(連結実質赤字比率に係る赤字・黒字の構成分析!G$35,"▲", "-")), 2) &gt;= 0, ABS(ROUND(VALUE(SUBSTITUTE(連結実質赤字比率に係る赤字・黒字の構成分析!G$35,"▲", "-")), 2)), NA())</f>
        <v>#VALUE!</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2.97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4.6900000000000004</v>
      </c>
    </row>
    <row r="36" spans="1:16" x14ac:dyDescent="0.2">
      <c r="A36" s="169" t="str">
        <f>IF(連結実質赤字比率に係る赤字・黒字の構成分析!C$34="",NA(),連結実質赤字比率に係る赤字・黒字の構成分析!C$34)</f>
        <v>内灘町水道事業会計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8.68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9.1199999999999992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8.14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998</v>
      </c>
      <c r="E42" s="170"/>
      <c r="F42" s="170"/>
      <c r="G42" s="170">
        <f>'実質公債費比率（分子）の構造'!L$52</f>
        <v>1029</v>
      </c>
      <c r="H42" s="170"/>
      <c r="I42" s="170"/>
      <c r="J42" s="170">
        <f>'実質公債費比率（分子）の構造'!M$52</f>
        <v>1092</v>
      </c>
      <c r="K42" s="170"/>
      <c r="L42" s="170"/>
      <c r="M42" s="170">
        <f>'実質公債費比率（分子）の構造'!N$52</f>
        <v>1092</v>
      </c>
      <c r="N42" s="170"/>
      <c r="O42" s="170"/>
      <c r="P42" s="170">
        <f>'実質公債費比率（分子）の構造'!O$52</f>
        <v>1037</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21</v>
      </c>
      <c r="C44" s="170"/>
      <c r="D44" s="170"/>
      <c r="E44" s="170">
        <f>'実質公債費比率（分子）の構造'!L$50</f>
        <v>21</v>
      </c>
      <c r="F44" s="170"/>
      <c r="G44" s="170"/>
      <c r="H44" s="170">
        <f>'実質公債費比率（分子）の構造'!M$50</f>
        <v>20</v>
      </c>
      <c r="I44" s="170"/>
      <c r="J44" s="170"/>
      <c r="K44" s="170">
        <f>'実質公債費比率（分子）の構造'!N$50</f>
        <v>5</v>
      </c>
      <c r="L44" s="170"/>
      <c r="M44" s="170"/>
      <c r="N44" s="170">
        <f>'実質公債費比率（分子）の構造'!O$50</f>
        <v>5</v>
      </c>
      <c r="O44" s="170"/>
      <c r="P44" s="170"/>
    </row>
    <row r="45" spans="1:16" x14ac:dyDescent="0.2">
      <c r="A45" s="170" t="s">
        <v>68</v>
      </c>
      <c r="B45" s="170">
        <f>'実質公債費比率（分子）の構造'!K$49</f>
        <v>61</v>
      </c>
      <c r="C45" s="170"/>
      <c r="D45" s="170"/>
      <c r="E45" s="170">
        <f>'実質公債費比率（分子）の構造'!L$49</f>
        <v>51</v>
      </c>
      <c r="F45" s="170"/>
      <c r="G45" s="170"/>
      <c r="H45" s="170">
        <f>'実質公債費比率（分子）の構造'!M$49</f>
        <v>42</v>
      </c>
      <c r="I45" s="170"/>
      <c r="J45" s="170"/>
      <c r="K45" s="170">
        <f>'実質公債費比率（分子）の構造'!N$49</f>
        <v>20</v>
      </c>
      <c r="L45" s="170"/>
      <c r="M45" s="170"/>
      <c r="N45" s="170">
        <f>'実質公債費比率（分子）の構造'!O$49</f>
        <v>20</v>
      </c>
      <c r="O45" s="170"/>
      <c r="P45" s="170"/>
    </row>
    <row r="46" spans="1:16" x14ac:dyDescent="0.2">
      <c r="A46" s="170" t="s">
        <v>69</v>
      </c>
      <c r="B46" s="170">
        <f>'実質公債費比率（分子）の構造'!K$48</f>
        <v>386</v>
      </c>
      <c r="C46" s="170"/>
      <c r="D46" s="170"/>
      <c r="E46" s="170">
        <f>'実質公債費比率（分子）の構造'!L$48</f>
        <v>397</v>
      </c>
      <c r="F46" s="170"/>
      <c r="G46" s="170"/>
      <c r="H46" s="170">
        <f>'実質公債費比率（分子）の構造'!M$48</f>
        <v>430</v>
      </c>
      <c r="I46" s="170"/>
      <c r="J46" s="170"/>
      <c r="K46" s="170">
        <f>'実質公債費比率（分子）の構造'!N$48</f>
        <v>320</v>
      </c>
      <c r="L46" s="170"/>
      <c r="M46" s="170"/>
      <c r="N46" s="170">
        <f>'実質公債費比率（分子）の構造'!O$48</f>
        <v>428</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931</v>
      </c>
      <c r="C49" s="170"/>
      <c r="D49" s="170"/>
      <c r="E49" s="170">
        <f>'実質公債費比率（分子）の構造'!L$45</f>
        <v>924</v>
      </c>
      <c r="F49" s="170"/>
      <c r="G49" s="170"/>
      <c r="H49" s="170">
        <f>'実質公債費比率（分子）の構造'!M$45</f>
        <v>1008</v>
      </c>
      <c r="I49" s="170"/>
      <c r="J49" s="170"/>
      <c r="K49" s="170">
        <f>'実質公債費比率（分子）の構造'!N$45</f>
        <v>1180</v>
      </c>
      <c r="L49" s="170"/>
      <c r="M49" s="170"/>
      <c r="N49" s="170">
        <f>'実質公債費比率（分子）の構造'!O$45</f>
        <v>1104</v>
      </c>
      <c r="O49" s="170"/>
      <c r="P49" s="170"/>
    </row>
    <row r="50" spans="1:16" x14ac:dyDescent="0.2">
      <c r="A50" s="170" t="s">
        <v>73</v>
      </c>
      <c r="B50" s="170" t="e">
        <f>NA()</f>
        <v>#N/A</v>
      </c>
      <c r="C50" s="170">
        <f>IF(ISNUMBER('実質公債費比率（分子）の構造'!K$53),'実質公債費比率（分子）の構造'!K$53,NA())</f>
        <v>401</v>
      </c>
      <c r="D50" s="170" t="e">
        <f>NA()</f>
        <v>#N/A</v>
      </c>
      <c r="E50" s="170" t="e">
        <f>NA()</f>
        <v>#N/A</v>
      </c>
      <c r="F50" s="170">
        <f>IF(ISNUMBER('実質公債費比率（分子）の構造'!L$53),'実質公債費比率（分子）の構造'!L$53,NA())</f>
        <v>364</v>
      </c>
      <c r="G50" s="170" t="e">
        <f>NA()</f>
        <v>#N/A</v>
      </c>
      <c r="H50" s="170" t="e">
        <f>NA()</f>
        <v>#N/A</v>
      </c>
      <c r="I50" s="170">
        <f>IF(ISNUMBER('実質公債費比率（分子）の構造'!M$53),'実質公債費比率（分子）の構造'!M$53,NA())</f>
        <v>408</v>
      </c>
      <c r="J50" s="170" t="e">
        <f>NA()</f>
        <v>#N/A</v>
      </c>
      <c r="K50" s="170" t="e">
        <f>NA()</f>
        <v>#N/A</v>
      </c>
      <c r="L50" s="170">
        <f>IF(ISNUMBER('実質公債費比率（分子）の構造'!N$53),'実質公債費比率（分子）の構造'!N$53,NA())</f>
        <v>433</v>
      </c>
      <c r="M50" s="170" t="e">
        <f>NA()</f>
        <v>#N/A</v>
      </c>
      <c r="N50" s="170" t="e">
        <f>NA()</f>
        <v>#N/A</v>
      </c>
      <c r="O50" s="170">
        <f>IF(ISNUMBER('実質公債費比率（分子）の構造'!O$53),'実質公債費比率（分子）の構造'!O$53,NA())</f>
        <v>520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12273</v>
      </c>
      <c r="E56" s="169"/>
      <c r="F56" s="169"/>
      <c r="G56" s="169">
        <f>'将来負担比率（分子）の構造'!J$52</f>
        <v>12083</v>
      </c>
      <c r="H56" s="169"/>
      <c r="I56" s="169"/>
      <c r="J56" s="169">
        <f>'将来負担比率（分子）の構造'!K$52</f>
        <v>11853</v>
      </c>
      <c r="K56" s="169"/>
      <c r="L56" s="169"/>
      <c r="M56" s="169">
        <f>'将来負担比率（分子）の構造'!L$52</f>
        <v>11649</v>
      </c>
      <c r="N56" s="169"/>
      <c r="O56" s="169"/>
      <c r="P56" s="169">
        <f>'将来負担比率（分子）の構造'!M$52</f>
        <v>11600</v>
      </c>
    </row>
    <row r="57" spans="1:16" x14ac:dyDescent="0.2">
      <c r="A57" s="169" t="s">
        <v>44</v>
      </c>
      <c r="B57" s="169"/>
      <c r="C57" s="169"/>
      <c r="D57" s="169">
        <f>'将来負担比率（分子）の構造'!I$51</f>
        <v>1499</v>
      </c>
      <c r="E57" s="169"/>
      <c r="F57" s="169"/>
      <c r="G57" s="169">
        <f>'将来負担比率（分子）の構造'!J$51</f>
        <v>1530</v>
      </c>
      <c r="H57" s="169"/>
      <c r="I57" s="169"/>
      <c r="J57" s="169">
        <f>'将来負担比率（分子）の構造'!K$51</f>
        <v>1601</v>
      </c>
      <c r="K57" s="169"/>
      <c r="L57" s="169"/>
      <c r="M57" s="169">
        <f>'将来負担比率（分子）の構造'!L$51</f>
        <v>1450</v>
      </c>
      <c r="N57" s="169"/>
      <c r="O57" s="169"/>
      <c r="P57" s="169">
        <f>'将来負担比率（分子）の構造'!M$51</f>
        <v>1413</v>
      </c>
    </row>
    <row r="58" spans="1:16" x14ac:dyDescent="0.2">
      <c r="A58" s="169" t="s">
        <v>43</v>
      </c>
      <c r="B58" s="169"/>
      <c r="C58" s="169"/>
      <c r="D58" s="169">
        <f>'将来負担比率（分子）の構造'!I$50</f>
        <v>1332</v>
      </c>
      <c r="E58" s="169"/>
      <c r="F58" s="169"/>
      <c r="G58" s="169">
        <f>'将来負担比率（分子）の構造'!J$50</f>
        <v>1387</v>
      </c>
      <c r="H58" s="169"/>
      <c r="I58" s="169"/>
      <c r="J58" s="169">
        <f>'将来負担比率（分子）の構造'!K$50</f>
        <v>1605</v>
      </c>
      <c r="K58" s="169"/>
      <c r="L58" s="169"/>
      <c r="M58" s="169">
        <f>'将来負担比率（分子）の構造'!L$50</f>
        <v>2048</v>
      </c>
      <c r="N58" s="169"/>
      <c r="O58" s="169"/>
      <c r="P58" s="169">
        <f>'将来負担比率（分子）の構造'!M$50</f>
        <v>2081</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796</v>
      </c>
      <c r="C62" s="169"/>
      <c r="D62" s="169"/>
      <c r="E62" s="169">
        <f>'将来負担比率（分子）の構造'!J$45</f>
        <v>741</v>
      </c>
      <c r="F62" s="169"/>
      <c r="G62" s="169"/>
      <c r="H62" s="169">
        <f>'将来負担比率（分子）の構造'!K$45</f>
        <v>714</v>
      </c>
      <c r="I62" s="169"/>
      <c r="J62" s="169"/>
      <c r="K62" s="169">
        <f>'将来負担比率（分子）の構造'!L$45</f>
        <v>652</v>
      </c>
      <c r="L62" s="169"/>
      <c r="M62" s="169"/>
      <c r="N62" s="169">
        <f>'将来負担比率（分子）の構造'!M$45</f>
        <v>584</v>
      </c>
      <c r="O62" s="169"/>
      <c r="P62" s="169"/>
    </row>
    <row r="63" spans="1:16" x14ac:dyDescent="0.2">
      <c r="A63" s="169" t="s">
        <v>36</v>
      </c>
      <c r="B63" s="169">
        <f>'将来負担比率（分子）の構造'!I$44</f>
        <v>138</v>
      </c>
      <c r="C63" s="169"/>
      <c r="D63" s="169"/>
      <c r="E63" s="169">
        <f>'将来負担比率（分子）の構造'!J$44</f>
        <v>107</v>
      </c>
      <c r="F63" s="169"/>
      <c r="G63" s="169"/>
      <c r="H63" s="169">
        <f>'将来負担比率（分子）の構造'!K$44</f>
        <v>110</v>
      </c>
      <c r="I63" s="169"/>
      <c r="J63" s="169"/>
      <c r="K63" s="169">
        <f>'将来負担比率（分子）の構造'!L$44</f>
        <v>565</v>
      </c>
      <c r="L63" s="169"/>
      <c r="M63" s="169"/>
      <c r="N63" s="169">
        <f>'将来負担比率（分子）の構造'!M$44</f>
        <v>1426</v>
      </c>
      <c r="O63" s="169"/>
      <c r="P63" s="169"/>
    </row>
    <row r="64" spans="1:16" x14ac:dyDescent="0.2">
      <c r="A64" s="169" t="s">
        <v>35</v>
      </c>
      <c r="B64" s="169">
        <f>'将来負担比率（分子）の構造'!I$43</f>
        <v>4919</v>
      </c>
      <c r="C64" s="169"/>
      <c r="D64" s="169"/>
      <c r="E64" s="169">
        <f>'将来負担比率（分子）の構造'!J$43</f>
        <v>5003</v>
      </c>
      <c r="F64" s="169"/>
      <c r="G64" s="169"/>
      <c r="H64" s="169">
        <f>'将来負担比率（分子）の構造'!K$43</f>
        <v>5062</v>
      </c>
      <c r="I64" s="169"/>
      <c r="J64" s="169"/>
      <c r="K64" s="169">
        <f>'将来負担比率（分子）の構造'!L$43</f>
        <v>4621</v>
      </c>
      <c r="L64" s="169"/>
      <c r="M64" s="169"/>
      <c r="N64" s="169">
        <f>'将来負担比率（分子）の構造'!M$43</f>
        <v>4535</v>
      </c>
      <c r="O64" s="169"/>
      <c r="P64" s="169"/>
    </row>
    <row r="65" spans="1:16" x14ac:dyDescent="0.2">
      <c r="A65" s="169" t="s">
        <v>34</v>
      </c>
      <c r="B65" s="169">
        <f>'将来負担比率（分子）の構造'!I$42</f>
        <v>338</v>
      </c>
      <c r="C65" s="169"/>
      <c r="D65" s="169"/>
      <c r="E65" s="169">
        <f>'将来負担比率（分子）の構造'!J$42</f>
        <v>317</v>
      </c>
      <c r="F65" s="169"/>
      <c r="G65" s="169"/>
      <c r="H65" s="169">
        <f>'将来負担比率（分子）の構造'!K$42</f>
        <v>299</v>
      </c>
      <c r="I65" s="169"/>
      <c r="J65" s="169"/>
      <c r="K65" s="169">
        <f>'将来負担比率（分子）の構造'!L$42</f>
        <v>294</v>
      </c>
      <c r="L65" s="169"/>
      <c r="M65" s="169"/>
      <c r="N65" s="169">
        <f>'将来負担比率（分子）の構造'!M$42</f>
        <v>288</v>
      </c>
      <c r="O65" s="169"/>
      <c r="P65" s="169"/>
    </row>
    <row r="66" spans="1:16" x14ac:dyDescent="0.2">
      <c r="A66" s="169" t="s">
        <v>33</v>
      </c>
      <c r="B66" s="169">
        <f>'将来負担比率（分子）の構造'!I$41</f>
        <v>12450</v>
      </c>
      <c r="C66" s="169"/>
      <c r="D66" s="169"/>
      <c r="E66" s="169">
        <f>'将来負担比率（分子）の構造'!J$41</f>
        <v>12799</v>
      </c>
      <c r="F66" s="169"/>
      <c r="G66" s="169"/>
      <c r="H66" s="169">
        <f>'将来負担比率（分子）の構造'!K$41</f>
        <v>13040</v>
      </c>
      <c r="I66" s="169"/>
      <c r="J66" s="169"/>
      <c r="K66" s="169">
        <f>'将来負担比率（分子）の構造'!L$41</f>
        <v>12808</v>
      </c>
      <c r="L66" s="169"/>
      <c r="M66" s="169"/>
      <c r="N66" s="169">
        <f>'将来負担比率（分子）の構造'!M$41</f>
        <v>12540</v>
      </c>
      <c r="O66" s="169"/>
      <c r="P66" s="169"/>
    </row>
    <row r="67" spans="1:16" x14ac:dyDescent="0.2">
      <c r="A67" s="169" t="s">
        <v>77</v>
      </c>
      <c r="B67" s="169" t="e">
        <f>NA()</f>
        <v>#N/A</v>
      </c>
      <c r="C67" s="169">
        <f>IF(ISNUMBER('将来負担比率（分子）の構造'!I$53), IF('将来負担比率（分子）の構造'!I$53 &lt; 0, 0, '将来負担比率（分子）の構造'!I$53), NA())</f>
        <v>3537</v>
      </c>
      <c r="D67" s="169" t="e">
        <f>NA()</f>
        <v>#N/A</v>
      </c>
      <c r="E67" s="169" t="e">
        <f>NA()</f>
        <v>#N/A</v>
      </c>
      <c r="F67" s="169">
        <f>IF(ISNUMBER('将来負担比率（分子）の構造'!J$53), IF('将来負担比率（分子）の構造'!J$53 &lt; 0, 0, '将来負担比率（分子）の構造'!J$53), NA())</f>
        <v>3968</v>
      </c>
      <c r="G67" s="169" t="e">
        <f>NA()</f>
        <v>#N/A</v>
      </c>
      <c r="H67" s="169" t="e">
        <f>NA()</f>
        <v>#N/A</v>
      </c>
      <c r="I67" s="169">
        <f>IF(ISNUMBER('将来負担比率（分子）の構造'!K$53), IF('将来負担比率（分子）の構造'!K$53 &lt; 0, 0, '将来負担比率（分子）の構造'!K$53), NA())</f>
        <v>4165</v>
      </c>
      <c r="J67" s="169" t="e">
        <f>NA()</f>
        <v>#N/A</v>
      </c>
      <c r="K67" s="169" t="e">
        <f>NA()</f>
        <v>#N/A</v>
      </c>
      <c r="L67" s="169">
        <f>IF(ISNUMBER('将来負担比率（分子）の構造'!L$53), IF('将来負担比率（分子）の構造'!L$53 &lt; 0, 0, '将来負担比率（分子）の構造'!L$53), NA())</f>
        <v>3792</v>
      </c>
      <c r="M67" s="169" t="e">
        <f>NA()</f>
        <v>#N/A</v>
      </c>
      <c r="N67" s="169" t="e">
        <f>NA()</f>
        <v>#N/A</v>
      </c>
      <c r="O67" s="169">
        <f>IF(ISNUMBER('将来負担比率（分子）の構造'!M$53), IF('将来負担比率（分子）の構造'!M$53 &lt; 0, 0, '将来負担比率（分子）の構造'!M$53), NA())</f>
        <v>4280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796</v>
      </c>
      <c r="C72" s="173">
        <f>基金残高に係る経年分析!G55</f>
        <v>1052</v>
      </c>
      <c r="D72" s="173">
        <f>基金残高に係る経年分析!H55</f>
        <v>1051</v>
      </c>
    </row>
    <row r="73" spans="1:16" x14ac:dyDescent="0.2">
      <c r="A73" s="172" t="s">
        <v>80</v>
      </c>
      <c r="B73" s="173">
        <f>基金残高に係る経年分析!F56</f>
        <v>0</v>
      </c>
      <c r="C73" s="173">
        <f>基金残高に係る経年分析!G56</f>
        <v>100</v>
      </c>
      <c r="D73" s="173">
        <f>基金残高に係る経年分析!H56</f>
        <v>107</v>
      </c>
    </row>
    <row r="74" spans="1:16" x14ac:dyDescent="0.2">
      <c r="A74" s="172" t="s">
        <v>81</v>
      </c>
      <c r="B74" s="173">
        <f>基金残高に係る経年分析!F57</f>
        <v>405</v>
      </c>
      <c r="C74" s="173">
        <f>基金残高に係る経年分析!G57</f>
        <v>466</v>
      </c>
      <c r="D74" s="173">
        <f>基金残高に係る経年分析!H57</f>
        <v>464</v>
      </c>
    </row>
  </sheetData>
  <sheetProtection algorithmName="SHA-512" hashValue="JPY9++dLXGDi59QSf93VJUG/34UXAkyyrQrhdE2UqMmhpKxuyxnuP2nXAITpUbB9jGuz06rnnlWWNkt4TSZvAw==" saltValue="ClUzBNHG15zg2kb4j5Wn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2024-09-10T07:38:49Z</cp:lastPrinted>
  <dcterms:created xsi:type="dcterms:W3CDTF">2024-02-05T01:13:10Z</dcterms:created>
  <dcterms:modified xsi:type="dcterms:W3CDTF">2024-09-25T05:29:49Z</dcterms:modified>
  <cp:category/>
</cp:coreProperties>
</file>