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CO34" i="10" l="1"/>
</calcChain>
</file>

<file path=xl/sharedStrings.xml><?xml version="1.0" encoding="utf-8"?>
<sst xmlns="http://schemas.openxmlformats.org/spreadsheetml/2006/main" count="1127" uniqueCount="617">
  <si>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</si>
  <si>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</si>
  <si>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</si>
  <si>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</si>
  <si>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</si>
  <si>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</si>
  <si>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</si>
  <si>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</si>
  <si>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</si>
  <si>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</si>
  <si>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</si>
  <si>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</si>
  <si>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</si>
  <si>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</si>
  <si>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</si>
  <si>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</si>
  <si>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</si>
  <si>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</si>
  <si>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</si>
  <si>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</si>
  <si>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</si>
  <si>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</si>
  <si>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</si>
  <si>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</si>
  <si>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</si>
  <si>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</si>
  <si>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</si>
  <si>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</si>
  <si>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</si>
  <si>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</si>
  <si>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</si>
  <si>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</si>
  <si>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</si>
  <si>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</si>
  <si>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</si>
  <si>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</si>
  <si>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</si>
  <si>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</si>
  <si>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</si>
  <si>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</si>
  <si>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</si>
  <si>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</si>
  <si>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</si>
  <si>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</si>
  <si>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</si>
  <si>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</si>
  <si>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</si>
  <si>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</si>
  <si>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</si>
  <si>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</si>
  <si>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</si>
  <si>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</si>
  <si>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</si>
  <si>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</si>
  <si>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</si>
  <si>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</si>
  <si>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</si>
  <si>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</si>
  <si>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</si>
  <si>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</si>
  <si>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</si>
  <si>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</si>
  <si>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</si>
  <si>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</si>
  <si>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</si>
  <si>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</si>
  <si>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</si>
  <si>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</si>
  <si>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</si>
  <si>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</si>
  <si>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</si>
  <si>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</si>
  <si>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</si>
  <si>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</si>
  <si>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</si>
  <si>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</si>
  <si>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</si>
  <si>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</si>
  <si>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</si>
  <si>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</si>
  <si>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</si>
  <si>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</si>
  <si>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</si>
  <si>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</si>
  <si>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</si>
  <si>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</si>
  <si>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</si>
  <si>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</si>
  <si>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</si>
  <si>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</si>
  <si>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</si>
  <si>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</si>
  <si>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</si>
  <si>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</si>
  <si>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</si>
  <si>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</si>
  <si>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</si>
  <si>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</si>
  <si>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</si>
  <si>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</si>
  <si>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</si>
  <si>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</si>
  <si>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</si>
  <si>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</si>
  <si>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</si>
  <si>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</si>
  <si>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</si>
  <si>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</si>
  <si>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</si>
  <si>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</si>
  <si>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</si>
  <si>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</si>
  <si>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</si>
  <si>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</si>
  <si>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</si>
  <si>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</si>
  <si>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</si>
  <si>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</si>
  <si>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</si>
  <si>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</si>
  <si>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</si>
  <si>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</si>
  <si>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</si>
  <si>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</si>
  <si>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</si>
  <si>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</si>
  <si>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</si>
  <si>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</si>
  <si>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</si>
  <si>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</si>
  <si>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</si>
  <si>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</si>
  <si>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</si>
  <si>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</si>
  <si>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</si>
  <si>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</si>
  <si>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</si>
  <si>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</si>
  <si>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</si>
  <si>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</si>
  <si>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</si>
  <si>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</si>
  <si>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</si>
  <si>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</si>
  <si>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</si>
  <si>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</si>
  <si>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</si>
  <si>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</si>
  <si>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</si>
  <si>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</si>
  <si>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</si>
  <si>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</si>
  <si>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</si>
  <si>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</si>
  <si>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</si>
  <si>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</si>
  <si>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</si>
  <si>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</si>
  <si>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</si>
  <si>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</si>
  <si>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</si>
  <si>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</si>
  <si>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</si>
  <si>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</si>
  <si>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</si>
  <si>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</si>
  <si>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</si>
  <si>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</si>
  <si>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</si>
  <si>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</si>
  <si>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</si>
  <si>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</si>
  <si>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</si>
  <si>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</si>
  <si>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</si>
  <si>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</si>
  <si>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</si>
  <si>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</si>
  <si>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</si>
  <si>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</si>
  <si>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</si>
  <si>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</si>
  <si>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</si>
  <si>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</si>
  <si>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</si>
  <si>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</si>
  <si>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</si>
  <si>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</si>
  <si>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</si>
  <si>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</si>
  <si>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</si>
  <si>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</si>
  <si>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</si>
  <si>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</si>
  <si>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</si>
  <si>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</si>
  <si>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</si>
  <si>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</si>
  <si>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</si>
  <si>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</si>
  <si>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</si>
  <si>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</si>
  <si>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</si>
  <si>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</si>
  <si>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</si>
  <si>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</si>
  <si>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</si>
  <si>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</si>
  <si>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</si>
  <si>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</si>
  <si>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</si>
  <si>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</si>
  <si>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</si>
  <si>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</si>
  <si>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</si>
  <si>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</si>
  <si>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石川県内灘町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</si>
  <si>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</si>
  <si>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</si>
  <si>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</si>
  <si>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</si>
  <si>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</si>
  <si>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</si>
  <si>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</si>
  <si>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</si>
  <si>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</si>
  <si>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</si>
  <si>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</si>
  <si>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</si>
  <si>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</si>
  <si>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</si>
  <si>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</si>
  <si>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</si>
  <si>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</si>
  <si>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</si>
  <si>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</si>
  <si>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</si>
  <si>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</si>
  <si>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</si>
  <si>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</si>
  <si>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</si>
  <si>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</si>
  <si>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</si>
  <si>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</si>
  <si>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</si>
  <si>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</si>
  <si>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</si>
  <si>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</si>
  <si>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</si>
  <si>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</si>
  <si>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</si>
  <si>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</si>
  <si>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</si>
  <si>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</si>
  <si>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</si>
  <si>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</si>
  <si>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</si>
  <si>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</si>
  <si>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</si>
  <si>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</si>
  <si>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</si>
  <si>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</si>
  <si>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</si>
  <si>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</si>
  <si>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</si>
  <si>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</si>
  <si>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</si>
  <si>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</si>
  <si>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</si>
  <si>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</si>
  <si>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</si>
  <si>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</si>
  <si>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</si>
  <si>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</si>
  <si>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</si>
  <si>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</si>
  <si>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</si>
  <si>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</si>
  <si>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</si>
  <si>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</si>
  <si>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</si>
  <si>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</si>
  <si>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</si>
  <si>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</si>
  <si>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</si>
  <si>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</si>
  <si>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</si>
  <si>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</si>
  <si>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</si>
  <si>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</si>
  <si>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</si>
  <si>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</si>
  <si>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</si>
  <si>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</si>
  <si>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</si>
  <si>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</si>
  <si>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</si>
  <si>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</si>
  <si>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</si>
  <si>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</si>
  <si>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</si>
  <si>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</si>
  <si>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</si>
  <si>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</si>
  <si>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</si>
  <si>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</si>
  <si>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</si>
  <si>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</si>
  <si>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</si>
  <si>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</si>
  <si>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</si>
  <si>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</si>
  <si>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</si>
  <si>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</si>
  <si>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</si>
  <si>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</si>
  <si>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</si>
  <si>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</si>
  <si>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</si>
  <si>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</si>
  <si>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</si>
  <si>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</si>
  <si>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</si>
  <si>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</si>
  <si>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</si>
  <si>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</si>
  <si>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</si>
  <si>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</si>
  <si>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</si>
  <si>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</si>
  <si>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</si>
  <si>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</si>
  <si>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</si>
  <si>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</si>
  <si>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</si>
  <si>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</si>
  <si>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</si>
  <si>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</si>
  <si>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</si>
  <si>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</si>
  <si>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</si>
  <si>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</si>
  <si>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</si>
  <si>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</si>
  <si>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</si>
  <si>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</si>
  <si>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</si>
  <si>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</si>
  <si>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</si>
  <si>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</si>
  <si>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</si>
  <si>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</si>
  <si>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</si>
  <si>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</si>
  <si>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</si>
  <si>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</si>
  <si>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</si>
  <si>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</si>
  <si>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</si>
  <si>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</si>
  <si>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</si>
  <si>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</si>
  <si>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</si>
  <si>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</si>
  <si>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</si>
  <si>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</si>
  <si>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石川県内灘町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</si>
  <si>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</si>
  <si>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</si>
  <si>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</si>
  <si>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</si>
  <si>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</si>
  <si>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</si>
  <si>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</si>
  <si>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</si>
  <si>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</si>
  <si>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</si>
  <si>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</si>
  <si>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</si>
  <si>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</si>
  <si>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</si>
  <si>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</si>
  <si>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</si>
  <si>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</si>
  <si>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</si>
  <si>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</si>
  <si>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</si>
  <si>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</si>
  <si>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</si>
  <si>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</si>
  <si>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</si>
  <si>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</si>
  <si>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</si>
  <si>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</si>
  <si>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</si>
  <si>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</si>
  <si>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</si>
  <si>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</si>
  <si>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</si>
  <si>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</si>
  <si>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</si>
  <si>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</si>
  <si>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</si>
  <si>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</si>
  <si>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</si>
  <si>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内灘町公共下水道事業特別会計</t>
    <phoneticPr fontId="5"/>
  </si>
  <si>
    <t>-</t>
    <phoneticPr fontId="5"/>
  </si>
  <si>
    <t>法非適用企業</t>
    <phoneticPr fontId="5"/>
  </si>
  <si>
    <t>内灘町新エネルギー事業特別会計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</si>
  <si>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</si>
  <si>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</si>
  <si>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</si>
  <si>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</si>
  <si>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</si>
  <si>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</si>
  <si>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</si>
  <si>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</si>
  <si>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</si>
  <si>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</si>
  <si>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</si>
  <si>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</si>
  <si>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</si>
  <si>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</si>
  <si>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</si>
  <si>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</si>
  <si>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</si>
  <si>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</si>
  <si>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</si>
  <si>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</si>
  <si>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</si>
  <si>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</si>
  <si>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</si>
  <si>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</si>
  <si>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</si>
  <si>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</si>
  <si>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</si>
  <si>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</si>
  <si>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</si>
  <si>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</si>
  <si>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</si>
  <si>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</si>
  <si>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</si>
  <si>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</si>
  <si>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</si>
  <si>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</si>
  <si>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</si>
  <si>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</si>
  <si>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</si>
  <si>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</si>
  <si>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</si>
  <si>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</si>
  <si>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</si>
  <si>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</si>
  <si>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</si>
  <si>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</si>
  <si>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</si>
  <si>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</si>
  <si>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</si>
  <si>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</si>
  <si>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</si>
  <si>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</si>
  <si>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</si>
  <si>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</si>
  <si>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</si>
  <si>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</si>
  <si>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</si>
  <si>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</si>
  <si>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</si>
  <si>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</si>
  <si>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内灘町公共下水道事業特別会計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</si>
  <si>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</si>
  <si>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</si>
  <si>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</si>
  <si>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内灘町後期高齢者医療特別会計</t>
    <phoneticPr fontId="5"/>
  </si>
  <si>
    <t>(Ｆ)</t>
    <phoneticPr fontId="5"/>
  </si>
  <si>
    <t>内灘町国民健康保険特別会計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</si>
  <si>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</si>
  <si>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</si>
  <si>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</si>
  <si>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</si>
  <si>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</si>
  <si>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</si>
  <si>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</si>
  <si>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</si>
  <si>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</si>
  <si>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</si>
  <si>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</si>
  <si>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</si>
  <si>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</si>
  <si>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</si>
  <si>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</si>
  <si>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</si>
  <si>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</si>
  <si>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</si>
  <si>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</si>
  <si>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</si>
  <si>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</si>
  <si>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</si>
  <si>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</si>
  <si>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</si>
  <si>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</si>
  <si>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</si>
  <si>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</si>
  <si>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</si>
  <si>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</si>
  <si>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</si>
  <si>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</si>
  <si>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</si>
  <si>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</si>
  <si>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</si>
  <si>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</si>
  <si>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</si>
  <si>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</si>
  <si>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</si>
  <si>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</si>
  <si>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</si>
  <si>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</si>
  <si>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</si>
  <si>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</si>
  <si>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</si>
  <si>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</si>
  <si>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</si>
  <si>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</si>
  <si>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</si>
  <si>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</si>
  <si>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</si>
  <si>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</si>
  <si>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</si>
  <si>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</si>
  <si>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</si>
  <si>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</si>
  <si>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</si>
  <si>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</si>
  <si>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</si>
  <si>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</si>
  <si>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</si>
  <si>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</si>
  <si>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</si>
  <si>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</si>
  <si>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</si>
  <si>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</si>
  <si>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</si>
  <si>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</si>
  <si>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</si>
  <si>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</si>
  <si>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</si>
  <si>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</si>
  <si>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</si>
  <si>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</si>
  <si>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</si>
  <si>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</si>
  <si>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</si>
  <si>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</si>
  <si>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</si>
  <si>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</si>
  <si>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</si>
  <si>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</si>
  <si>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</si>
  <si>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</si>
  <si>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</si>
  <si>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</si>
  <si>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3.37</t>
  </si>
  <si>
    <t>▲ 0.91</t>
  </si>
  <si>
    <t>▲ 2.70</t>
  </si>
  <si>
    <t>内灘町国民健康保険特別会計</t>
  </si>
  <si>
    <t>▲ 3.94</t>
  </si>
  <si>
    <t>▲ 3.66</t>
  </si>
  <si>
    <t>▲ 3.73</t>
  </si>
  <si>
    <t>▲ 1.62</t>
  </si>
  <si>
    <t>▲ 1.47</t>
  </si>
  <si>
    <t>内灘町水道事業会計</t>
  </si>
  <si>
    <t>一般会計</t>
  </si>
  <si>
    <t>内灘町介護保険特別会計</t>
  </si>
  <si>
    <t>内灘町後期高齢者医療特別会計</t>
  </si>
  <si>
    <t>内灘町新エネルギー事業特別会計</t>
  </si>
  <si>
    <t>内灘町公共下水道事業特別会計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</si>
  <si>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</si>
  <si>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</si>
  <si>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</si>
  <si>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</si>
  <si>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</si>
  <si>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</si>
  <si>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</si>
  <si>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</si>
  <si>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</si>
  <si>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</si>
  <si>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河北郡市広域事務組合</t>
    <rPh sb="0" eb="2">
      <t>カホク</t>
    </rPh>
    <rPh sb="2" eb="4">
      <t>グンシ</t>
    </rPh>
    <rPh sb="4" eb="6">
      <t>コウイキ</t>
    </rPh>
    <rPh sb="6" eb="8">
      <t>ジム</t>
    </rPh>
    <rPh sb="8" eb="10">
      <t>クミアイ</t>
    </rPh>
    <phoneticPr fontId="2"/>
  </si>
  <si>
    <t>-</t>
    <phoneticPr fontId="2"/>
  </si>
  <si>
    <t>石川県後期高齢者医療広域連合（一般会計）</t>
    <rPh sb="0" eb="2">
      <t>イシカワ</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</si>
  <si>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</si>
  <si>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石川県市町村職員退職手当組合</t>
    <rPh sb="0" eb="3">
      <t>イシカワケン</t>
    </rPh>
    <rPh sb="3" eb="5">
      <t>シチョウ</t>
    </rPh>
    <rPh sb="5" eb="6">
      <t>ソン</t>
    </rPh>
    <rPh sb="6" eb="8">
      <t>ショクイン</t>
    </rPh>
    <rPh sb="8" eb="10">
      <t>タイショク</t>
    </rPh>
    <rPh sb="10" eb="12">
      <t>テアテ</t>
    </rPh>
    <rPh sb="12" eb="14">
      <t>クミアイ</t>
    </rPh>
    <phoneticPr fontId="2"/>
  </si>
  <si>
    <t>石川県市町村消防団員等公務災害補償等組合</t>
    <rPh sb="0" eb="2">
      <t>イシカワ</t>
    </rPh>
    <rPh sb="2" eb="3">
      <t>ケン</t>
    </rPh>
    <rPh sb="3" eb="5">
      <t>シチョウ</t>
    </rPh>
    <rPh sb="5" eb="6">
      <t>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</si>
  <si>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石川県市町村消防賞じゅつ金組合</t>
    <rPh sb="0" eb="3">
      <t>イシカワケン</t>
    </rPh>
    <rPh sb="3" eb="5">
      <t>シチョウ</t>
    </rPh>
    <rPh sb="5" eb="6">
      <t>ソン</t>
    </rPh>
    <rPh sb="6" eb="8">
      <t>ショウボウ</t>
    </rPh>
    <rPh sb="8" eb="9">
      <t>ショウ</t>
    </rPh>
    <rPh sb="12" eb="13">
      <t>キン</t>
    </rPh>
    <rPh sb="13" eb="15">
      <t>クミアイ</t>
    </rPh>
    <phoneticPr fontId="2"/>
  </si>
  <si>
    <t>石川県市町村議会議員公務災害等組合</t>
    <rPh sb="0" eb="3">
      <t>イシカワケン</t>
    </rPh>
    <rPh sb="3" eb="5">
      <t>シチョウ</t>
    </rPh>
    <rPh sb="5" eb="6">
      <t>ソン</t>
    </rPh>
    <rPh sb="6" eb="8">
      <t>ギカイ</t>
    </rPh>
    <rPh sb="8" eb="10">
      <t>ギイン</t>
    </rPh>
    <rPh sb="10" eb="12">
      <t>コウム</t>
    </rPh>
    <rPh sb="12" eb="14">
      <t>サイガイ</t>
    </rPh>
    <rPh sb="14" eb="15">
      <t>トウ</t>
    </rPh>
    <rPh sb="15" eb="17">
      <t>クミアイ</t>
    </rPh>
    <phoneticPr fontId="2"/>
  </si>
  <si>
    <t>内灘町土地開発公社</t>
    <rPh sb="0" eb="3">
      <t>ウチナダマチ</t>
    </rPh>
    <rPh sb="3" eb="5">
      <t>トチ</t>
    </rPh>
    <rPh sb="5" eb="7">
      <t>カイハツ</t>
    </rPh>
    <rPh sb="7" eb="9">
      <t>コウシャ</t>
    </rPh>
    <phoneticPr fontId="2"/>
  </si>
  <si>
    <t>〇</t>
    <phoneticPr fontId="2"/>
  </si>
  <si>
    <t>公用、公共用施設整備基金</t>
  </si>
  <si>
    <t>海と砂丘文学顕彰事業基金</t>
  </si>
  <si>
    <t>災害等対策基金</t>
  </si>
  <si>
    <t>義務教育施設整備基金霊園基金</t>
    <phoneticPr fontId="2"/>
  </si>
  <si>
    <t>霊園基金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</si>
  <si>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</si>
  <si>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</si>
  <si>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</si>
  <si>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</si>
  <si>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</si>
  <si>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</si>
  <si>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</si>
  <si>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</si>
  <si>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</si>
  <si>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</si>
  <si>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</si>
  <si>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</si>
  <si>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</si>
  <si>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</si>
  <si>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類似団体と比較して高くなっている。これは、平成26年度に消防庁舎、平成28年度に温浴施設など、老朽化した施設の更新整備を行ってきたほか、平成29年度に新たに白帆台小学校を建設、平成30年度に南部地域防災センターを建設したことなどにより、地方債残高が増加していることが要因として考えられる。
　実質公債費比率は平成27年度まで減少傾向にあったが、公営企業に対する準元利償還金の増加などにより上昇傾向に転じている。今後は近年の大規模な投資的事業の地方債償還開始等により、実質公債費比率がさらに上昇していくことが見込まれるため、これまで以上に公債費の適正化に取り組んでいく必要がある。</t>
    <rPh sb="114" eb="116">
      <t>ケンセツ</t>
    </rPh>
    <phoneticPr fontId="5"/>
  </si>
  <si>
    <r>
      <t>　平成30年度において、将来負担比率は減少したが、有形固定資産減価償却率は増加した</t>
    </r>
    <r>
      <rPr>
        <sz val="11"/>
        <rFont val="ＭＳ Ｐゴシック"/>
        <family val="3"/>
        <charset val="128"/>
      </rPr>
      <t>。将来負担比率の減少については、平成30年度に南部地域防災センターを建設したことなどにより地方債残高が増加した一方で退職支給予定額が減少したためと考えられ、有形固定資産減価償却率の増加については、道路の減価償却額が増加したことなどにより減価償却率が上昇したためと考えられる。</t>
    </r>
    <r>
      <rPr>
        <sz val="11"/>
        <color indexed="8"/>
        <rFont val="ＭＳ Ｐゴシック"/>
        <family val="3"/>
        <charset val="128"/>
      </rPr>
      <t xml:space="preserve">
　今後は現在策定中の個別施設計画に沿って長寿命化対策等を行い、施設の適切な維持管理に努めていく。</t>
    </r>
    <rPh sb="1" eb="3">
      <t>ヘイセイ</t>
    </rPh>
    <rPh sb="19" eb="20">
      <t>ゲン</t>
    </rPh>
    <rPh sb="20" eb="21">
      <t>ショウ</t>
    </rPh>
    <rPh sb="37" eb="39">
      <t>ゾウカ</t>
    </rPh>
    <rPh sb="49" eb="51">
      <t>ゲンショウ</t>
    </rPh>
    <rPh sb="64" eb="66">
      <t>ナンブ</t>
    </rPh>
    <rPh sb="66" eb="68">
      <t>チイキ</t>
    </rPh>
    <rPh sb="68" eb="70">
      <t>ボウサイ</t>
    </rPh>
    <rPh sb="75" eb="77">
      <t>ケンセツ</t>
    </rPh>
    <rPh sb="92" eb="94">
      <t>ゾウカ</t>
    </rPh>
    <rPh sb="99" eb="101">
      <t>タイショク</t>
    </rPh>
    <rPh sb="101" eb="103">
      <t>シキュウ</t>
    </rPh>
    <rPh sb="103" eb="105">
      <t>ヨテイ</t>
    </rPh>
    <rPh sb="105" eb="106">
      <t>ガク</t>
    </rPh>
    <rPh sb="107" eb="109">
      <t>ゲンショウ</t>
    </rPh>
    <rPh sb="114" eb="115">
      <t>カンガ</t>
    </rPh>
    <rPh sb="131" eb="133">
      <t>ゾウカ</t>
    </rPh>
    <rPh sb="142" eb="144">
      <t>ゲンカ</t>
    </rPh>
    <rPh sb="144" eb="146">
      <t>ショウキャク</t>
    </rPh>
    <rPh sb="146" eb="147">
      <t>ガク</t>
    </rPh>
    <rPh sb="148" eb="150">
      <t>ゾウカ</t>
    </rPh>
    <rPh sb="165" eb="16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</si>
</sst>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623F-47EE-A4AE-EF814A3DCB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82615</c:v>
                </c:pt>
                <c:pt idx="1">
                  <c:v>40006</c:v>
                </c:pt>
                <c:pt idx="2">
                  <c:v>91837</c:v>
                </c:pt>
                <c:pt idx="3">
                  <c:v>100803</c:v>
                </c:pt>
                <c:pt idx="4">
                  <c:v>48397</c:v>
                </c:pt>
              </c:numCache>
            </c:numRef>
          </c:val>
          <c:smooth val="0"/>
          <c:extLst>
            <c:ext xmlns:c16="http://schemas.microsoft.com/office/drawing/2014/chart" uri="{C3380CC4-5D6E-409C-BE32-E72D297353CC}">
              <c16:uniqueId val="{00000001-623F-47EE-A4AE-EF814A3DCB87}"/>
            </c:ext>
          </c:extLst>
        </c:ser>
        <c:dLbls>
          <c:showLegendKey val="0"/>
          <c:showVal val="0"/>
          <c:showCatName val="0"/>
          <c:showSerName val="0"/>
          <c:showPercent val="0"/>
          <c:showBubbleSize val="0"/>
        </c:dLbls>
        <c:marker val="1"/>
        <c:smooth val="0"/>
        <c:axId val="123833344"/>
        <c:axId val="123835520"/>
      </c:lineChart>
      <c:catAx>
        <c:axId val="12383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35520"/>
        <c:crosses val="autoZero"/>
        <c:auto val="1"/>
        <c:lblAlgn val="ctr"/>
        <c:lblOffset val="100"/>
        <c:tickLblSkip val="1"/>
        <c:tickMarkSkip val="1"/>
        <c:noMultiLvlLbl val="0"/>
      </c:catAx>
      <c:valAx>
        <c:axId val="1238355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83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2.2200000000000002</c:v>
                </c:pt>
                <c:pt idx="1">
                  <c:v>2.08</c:v>
                </c:pt>
                <c:pt idx="2">
                  <c:v>2.16</c:v>
                </c:pt>
                <c:pt idx="3">
                  <c:v>1.88</c:v>
                </c:pt>
                <c:pt idx="4">
                  <c:v>1.46</c:v>
                </c:pt>
              </c:numCache>
            </c:numRef>
          </c:val>
          <c:extLst>
            <c:ext xmlns:c16="http://schemas.microsoft.com/office/drawing/2014/chart" uri="{C3380CC4-5D6E-409C-BE32-E72D297353CC}">
              <c16:uniqueId val="{00000000-D630-4B18-9D69-FC77C775CD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9.82</c:v>
                </c:pt>
                <c:pt idx="1">
                  <c:v>11.04</c:v>
                </c:pt>
                <c:pt idx="2">
                  <c:v>12.1</c:v>
                </c:pt>
                <c:pt idx="3">
                  <c:v>12.66</c:v>
                </c:pt>
                <c:pt idx="4">
                  <c:v>11.17</c:v>
                </c:pt>
              </c:numCache>
            </c:numRef>
          </c:val>
          <c:extLst>
            <c:ext xmlns:c16="http://schemas.microsoft.com/office/drawing/2014/chart" uri="{C3380CC4-5D6E-409C-BE32-E72D297353CC}">
              <c16:uniqueId val="{00000001-D630-4B18-9D69-FC77C775CD93}"/>
            </c:ext>
          </c:extLst>
        </c:ser>
        <c:dLbls>
          <c:showLegendKey val="0"/>
          <c:showVal val="0"/>
          <c:showCatName val="0"/>
          <c:showSerName val="0"/>
          <c:showPercent val="0"/>
          <c:showBubbleSize val="0"/>
        </c:dLbls>
        <c:gapWidth val="250"/>
        <c:overlap val="100"/>
        <c:axId val="133551616"/>
        <c:axId val="13355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-3.37</c:v>
                </c:pt>
                <c:pt idx="1">
                  <c:v>0.28000000000000003</c:v>
                </c:pt>
                <c:pt idx="2">
                  <c:v>0.32</c:v>
                </c:pt>
                <c:pt idx="3">
                  <c:v>-0.91</c:v>
                </c:pt>
                <c:pt idx="4">
                  <c:v>-2.7</c:v>
                </c:pt>
              </c:numCache>
            </c:numRef>
          </c:val>
          <c:smooth val="0"/>
          <c:extLst>
            <c:ext xmlns:c16="http://schemas.microsoft.com/office/drawing/2014/chart" uri="{C3380CC4-5D6E-409C-BE32-E72D297353CC}">
              <c16:uniqueId val="{00000002-D630-4B18-9D69-FC77C775CD93}"/>
            </c:ext>
          </c:extLst>
        </c:ser>
        <c:dLbls>
          <c:showLegendKey val="0"/>
          <c:showVal val="0"/>
          <c:showCatName val="0"/>
          <c:showSerName val="0"/>
          <c:showPercent val="0"/>
          <c:showBubbleSize val="0"/>
        </c:dLbls>
        <c:marker val="1"/>
        <c:smooth val="0"/>
        <c:axId val="133551616"/>
        <c:axId val="133553536"/>
      </c:lineChart>
      <c:catAx>
        <c:axId val="13355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553536"/>
        <c:crosses val="autoZero"/>
        <c:auto val="1"/>
        <c:lblAlgn val="ctr"/>
        <c:lblOffset val="100"/>
        <c:tickLblSkip val="1"/>
        <c:tickMarkSkip val="1"/>
        <c:noMultiLvlLbl val="0"/>
      </c:catAx>
      <c:valAx>
        <c:axId val="13355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5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F8-498B-9885-C06E430149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F8-498B-9885-C06E430149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F8-498B-9885-C06E430149A9}"/>
            </c:ext>
          </c:extLst>
        </c:ser>
        <c:ser>
          <c:idx val="3"/>
          <c:order val="3"/>
          <c:tx>
            <c:strRef>
              <c:f>データシート!$A$30</c:f>
              <c:strCache>
                <c:ptCount val="1"/>
                <c:pt idx="0">
                  <c:v>内灘町公共下水道事業特別会計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0.06</c:v>
                </c:pt>
                <c:pt idx="4">
                  <c:v>#N/A</c:v>
                </c:pt>
                <c:pt idx="5">
                  <c:v>0</c:v>
                </c:pt>
                <c:pt idx="6">
                  <c:v>#N/A</c:v>
                </c:pt>
                <c:pt idx="7">
                  <c:v>0</c:v>
                </c:pt>
                <c:pt idx="8">
                  <c:v>#N/A</c:v>
                </c:pt>
                <c:pt idx="9">
                  <c:v>0</c:v>
                </c:pt>
              </c:numCache>
            </c:numRef>
          </c:val>
          <c:extLst>
            <c:ext xmlns:c16="http://schemas.microsoft.com/office/drawing/2014/chart" uri="{C3380CC4-5D6E-409C-BE32-E72D297353CC}">
              <c16:uniqueId val="{00000003-82F8-498B-9885-C06E430149A9}"/>
            </c:ext>
          </c:extLst>
        </c:ser>
        <c:ser>
          <c:idx val="4"/>
          <c:order val="4"/>
          <c:tx>
            <c:strRef>
              <c:f>データシート!$A$31</c:f>
              <c:strCache>
                <c:ptCount val="1"/>
                <c:pt idx="0">
                  <c:v>内灘町新エネルギー事業特別会計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2F8-498B-9885-C06E430149A9}"/>
            </c:ext>
          </c:extLst>
        </c:ser>
        <c:ser>
          <c:idx val="5"/>
          <c:order val="5"/>
          <c:tx>
            <c:strRef>
              <c:f>データシート!$A$32</c:f>
              <c:strCache>
                <c:ptCount val="1"/>
                <c:pt idx="0">
                  <c:v>内灘町後期高齢者医療特別会計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2F8-498B-9885-C06E430149A9}"/>
            </c:ext>
          </c:extLst>
        </c:ser>
        <c:ser>
          <c:idx val="6"/>
          <c:order val="6"/>
          <c:tx>
            <c:strRef>
              <c:f>データシート!$A$33</c:f>
              <c:strCache>
                <c:ptCount val="1"/>
                <c:pt idx="0">
                  <c:v>内灘町介護保険特別会計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7.0000000000000007E-2</c:v>
                </c:pt>
                <c:pt idx="4">
                  <c:v>#N/A</c:v>
                </c:pt>
                <c:pt idx="5">
                  <c:v>0.02</c:v>
                </c:pt>
                <c:pt idx="6">
                  <c:v>#N/A</c:v>
                </c:pt>
                <c:pt idx="7">
                  <c:v>0.41</c:v>
                </c:pt>
                <c:pt idx="8">
                  <c:v>#N/A</c:v>
                </c:pt>
                <c:pt idx="9">
                  <c:v>0.38</c:v>
                </c:pt>
              </c:numCache>
            </c:numRef>
          </c:val>
          <c:extLst>
            <c:ext xmlns:c16="http://schemas.microsoft.com/office/drawing/2014/chart" uri="{C3380CC4-5D6E-409C-BE32-E72D297353CC}">
              <c16:uniqueId val="{00000006-82F8-498B-9885-C06E430149A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2.0699999999999998</c:v>
                </c:pt>
                <c:pt idx="4">
                  <c:v>#N/A</c:v>
                </c:pt>
                <c:pt idx="5">
                  <c:v>2.15</c:v>
                </c:pt>
                <c:pt idx="6">
                  <c:v>#N/A</c:v>
                </c:pt>
                <c:pt idx="7">
                  <c:v>1.87</c:v>
                </c:pt>
                <c:pt idx="8">
                  <c:v>#N/A</c:v>
                </c:pt>
                <c:pt idx="9">
                  <c:v>1.45</c:v>
                </c:pt>
              </c:numCache>
            </c:numRef>
          </c:val>
          <c:extLst>
            <c:ext xmlns:c16="http://schemas.microsoft.com/office/drawing/2014/chart" uri="{C3380CC4-5D6E-409C-BE32-E72D297353CC}">
              <c16:uniqueId val="{00000007-82F8-498B-9885-C06E430149A9}"/>
            </c:ext>
          </c:extLst>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8.1</c:v>
                </c:pt>
                <c:pt idx="2">
                  <c:v>#N/A</c:v>
                </c:pt>
                <c:pt idx="3">
                  <c:v>8.14</c:v>
                </c:pt>
                <c:pt idx="4">
                  <c:v>#N/A</c:v>
                </c:pt>
                <c:pt idx="5">
                  <c:v>8.5399999999999991</c:v>
                </c:pt>
                <c:pt idx="6">
                  <c:v>#N/A</c:v>
                </c:pt>
                <c:pt idx="7">
                  <c:v>8.4700000000000006</c:v>
                </c:pt>
                <c:pt idx="8">
                  <c:v>#N/A</c:v>
                </c:pt>
                <c:pt idx="9">
                  <c:v>8.68</c:v>
                </c:pt>
              </c:numCache>
            </c:numRef>
          </c:val>
          <c:extLst>
            <c:ext xmlns:c16="http://schemas.microsoft.com/office/drawing/2014/chart" uri="{C3380CC4-5D6E-409C-BE32-E72D297353CC}">
              <c16:uniqueId val="{00000008-82F8-498B-9885-C06E430149A9}"/>
            </c:ext>
          </c:extLst>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3.94</c:v>
                </c:pt>
                <c:pt idx="1">
                  <c:v>#N/A</c:v>
                </c:pt>
                <c:pt idx="2">
                  <c:v>3.66</c:v>
                </c:pt>
                <c:pt idx="3">
                  <c:v>#N/A</c:v>
                </c:pt>
                <c:pt idx="4">
                  <c:v>3.73</c:v>
                </c:pt>
                <c:pt idx="5">
                  <c:v>#N/A</c:v>
                </c:pt>
                <c:pt idx="6">
                  <c:v>1.62</c:v>
                </c:pt>
                <c:pt idx="7">
                  <c:v>#N/A</c:v>
                </c:pt>
                <c:pt idx="8">
                  <c:v>1.47</c:v>
                </c:pt>
                <c:pt idx="9">
                  <c:v>#N/A</c:v>
                </c:pt>
              </c:numCache>
            </c:numRef>
          </c:val>
          <c:extLst>
            <c:ext xmlns:c16="http://schemas.microsoft.com/office/drawing/2014/chart" uri="{C3380CC4-5D6E-409C-BE32-E72D297353CC}">
              <c16:uniqueId val="{00000009-82F8-498B-9885-C06E430149A9}"/>
            </c:ext>
          </c:extLst>
        </c:ser>
        <c:dLbls>
          <c:showLegendKey val="0"/>
          <c:showVal val="0"/>
          <c:showCatName val="0"/>
          <c:showSerName val="0"/>
          <c:showPercent val="0"/>
          <c:showBubbleSize val="0"/>
        </c:dLbls>
        <c:gapWidth val="150"/>
        <c:overlap val="100"/>
        <c:axId val="133709184"/>
        <c:axId val="133719168"/>
      </c:barChart>
      <c:catAx>
        <c:axId val="13370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719168"/>
        <c:crosses val="autoZero"/>
        <c:auto val="1"/>
        <c:lblAlgn val="ctr"/>
        <c:lblOffset val="100"/>
        <c:tickLblSkip val="1"/>
        <c:tickMarkSkip val="1"/>
        <c:noMultiLvlLbl val="0"/>
      </c:catAx>
      <c:valAx>
        <c:axId val="133719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0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1009</c:v>
                </c:pt>
                <c:pt idx="5">
                  <c:v>1084</c:v>
                </c:pt>
                <c:pt idx="8">
                  <c:v>987</c:v>
                </c:pt>
                <c:pt idx="11">
                  <c:v>995</c:v>
                </c:pt>
                <c:pt idx="14">
                  <c:v>998</c:v>
                </c:pt>
              </c:numCache>
            </c:numRef>
          </c:val>
          <c:extLst>
            <c:ext xmlns:c16="http://schemas.microsoft.com/office/drawing/2014/chart" uri="{C3380CC4-5D6E-409C-BE32-E72D297353CC}">
              <c16:uniqueId val="{00000000-B710-4BEB-8BB2-456B21C9BB4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10-4BEB-8BB2-456B21C9BB4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27</c:v>
                </c:pt>
                <c:pt idx="3">
                  <c:v>26</c:v>
                </c:pt>
                <c:pt idx="6">
                  <c:v>22</c:v>
                </c:pt>
                <c:pt idx="9">
                  <c:v>21</c:v>
                </c:pt>
                <c:pt idx="12">
                  <c:v>21</c:v>
                </c:pt>
              </c:numCache>
            </c:numRef>
          </c:val>
          <c:extLst>
            <c:ext xmlns:c16="http://schemas.microsoft.com/office/drawing/2014/chart" uri="{C3380CC4-5D6E-409C-BE32-E72D297353CC}">
              <c16:uniqueId val="{00000002-B710-4BEB-8BB2-456B21C9BB4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181</c:v>
                </c:pt>
                <c:pt idx="3">
                  <c:v>180</c:v>
                </c:pt>
                <c:pt idx="6">
                  <c:v>179</c:v>
                </c:pt>
                <c:pt idx="9">
                  <c:v>126</c:v>
                </c:pt>
                <c:pt idx="12">
                  <c:v>61</c:v>
                </c:pt>
              </c:numCache>
            </c:numRef>
          </c:val>
          <c:extLst>
            <c:ext xmlns:c16="http://schemas.microsoft.com/office/drawing/2014/chart" uri="{C3380CC4-5D6E-409C-BE32-E72D297353CC}">
              <c16:uniqueId val="{00000003-B710-4BEB-8BB2-456B21C9BB4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c:v>
                </c:pt>
                <c:pt idx="3">
                  <c:v>312</c:v>
                </c:pt>
                <c:pt idx="6">
                  <c:v>332</c:v>
                </c:pt>
                <c:pt idx="9">
                  <c:v>364</c:v>
                </c:pt>
                <c:pt idx="12">
                  <c:v>386</c:v>
                </c:pt>
              </c:numCache>
            </c:numRef>
          </c:val>
          <c:extLst>
            <c:ext xmlns:c16="http://schemas.microsoft.com/office/drawing/2014/chart" uri="{C3380CC4-5D6E-409C-BE32-E72D297353CC}">
              <c16:uniqueId val="{00000004-B710-4BEB-8BB2-456B21C9BB4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10-4BEB-8BB2-456B21C9BB4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10-4BEB-8BB2-456B21C9BB4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906</c:v>
                </c:pt>
                <c:pt idx="3">
                  <c:v>905</c:v>
                </c:pt>
                <c:pt idx="6">
                  <c:v>919</c:v>
                </c:pt>
                <c:pt idx="9">
                  <c:v>912</c:v>
                </c:pt>
                <c:pt idx="12">
                  <c:v>931</c:v>
                </c:pt>
              </c:numCache>
            </c:numRef>
          </c:val>
          <c:extLst>
            <c:ext xmlns:c16="http://schemas.microsoft.com/office/drawing/2014/chart" uri="{C3380CC4-5D6E-409C-BE32-E72D297353CC}">
              <c16:uniqueId val="{00000007-B710-4BEB-8BB2-456B21C9BB4F}"/>
            </c:ext>
          </c:extLst>
        </c:ser>
        <c:dLbls>
          <c:showLegendKey val="0"/>
          <c:showVal val="0"/>
          <c:showCatName val="0"/>
          <c:showSerName val="0"/>
          <c:showPercent val="0"/>
          <c:showBubbleSize val="0"/>
        </c:dLbls>
        <c:gapWidth val="100"/>
        <c:overlap val="100"/>
        <c:axId val="133826816"/>
        <c:axId val="133837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396</c:v>
                </c:pt>
                <c:pt idx="2">
                  <c:v>#N/A</c:v>
                </c:pt>
                <c:pt idx="3">
                  <c:v>#N/A</c:v>
                </c:pt>
                <c:pt idx="4">
                  <c:v>339</c:v>
                </c:pt>
                <c:pt idx="5">
                  <c:v>#N/A</c:v>
                </c:pt>
                <c:pt idx="6">
                  <c:v>#N/A</c:v>
                </c:pt>
                <c:pt idx="7">
                  <c:v>465</c:v>
                </c:pt>
                <c:pt idx="8">
                  <c:v>#N/A</c:v>
                </c:pt>
                <c:pt idx="9">
                  <c:v>#N/A</c:v>
                </c:pt>
                <c:pt idx="10">
                  <c:v>428</c:v>
                </c:pt>
                <c:pt idx="11">
                  <c:v>#N/A</c:v>
                </c:pt>
                <c:pt idx="12">
                  <c:v>#N/A</c:v>
                </c:pt>
                <c:pt idx="13">
                  <c:v>401</c:v>
                </c:pt>
                <c:pt idx="14">
                  <c:v>#N/A</c:v>
                </c:pt>
              </c:numCache>
            </c:numRef>
          </c:val>
          <c:smooth val="0"/>
          <c:extLst>
            <c:ext xmlns:c16="http://schemas.microsoft.com/office/drawing/2014/chart" uri="{C3380CC4-5D6E-409C-BE32-E72D297353CC}">
              <c16:uniqueId val="{00000008-B710-4BEB-8BB2-456B21C9BB4F}"/>
            </c:ext>
          </c:extLst>
        </c:ser>
        <c:dLbls>
          <c:showLegendKey val="0"/>
          <c:showVal val="0"/>
          <c:showCatName val="0"/>
          <c:showSerName val="0"/>
          <c:showPercent val="0"/>
          <c:showBubbleSize val="0"/>
        </c:dLbls>
        <c:marker val="1"/>
        <c:smooth val="0"/>
        <c:axId val="133826816"/>
        <c:axId val="133837184"/>
      </c:lineChart>
      <c:catAx>
        <c:axId val="13382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37184"/>
        <c:crosses val="autoZero"/>
        <c:auto val="1"/>
        <c:lblAlgn val="ctr"/>
        <c:lblOffset val="100"/>
        <c:tickLblSkip val="1"/>
        <c:tickMarkSkip val="1"/>
        <c:noMultiLvlLbl val="0"/>
      </c:catAx>
      <c:valAx>
        <c:axId val="133837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2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11947</c:v>
                </c:pt>
                <c:pt idx="5">
                  <c:v>11882</c:v>
                </c:pt>
                <c:pt idx="8">
                  <c:v>12156</c:v>
                </c:pt>
                <c:pt idx="11">
                  <c:v>12142</c:v>
                </c:pt>
                <c:pt idx="14">
                  <c:v>12273</c:v>
                </c:pt>
              </c:numCache>
            </c:numRef>
          </c:val>
          <c:extLst>
            <c:ext xmlns:c16="http://schemas.microsoft.com/office/drawing/2014/chart" uri="{C3380CC4-5D6E-409C-BE32-E72D297353CC}">
              <c16:uniqueId val="{00000000-881A-4756-90BE-33A189481D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1457</c:v>
                </c:pt>
                <c:pt idx="5">
                  <c:v>1391</c:v>
                </c:pt>
                <c:pt idx="8">
                  <c:v>1440</c:v>
                </c:pt>
                <c:pt idx="11">
                  <c:v>1558</c:v>
                </c:pt>
                <c:pt idx="14">
                  <c:v>1499</c:v>
                </c:pt>
              </c:numCache>
            </c:numRef>
          </c:val>
          <c:extLst>
            <c:ext xmlns:c16="http://schemas.microsoft.com/office/drawing/2014/chart" uri="{C3380CC4-5D6E-409C-BE32-E72D297353CC}">
              <c16:uniqueId val="{00000001-881A-4756-90BE-33A189481D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1542</c:v>
                </c:pt>
                <c:pt idx="5">
                  <c:v>1655</c:v>
                </c:pt>
                <c:pt idx="8">
                  <c:v>1569</c:v>
                </c:pt>
                <c:pt idx="11">
                  <c:v>1415</c:v>
                </c:pt>
                <c:pt idx="14">
                  <c:v>1332</c:v>
                </c:pt>
              </c:numCache>
            </c:numRef>
          </c:val>
          <c:extLst>
            <c:ext xmlns:c16="http://schemas.microsoft.com/office/drawing/2014/chart" uri="{C3380CC4-5D6E-409C-BE32-E72D297353CC}">
              <c16:uniqueId val="{00000002-881A-4756-90BE-33A189481D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1A-4756-90BE-33A189481D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1A-4756-90BE-33A189481D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1A-4756-90BE-33A189481D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1149</c:v>
                </c:pt>
                <c:pt idx="3">
                  <c:v>1125</c:v>
                </c:pt>
                <c:pt idx="6">
                  <c:v>963</c:v>
                </c:pt>
                <c:pt idx="9">
                  <c:v>980</c:v>
                </c:pt>
                <c:pt idx="12">
                  <c:v>796</c:v>
                </c:pt>
              </c:numCache>
            </c:numRef>
          </c:val>
          <c:extLst>
            <c:ext xmlns:c16="http://schemas.microsoft.com/office/drawing/2014/chart" uri="{C3380CC4-5D6E-409C-BE32-E72D297353CC}">
              <c16:uniqueId val="{00000006-881A-4756-90BE-33A189481D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674</c:v>
                </c:pt>
                <c:pt idx="3">
                  <c:v>498</c:v>
                </c:pt>
                <c:pt idx="6">
                  <c:v>322</c:v>
                </c:pt>
                <c:pt idx="9">
                  <c:v>198</c:v>
                </c:pt>
                <c:pt idx="12">
                  <c:v>138</c:v>
                </c:pt>
              </c:numCache>
            </c:numRef>
          </c:val>
          <c:extLst>
            <c:ext xmlns:c16="http://schemas.microsoft.com/office/drawing/2014/chart" uri="{C3380CC4-5D6E-409C-BE32-E72D297353CC}">
              <c16:uniqueId val="{00000007-881A-4756-90BE-33A189481D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4241</c:v>
                </c:pt>
                <c:pt idx="3">
                  <c:v>4351</c:v>
                </c:pt>
                <c:pt idx="6">
                  <c:v>4540</c:v>
                </c:pt>
                <c:pt idx="9">
                  <c:v>5014</c:v>
                </c:pt>
                <c:pt idx="12">
                  <c:v>4919</c:v>
                </c:pt>
              </c:numCache>
            </c:numRef>
          </c:val>
          <c:extLst>
            <c:ext xmlns:c16="http://schemas.microsoft.com/office/drawing/2014/chart" uri="{C3380CC4-5D6E-409C-BE32-E72D297353CC}">
              <c16:uniqueId val="{00000008-881A-4756-90BE-33A189481D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921</c:v>
                </c:pt>
                <c:pt idx="3">
                  <c:v>896</c:v>
                </c:pt>
                <c:pt idx="6">
                  <c:v>574</c:v>
                </c:pt>
                <c:pt idx="9">
                  <c:v>359</c:v>
                </c:pt>
                <c:pt idx="12">
                  <c:v>338</c:v>
                </c:pt>
              </c:numCache>
            </c:numRef>
          </c:val>
          <c:extLst>
            <c:ext xmlns:c16="http://schemas.microsoft.com/office/drawing/2014/chart" uri="{C3380CC4-5D6E-409C-BE32-E72D297353CC}">
              <c16:uniqueId val="{00000009-881A-4756-90BE-33A189481D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9961</c:v>
                </c:pt>
                <c:pt idx="3">
                  <c:v>10004</c:v>
                </c:pt>
                <c:pt idx="6">
                  <c:v>11223</c:v>
                </c:pt>
                <c:pt idx="9">
                  <c:v>12223</c:v>
                </c:pt>
                <c:pt idx="12">
                  <c:v>12450</c:v>
                </c:pt>
              </c:numCache>
            </c:numRef>
          </c:val>
          <c:extLst>
            <c:ext xmlns:c16="http://schemas.microsoft.com/office/drawing/2014/chart" uri="{C3380CC4-5D6E-409C-BE32-E72D297353CC}">
              <c16:uniqueId val="{0000000A-881A-4756-90BE-33A189481D9F}"/>
            </c:ext>
          </c:extLst>
        </c:ser>
        <c:dLbls>
          <c:showLegendKey val="0"/>
          <c:showVal val="0"/>
          <c:showCatName val="0"/>
          <c:showSerName val="0"/>
          <c:showPercent val="0"/>
          <c:showBubbleSize val="0"/>
        </c:dLbls>
        <c:gapWidth val="100"/>
        <c:overlap val="100"/>
        <c:axId val="133986944"/>
        <c:axId val="13399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2000</c:v>
                </c:pt>
                <c:pt idx="2">
                  <c:v>#N/A</c:v>
                </c:pt>
                <c:pt idx="3">
                  <c:v>#N/A</c:v>
                </c:pt>
                <c:pt idx="4">
                  <c:v>1948</c:v>
                </c:pt>
                <c:pt idx="5">
                  <c:v>#N/A</c:v>
                </c:pt>
                <c:pt idx="6">
                  <c:v>#N/A</c:v>
                </c:pt>
                <c:pt idx="7">
                  <c:v>2457</c:v>
                </c:pt>
                <c:pt idx="8">
                  <c:v>#N/A</c:v>
                </c:pt>
                <c:pt idx="9">
                  <c:v>#N/A</c:v>
                </c:pt>
                <c:pt idx="10">
                  <c:v>3660</c:v>
                </c:pt>
                <c:pt idx="11">
                  <c:v>#N/A</c:v>
                </c:pt>
                <c:pt idx="12">
                  <c:v>#N/A</c:v>
                </c:pt>
                <c:pt idx="13">
                  <c:v>3537</c:v>
                </c:pt>
                <c:pt idx="14">
                  <c:v>#N/A</c:v>
                </c:pt>
              </c:numCache>
            </c:numRef>
          </c:val>
          <c:smooth val="0"/>
          <c:extLst>
            <c:ext xmlns:c16="http://schemas.microsoft.com/office/drawing/2014/chart" uri="{C3380CC4-5D6E-409C-BE32-E72D297353CC}">
              <c16:uniqueId val="{0000000B-881A-4756-90BE-33A189481D9F}"/>
            </c:ext>
          </c:extLst>
        </c:ser>
        <c:dLbls>
          <c:showLegendKey val="0"/>
          <c:showVal val="0"/>
          <c:showCatName val="0"/>
          <c:showSerName val="0"/>
          <c:showPercent val="0"/>
          <c:showBubbleSize val="0"/>
        </c:dLbls>
        <c:marker val="1"/>
        <c:smooth val="0"/>
        <c:axId val="133986944"/>
        <c:axId val="133993216"/>
      </c:lineChart>
      <c:catAx>
        <c:axId val="1339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993216"/>
        <c:crosses val="autoZero"/>
        <c:auto val="1"/>
        <c:lblAlgn val="ctr"/>
        <c:lblOffset val="100"/>
        <c:tickLblSkip val="1"/>
        <c:tickMarkSkip val="1"/>
        <c:noMultiLvlLbl val="0"/>
      </c:catAx>
      <c:valAx>
        <c:axId val="13399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9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672</c:v>
                </c:pt>
                <c:pt idx="1">
                  <c:v>698</c:v>
                </c:pt>
                <c:pt idx="2">
                  <c:v>622</c:v>
                </c:pt>
              </c:numCache>
            </c:numRef>
          </c:val>
          <c:extLst>
            <c:ext xmlns:c16="http://schemas.microsoft.com/office/drawing/2014/chart" uri="{C3380CC4-5D6E-409C-BE32-E72D297353CC}">
              <c16:uniqueId val="{00000000-C1CC-4903-848B-35F05F2E85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1CC-4903-848B-35F05F2E85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635</c:v>
                </c:pt>
                <c:pt idx="1">
                  <c:v>426</c:v>
                </c:pt>
                <c:pt idx="2">
                  <c:v>401</c:v>
                </c:pt>
              </c:numCache>
            </c:numRef>
          </c:val>
          <c:extLst>
            <c:ext xmlns:c16="http://schemas.microsoft.com/office/drawing/2014/chart" uri="{C3380CC4-5D6E-409C-BE32-E72D297353CC}">
              <c16:uniqueId val="{00000002-C1CC-4903-848B-35F05F2E8585}"/>
            </c:ext>
          </c:extLst>
        </c:ser>
        <c:dLbls>
          <c:showLegendKey val="0"/>
          <c:showVal val="0"/>
          <c:showCatName val="0"/>
          <c:showSerName val="0"/>
          <c:showPercent val="0"/>
          <c:showBubbleSize val="0"/>
        </c:dLbls>
        <c:gapWidth val="120"/>
        <c:overlap val="100"/>
        <c:axId val="134131072"/>
        <c:axId val="134132864"/>
      </c:barChart>
      <c:catAx>
        <c:axId val="13413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132864"/>
        <c:crosses val="autoZero"/>
        <c:auto val="1"/>
        <c:lblAlgn val="ctr"/>
        <c:lblOffset val="100"/>
        <c:tickLblSkip val="1"/>
        <c:tickMarkSkip val="1"/>
        <c:noMultiLvlLbl val="0"/>
      </c:catAx>
      <c:valAx>
        <c:axId val="134132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13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{3BE917AF-193A-4443-A5CA-E9DEEACAB954}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D10-49CF-9CE1-9A1406FCB4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{DCE73965-B63D-4887-BF76-2034D34CBD13}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0-49CF-9CE1-9A1406FCB4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{7BF635DE-7FDC-400F-88B3-BDE772AFA915}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0-49CF-9CE1-9A1406FCB4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{742D00B2-1456-4066-B356-2273FBC559D4}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0-49CF-9CE1-9A1406FCB4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{1CA3C09D-41B9-4032-B6AA-379125113AA7}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0-49CF-9CE1-9A1406FCB42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{F8190F6C-69AD-46BA-9529-6BDD47899E60}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D10-49CF-9CE1-9A1406FCB42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{D8A9C19B-346F-4FFE-8945-6A674DB19033}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D10-49CF-9CE1-9A1406FCB42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{2F9F0820-F21D-498A-B702-3599CF0A4CFF}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D10-49CF-9CE1-9A1406FCB42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{98594D16-3619-411C-9A5B-B58AF94C2876}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D10-49CF-9CE1-9A1406FCB4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58.8</c:v>
                </c:pt>
                <c:pt idx="32">
                  <c:v>60.5</c:v>
                </c:pt>
              </c:numCache>
            </c:numRef>
          </c:xVal>
          <c:yVal>
            <c:numRef>
              <c:f>公会計指標分析・財政指標組合せ分析表!$BP$51:$DC$51</c:f>
              <c:numCache>
                <c:formatCode>#,##0.0;"▲ "#,##0.0</c:formatCode>
                <c:ptCount val="40"/>
                <c:pt idx="16">
                  <c:v>52.6</c:v>
                </c:pt>
                <c:pt idx="24">
                  <c:v>79.099999999999994</c:v>
                </c:pt>
                <c:pt idx="32">
                  <c:v>75.7</c:v>
                </c:pt>
              </c:numCache>
            </c:numRef>
          </c:yVal>
          <c:smooth val="0"/>
          <c:extLst>
            <c:ext xmlns:c16="http://schemas.microsoft.com/office/drawing/2014/chart" uri="{C3380CC4-5D6E-409C-BE32-E72D297353CC}">
              <c16:uniqueId val="{00000009-BD10-49CF-9CE1-9A1406FCB4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{C16A4E99-254A-41C6-85FE-4A32670BED42}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D10-49CF-9CE1-9A1406FCB4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{27DE1E25-DBF2-459F-B22E-E71B713C712A}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0-49CF-9CE1-9A1406FCB4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{9B1B56B0-3C29-4D19-95C2-05F5CEA17816}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0-49CF-9CE1-9A1406FCB4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{EBF1BE5F-41FE-489D-86DB-00354CDEE06F}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0-49CF-9CE1-9A1406FCB4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{95665F39-3BB7-4C53-9770-0B87A4B2C5C7}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0-49CF-9CE1-9A1406FCB42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{CDE1F4FF-D8FD-4145-8DC3-AB411ABD2A36}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D10-49CF-9CE1-9A1406FCB42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{23FE358E-D092-47B1-83F1-97C5330DCEFE}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D10-49CF-9CE1-9A1406FCB42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{000A2057-B2C1-43B1-8622-62E26D46CDEB}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D10-49CF-9CE1-9A1406FCB42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{9340B2A9-4ED9-4EAE-9305-6B70DE7F1D42}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D10-49CF-9CE1-9A1406FCB4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BD10-49CF-9CE1-9A1406FCB426}"/>
            </c:ext>
          </c:extLst>
        </c:ser>
        <c:dLbls>
          <c:showLegendKey val="0"/>
          <c:showVal val="1"/>
          <c:showCatName val="0"/>
          <c:showSerName val="0"/>
          <c:showPercent val="0"/>
          <c:showBubbleSize val="0"/>
        </c:dLbls>
        <c:axId val="134371968"/>
        <c:axId val="134386432"/>
      </c:scatterChart>
      <c:valAx>
        <c:axId val="134371968"/>
        <c:scaling>
          <c:orientation val="minMax"/>
          <c:max val="60.9"/>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386432"/>
        <c:crosses val="autoZero"/>
        <c:crossBetween val="midCat"/>
      </c:valAx>
      <c:valAx>
        <c:axId val="134386432"/>
        <c:scaling>
          <c:orientation val="minMax"/>
          <c:max val="9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37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{F5BEA0E1-9013-4207-A12D-B54F619213A8}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76A-4B00-A4C8-D190133B26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{907CC281-4963-4B8D-BF85-105D81B24DB8}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6A-4B00-A4C8-D190133B26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{7BCE3FDD-B295-4E60-A8B1-D4259362A299}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6A-4B00-A4C8-D190133B26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{001F4196-BA36-4C6F-ACC1-4D606FFDA318}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6A-4B00-A4C8-D190133B26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{B0E71A52-B040-4828-9AE3-AFC068372CB9}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6A-4B00-A4C8-D190133B262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{3652C54D-417E-42EB-AC22-7503614902D8}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76A-4B00-A4C8-D190133B262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{06C134A1-B236-4226-AECA-2CEE2D4ABF2B}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76A-4B00-A4C8-D190133B262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{270DE057-191D-47DD-ABF9-69E7A5E15389}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76A-4B00-A4C8-D190133B262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{6AE1A387-E05F-4C68-877C-63FBD97025AD}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76A-4B00-A4C8-D190133B26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8.8000000000000007</c:v>
                </c:pt>
                <c:pt idx="16">
                  <c:v>8.8000000000000007</c:v>
                </c:pt>
                <c:pt idx="24">
                  <c:v>8.9</c:v>
                </c:pt>
                <c:pt idx="32">
                  <c:v>9.1999999999999993</c:v>
                </c:pt>
              </c:numCache>
            </c:numRef>
          </c:xVal>
          <c:yVal>
            <c:numRef>
              <c:f>公会計指標分析・財政指標組合せ分析表!$BP$73:$DC$73</c:f>
              <c:numCache>
                <c:formatCode>#,##0.0;"▲ "#,##0.0</c:formatCode>
                <c:ptCount val="40"/>
                <c:pt idx="0">
                  <c:v>45.2</c:v>
                </c:pt>
                <c:pt idx="8">
                  <c:v>43.4</c:v>
                </c:pt>
                <c:pt idx="16">
                  <c:v>52.6</c:v>
                </c:pt>
                <c:pt idx="24">
                  <c:v>79.099999999999994</c:v>
                </c:pt>
                <c:pt idx="32">
                  <c:v>75.7</c:v>
                </c:pt>
              </c:numCache>
            </c:numRef>
          </c:yVal>
          <c:smooth val="0"/>
          <c:extLst>
            <c:ext xmlns:c16="http://schemas.microsoft.com/office/drawing/2014/chart" uri="{C3380CC4-5D6E-409C-BE32-E72D297353CC}">
              <c16:uniqueId val="{00000009-776A-4B00-A4C8-D190133B26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{1ECA9DA9-3289-486E-B7D2-6B7A7EFD94C2}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76A-4B00-A4C8-D190133B26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{D5578B46-1E44-49FC-8D68-BEBFB15035F0}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6A-4B00-A4C8-D190133B26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{28F49EEF-8532-4B79-B9C9-7835DC7C5AC7}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6A-4B00-A4C8-D190133B26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{77BCF1BA-9F9A-43B7-A732-BAC91A153A47}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6A-4B00-A4C8-D190133B26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{AE65A8DF-5187-4D50-BBC9-273F13AFE88A}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6A-4B00-A4C8-D190133B2628}"/>
                </c:ext>
              </c:extLst>
            </c:dLbl>
            <c:dLbl>
              <c:idx val="8"/>
              <c:layout>
                <c:manualLayout>
                  <c:x val="-3.1697991619110633E-2"/>
                  <c:y val="-6.013054256195771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{DDF054AB-6EB2-49D4-8CAC-77D7C0654BD3}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76A-4B00-A4C8-D190133B2628}"/>
                </c:ext>
              </c:extLst>
            </c:dLbl>
            <c:dLbl>
              <c:idx val="16"/>
              <c:layout>
                <c:manualLayout>
                  <c:x val="-4.5160355153971293E-2"/>
                  <c:y val="-6.91066280249358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{331D7D8B-BBBF-4D66-8060-EC585A4D30F9}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76A-4B00-A4C8-D190133B2628}"/>
                </c:ext>
              </c:extLst>
            </c:dLbl>
            <c:dLbl>
              <c:idx val="24"/>
              <c:layout>
                <c:manualLayout>
                  <c:x val="-1.8235628084249993E-2"/>
                  <c:y val="-7.052863641314138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{654454FE-6F7A-4FED-BD60-004DE465AC75}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76A-4B00-A4C8-D190133B2628}"/>
                </c:ext>
              </c:extLst>
            </c:dLbl>
            <c:dLbl>
              <c:idx val="32"/>
              <c:layout>
                <c:manualLayout>
                  <c:x val="-3.1697991619110633E-2"/>
                  <c:y val="-4.990061010735615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{F13791C4-3DD8-404E-8D2D-40AE6C9055A5}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76A-4B00-A4C8-D190133B26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776A-4B00-A4C8-D190133B2628}"/>
            </c:ext>
          </c:extLst>
        </c:ser>
        <c:dLbls>
          <c:showLegendKey val="0"/>
          <c:showVal val="1"/>
          <c:showCatName val="0"/>
          <c:showSerName val="0"/>
          <c:showPercent val="0"/>
          <c:showBubbleSize val="0"/>
        </c:dLbls>
        <c:axId val="134560000"/>
        <c:axId val="134590848"/>
      </c:scatterChart>
      <c:valAx>
        <c:axId val="134560000"/>
        <c:scaling>
          <c:orientation val="minMax"/>
          <c:max val="9.7999999999999989"/>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590848"/>
        <c:crosses val="autoZero"/>
        <c:crossBetween val="midCat"/>
      </c:valAx>
      <c:valAx>
        <c:axId val="134590848"/>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5600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年度に続き、公営企業に対する準元利償還金の増加があった一方で、一部事務組合への建設経費負担金の減少があったことなどから、実質公債費比率の分子は前年度に比べ</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公営企業の元利償還金に対する繰出しは年々増加しており、交付税算入後の実質公債費としても増加傾向にある。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年度以降、サッカー場や消防庁舎、温浴施設、白帆台小学校等の建設により一般会計等の地方債残高は増加している。</a:t>
          </a:r>
        </a:p>
        <a:p>
          <a:r>
            <a:rPr kumimoji="1" lang="ja-JP" altLang="en-US" sz="1400">
              <a:latin typeface="ＭＳ ゴシック" pitchFamily="49" charset="-128"/>
              <a:ea typeface="ＭＳ ゴシック" pitchFamily="49" charset="-128"/>
            </a:rPr>
            <a:t>　しかしながら、平成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年度は、退職手当負担見込額の減少や基準財政需要額算入見込額の増加があったことから、将来負担比率の分子は前年度に比べ</a:t>
          </a:r>
          <a:r>
            <a:rPr kumimoji="1" lang="en-US" altLang="ja-JP" sz="1400">
              <a:latin typeface="ＭＳ ゴシック" pitchFamily="49" charset="-128"/>
              <a:ea typeface="ＭＳ ゴシック" pitchFamily="49" charset="-128"/>
            </a:rPr>
            <a:t>123</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石川県内灘町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前年度歳計剰余金処分等により財政調整基金において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百万円の積立て、条例の定めにより義務教育施設整備基金において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百万円の積立てなどがあった一方で、公共施設の改修等により</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千円の取り崩したほか、収支不足により財政調整基金を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百万円取崩したことなどにより、基金全体では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義務教育施設整備基金において、毎年度定額の積立てを行うほか、遊休施設の売却等などにより公用、公共用施設整備基金の積立てを行い、基金全体における現在の水準を維持していく。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公用、公共用施設整備基金：公用、公共用施設の設置及び整備の財源に充てる。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義務教育施設整備基金：義務教育施設の設置及び整備の財源に充てる。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公用・公共用施設整備基金は、使用料及び財産収入</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百万円、行政協力金収入</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百万円を積立てた一方で、道路新設改良事業、総合公園整備事業、公民館改修事業等により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百万円を取崩し、計</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霊園基金は、一般墓地、合葬墓の使用料収入等を積立て、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義務教育施設整備基金は、学校備品整備のため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百万円を取崩したものの、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百万円を定額で積立て、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百万円基金現在残高が減少した。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義務教育施設整備基金：小学校の大規模改修等に備え、引き続き毎年度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前年度歳計剰余金処分等により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百万円を積立てた一方で、収支不足により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百万円を取崩したため、総計で</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歳入の剰余及び運用利子の積立てを行い、現在の水準を維持していく。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運用利子分</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千円が増となった。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歳入等に剰余が発生した場合に、随時積み増しを検討する。財政調整基金と合わせて、現在の水準の維持を目指している。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26,759
26,467
20.33
9,685,773
9,572,984
81,097
5,566,127
12,449,776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有形固定資産減価償却率は、過去に建設した施設の老朽化が進んでいることから、類似団体平均よりやや高くなっている。平成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年度と比較すると、平成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a:t>
          </a:r>
          <a:r>
            <a:rPr kumimoji="1" lang="en-US" altLang="ja-JP" sz="1000">
              <a:solidFill>
                <a:schemeClr val="dk1"/>
              </a:solidFill>
              <a:effectLst/>
              <a:latin typeface="+mn-lt"/>
              <a:ea typeface="+mn-ea"/>
              <a:cs typeface="+mn-cs"/>
            </a:rPr>
            <a:t>1.7</a:t>
          </a:r>
          <a:r>
            <a:rPr kumimoji="1" lang="ja-JP" altLang="en-US" sz="1000">
              <a:solidFill>
                <a:schemeClr val="dk1"/>
              </a:solidFill>
              <a:effectLst/>
              <a:latin typeface="+mn-lt"/>
              <a:ea typeface="+mn-ea"/>
              <a:cs typeface="+mn-cs"/>
            </a:rPr>
            <a:t>％増加</a:t>
          </a:r>
          <a:r>
            <a:rPr kumimoji="1" lang="ja-JP" altLang="ja-JP" sz="1000">
              <a:solidFill>
                <a:schemeClr val="dk1"/>
              </a:solidFill>
              <a:effectLst/>
              <a:latin typeface="+mn-lt"/>
              <a:ea typeface="+mn-ea"/>
              <a:cs typeface="+mn-cs"/>
            </a:rPr>
            <a:t>したが、これは</a:t>
          </a:r>
          <a:r>
            <a:rPr kumimoji="1" lang="ja-JP" altLang="en-US" sz="1000">
              <a:solidFill>
                <a:schemeClr val="dk1"/>
              </a:solidFill>
              <a:effectLst/>
              <a:latin typeface="+mn-lt"/>
              <a:ea typeface="+mn-ea"/>
              <a:cs typeface="+mn-cs"/>
            </a:rPr>
            <a:t>道路について有形固定資産額の増加以上に</a:t>
          </a:r>
          <a:r>
            <a:rPr kumimoji="1" lang="ja-JP" altLang="en-US" sz="1000">
              <a:solidFill>
                <a:sysClr val="windowText" lastClr="000000"/>
              </a:solidFill>
              <a:effectLst/>
              <a:latin typeface="+mn-lt"/>
              <a:ea typeface="+mn-ea"/>
              <a:cs typeface="+mn-cs"/>
            </a:rPr>
            <a:t>減価償却額</a:t>
          </a:r>
          <a:r>
            <a:rPr kumimoji="1" lang="ja-JP" altLang="ja-JP" sz="1000">
              <a:solidFill>
                <a:sysClr val="windowText" lastClr="000000"/>
              </a:solidFill>
              <a:effectLst/>
              <a:latin typeface="+mn-lt"/>
              <a:ea typeface="+mn-ea"/>
              <a:cs typeface="+mn-cs"/>
            </a:rPr>
            <a:t>が</a:t>
          </a:r>
          <a:r>
            <a:rPr kumimoji="1" lang="ja-JP" altLang="en-US" sz="1000">
              <a:solidFill>
                <a:sysClr val="windowText" lastClr="000000"/>
              </a:solidFill>
              <a:effectLst/>
              <a:latin typeface="+mn-lt"/>
              <a:ea typeface="+mn-ea"/>
              <a:cs typeface="+mn-cs"/>
            </a:rPr>
            <a:t>増加</a:t>
          </a:r>
          <a:r>
            <a:rPr kumimoji="1" lang="ja-JP" altLang="ja-JP" sz="1000">
              <a:solidFill>
                <a:sysClr val="windowText" lastClr="000000"/>
              </a:solidFill>
              <a:effectLst/>
              <a:latin typeface="+mn-lt"/>
              <a:ea typeface="+mn-ea"/>
              <a:cs typeface="+mn-cs"/>
            </a:rPr>
            <a:t>したことなどが要因として考えられる。</a:t>
          </a:r>
          <a:r>
            <a:rPr kumimoji="1" lang="ja-JP" altLang="ja-JP" sz="1000">
              <a:solidFill>
                <a:schemeClr val="dk1"/>
              </a:solidFill>
              <a:effectLst/>
              <a:latin typeface="+mn-lt"/>
              <a:ea typeface="+mn-ea"/>
              <a:cs typeface="+mn-cs"/>
            </a:rPr>
            <a:t>現在、公共施設等の個別施設計画の策定を進めており、策定後は計画に沿って長寿命化対策等を行い、施設の適切な維持管理に努めていく。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楕円 80"/>
        <xdr:cNvSpPr/>
      </xdr:nvSpPr>
      <xdr:spPr>
        <a:xfrm>
          <a:off x="47117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56895</xdr:rowOff>
    </xdr:from>
    <xdr:ext cx="405111" cy="259045"/>
    <xdr:sp macro="" textlink="">
      <xdr:nvSpPr>
        <xdr:cNvPr id="82" name="有形固定資産減価償却率該当値テキスト"/>
        <xdr:cNvSpPr txBox="1"/>
      </xdr:nvSpPr>
      <xdr:spPr>
        <a:xfrm>
          <a:off x="4813300" y="5971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86451</xdr:rowOff>
    </xdr:from>
    <xdr:to>
      <xdr:col>19</xdr:col>
      <xdr:colOff>187325</xdr:colOff>
      <xdr:row>32</xdr:row>
      <xdr:rowOff>16601</xdr:rowOff>
    </xdr:to>
    <xdr:sp macro="" textlink="">
      <xdr:nvSpPr>
        <xdr:cNvPr id="83" name="楕円 82"/>
        <xdr:cNvSpPr/>
      </xdr:nvSpPr>
      <xdr:spPr>
        <a:xfrm>
          <a:off x="4000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84818</xdr:rowOff>
    </xdr:from>
    <xdr:to>
      <xdr:col>23</xdr:col>
      <xdr:colOff>85725</xdr:colOff>
      <xdr:row>31</xdr:row>
      <xdr:rowOff>137251</xdr:rowOff>
    </xdr:to>
    <xdr:cxnSp macro="">
      <xdr:nvCxnSpPr>
        <xdr:cNvPr id="84" name="直線コネクタ 83"/>
        <xdr:cNvCxnSpPr/>
      </xdr:nvCxnSpPr>
      <xdr:spPr>
        <a:xfrm flipV="1">
          <a:off x="4051300" y="6171293"/>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楕円 84"/>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137251</xdr:rowOff>
    </xdr:to>
    <xdr:cxnSp macro="">
      <xdr:nvCxnSpPr>
        <xdr:cNvPr id="86" name="直線コネクタ 85"/>
        <xdr:cNvCxnSpPr/>
      </xdr:nvCxnSpPr>
      <xdr:spPr>
        <a:xfrm>
          <a:off x="3289300" y="618363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87"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88"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89"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33128</xdr:rowOff>
    </xdr:from>
    <xdr:ext cx="405111" cy="259045"/>
    <xdr:sp macro="" textlink="">
      <xdr:nvSpPr>
        <xdr:cNvPr id="90" name="n_1mainValue有形固定資産減価償却率"/>
        <xdr:cNvSpPr txBox="1"/>
      </xdr:nvSpPr>
      <xdr:spPr>
        <a:xfrm>
          <a:off x="3836044" y="594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1" name="n_2main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債務償還比率</a:t>
          </a:r>
          <a:r>
            <a:rPr kumimoji="1" lang="ja-JP" altLang="ja-JP" sz="1100">
              <a:solidFill>
                <a:schemeClr val="dk1"/>
              </a:solidFill>
              <a:effectLst/>
              <a:latin typeface="+mn-lt"/>
              <a:ea typeface="+mn-ea"/>
              <a:cs typeface="+mn-cs"/>
            </a:rPr>
            <a:t>は類似団体平均と比べると</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a:t>
          </a:r>
          <a:endParaRPr lang="ja-JP" altLang="ja-JP">
            <a:effectLst/>
          </a:endParaRPr>
        </a:p>
        <a:p>
          <a:r>
            <a:rPr kumimoji="1" lang="ja-JP" altLang="ja-JP" sz="1100">
              <a:solidFill>
                <a:schemeClr val="dk1"/>
              </a:solidFill>
              <a:effectLst/>
              <a:latin typeface="+mn-lt"/>
              <a:ea typeface="+mn-ea"/>
              <a:cs typeface="+mn-cs"/>
            </a:rPr>
            <a:t>　これは算定式において分子を構成する将来負担額が、</a:t>
          </a:r>
          <a:r>
            <a:rPr kumimoji="1" lang="ja-JP" altLang="en-US" sz="1100">
              <a:solidFill>
                <a:schemeClr val="dk1"/>
              </a:solidFill>
              <a:effectLst/>
              <a:latin typeface="+mn-lt"/>
              <a:ea typeface="+mn-ea"/>
              <a:cs typeface="+mn-cs"/>
            </a:rPr>
            <a:t>近年の大規模な投資的事業</a:t>
          </a:r>
          <a:r>
            <a:rPr kumimoji="1" lang="ja-JP" altLang="ja-JP" sz="1100">
              <a:solidFill>
                <a:schemeClr val="dk1"/>
              </a:solidFill>
              <a:effectLst/>
              <a:latin typeface="+mn-lt"/>
              <a:ea typeface="+mn-ea"/>
              <a:cs typeface="+mn-cs"/>
            </a:rPr>
            <a:t>に伴う地方債の発行などにより、増加していることが要因と考えられる。</a:t>
          </a:r>
          <a:endParaRPr lang="ja-JP" altLang="ja-JP">
            <a:effectLst/>
          </a:endParaRPr>
        </a:p>
        <a:p>
          <a:r>
            <a:rPr kumimoji="1" lang="ja-JP" altLang="ja-JP" sz="1100">
              <a:solidFill>
                <a:schemeClr val="dk1"/>
              </a:solidFill>
              <a:effectLst/>
              <a:latin typeface="+mn-lt"/>
              <a:ea typeface="+mn-ea"/>
              <a:cs typeface="+mn-cs"/>
            </a:rPr>
            <a:t>　今後は物件費の抑制を図るなど、経常経費充当一般財源を減少させ、債務償還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に努める必要がある。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18" name="直線コネクタ 117"/>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1"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2" name="直線コネクタ 121"/>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3"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4" name="フローチャート: 判断 123"/>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5" name="フローチャート: 判断 124"/>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65405</xdr:rowOff>
    </xdr:from>
    <xdr:to>
      <xdr:col>76</xdr:col>
      <xdr:colOff>73025</xdr:colOff>
      <xdr:row>29</xdr:row>
      <xdr:rowOff>167005</xdr:rowOff>
    </xdr:to>
    <xdr:sp macro="" textlink="">
      <xdr:nvSpPr>
        <xdr:cNvPr id="131" name="楕円 130"/>
        <xdr:cNvSpPr/>
      </xdr:nvSpPr>
      <xdr:spPr>
        <a:xfrm>
          <a:off x="1474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88282</xdr:rowOff>
    </xdr:from>
    <xdr:ext cx="469744" cy="259045"/>
    <xdr:sp macro="" textlink="">
      <xdr:nvSpPr>
        <xdr:cNvPr id="132" name="債務償還比率該当値テキスト"/>
        <xdr:cNvSpPr txBox="1"/>
      </xdr:nvSpPr>
      <xdr:spPr>
        <a:xfrm>
          <a:off x="14846300" y="56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116185</xdr:rowOff>
    </xdr:from>
    <xdr:to>
      <xdr:col>72</xdr:col>
      <xdr:colOff>123825</xdr:colOff>
      <xdr:row>30</xdr:row>
      <xdr:rowOff>46335</xdr:rowOff>
    </xdr:to>
    <xdr:sp macro="" textlink="">
      <xdr:nvSpPr>
        <xdr:cNvPr id="133" name="楕円 132"/>
        <xdr:cNvSpPr/>
      </xdr:nvSpPr>
      <xdr:spPr>
        <a:xfrm>
          <a:off x="14033500" y="58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116205</xdr:rowOff>
    </xdr:from>
    <xdr:to>
      <xdr:col>76</xdr:col>
      <xdr:colOff>22225</xdr:colOff>
      <xdr:row>29</xdr:row>
      <xdr:rowOff>166985</xdr:rowOff>
    </xdr:to>
    <xdr:cxnSp macro="">
      <xdr:nvCxnSpPr>
        <xdr:cNvPr id="134" name="直線コネクタ 133"/>
        <xdr:cNvCxnSpPr/>
      </xdr:nvCxnSpPr>
      <xdr:spPr>
        <a:xfrm flipV="1">
          <a:off x="14084300" y="5859780"/>
          <a:ext cx="711200" cy="5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5"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62862</xdr:rowOff>
    </xdr:from>
    <xdr:ext cx="469744" cy="259045"/>
    <xdr:sp macro="" textlink="">
      <xdr:nvSpPr>
        <xdr:cNvPr id="136" name="n_1mainValue債務償還比率"/>
        <xdr:cNvSpPr txBox="1"/>
      </xdr:nvSpPr>
      <xdr:spPr>
        <a:xfrm>
          <a:off x="138367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26,759
26,467
20.33
9,685,773
9,572,984
81,097
5,566,127
12,449,776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1" name="楕円 70"/>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2" name="【道路】&#10;有形固定資産減価償却率該当値テキスト"/>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164465</xdr:rowOff>
    </xdr:from>
    <xdr:to>
      <xdr:col>20</xdr:col>
      <xdr:colOff>38100</xdr:colOff>
      <xdr:row>38</xdr:row>
      <xdr:rowOff>94615</xdr:rowOff>
    </xdr:to>
    <xdr:sp macro="" textlink="">
      <xdr:nvSpPr>
        <xdr:cNvPr id="73" name="楕円 72"/>
        <xdr:cNvSpPr/>
      </xdr:nvSpPr>
      <xdr:spPr>
        <a:xfrm>
          <a:off x="3746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43815</xdr:rowOff>
    </xdr:to>
    <xdr:cxnSp macro="">
      <xdr:nvCxnSpPr>
        <xdr:cNvPr id="74" name="直線コネクタ 73"/>
        <xdr:cNvCxnSpPr/>
      </xdr:nvCxnSpPr>
      <xdr:spPr>
        <a:xfrm flipV="1">
          <a:off x="3797300" y="65246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5" name="楕円 74"/>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43815</xdr:rowOff>
    </xdr:from>
    <xdr:to>
      <xdr:col>19</xdr:col>
      <xdr:colOff>177800</xdr:colOff>
      <xdr:row>38</xdr:row>
      <xdr:rowOff>74295</xdr:rowOff>
    </xdr:to>
    <xdr:cxnSp macro="">
      <xdr:nvCxnSpPr>
        <xdr:cNvPr id="76" name="直線コネクタ 75"/>
        <xdr:cNvCxnSpPr/>
      </xdr:nvCxnSpPr>
      <xdr:spPr>
        <a:xfrm flipV="1">
          <a:off x="2908300" y="65589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85742</xdr:rowOff>
    </xdr:from>
    <xdr:ext cx="405111" cy="259045"/>
    <xdr:sp macro="" textlink="">
      <xdr:nvSpPr>
        <xdr:cNvPr id="80" name="n_1main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1" name="n_2mainValue【道路】&#10;有形固定資産減価償却率"/>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152181</xdr:rowOff>
    </xdr:from>
    <xdr:to>
      <xdr:col>55</xdr:col>
      <xdr:colOff>50800</xdr:colOff>
      <xdr:row>40</xdr:row>
      <xdr:rowOff>82331</xdr:rowOff>
    </xdr:to>
    <xdr:sp macro="" textlink="">
      <xdr:nvSpPr>
        <xdr:cNvPr id="118" name="楕円 117"/>
        <xdr:cNvSpPr/>
      </xdr:nvSpPr>
      <xdr:spPr>
        <a:xfrm>
          <a:off x="10426700" y="68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130608</xdr:rowOff>
    </xdr:from>
    <xdr:ext cx="469744" cy="259045"/>
    <xdr:sp macro="" textlink="">
      <xdr:nvSpPr>
        <xdr:cNvPr id="119" name="【道路】&#10;一人当たり延長該当値テキスト"/>
        <xdr:cNvSpPr txBox="1"/>
      </xdr:nvSpPr>
      <xdr:spPr>
        <a:xfrm>
          <a:off x="10515600" y="681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150902</xdr:rowOff>
    </xdr:from>
    <xdr:to>
      <xdr:col>50</xdr:col>
      <xdr:colOff>165100</xdr:colOff>
      <xdr:row>40</xdr:row>
      <xdr:rowOff>81052</xdr:rowOff>
    </xdr:to>
    <xdr:sp macro="" textlink="">
      <xdr:nvSpPr>
        <xdr:cNvPr id="120" name="楕円 119"/>
        <xdr:cNvSpPr/>
      </xdr:nvSpPr>
      <xdr:spPr>
        <a:xfrm>
          <a:off x="9588500" y="68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30252</xdr:rowOff>
    </xdr:from>
    <xdr:to>
      <xdr:col>55</xdr:col>
      <xdr:colOff>0</xdr:colOff>
      <xdr:row>40</xdr:row>
      <xdr:rowOff>31531</xdr:rowOff>
    </xdr:to>
    <xdr:cxnSp macro="">
      <xdr:nvCxnSpPr>
        <xdr:cNvPr id="121" name="直線コネクタ 120"/>
        <xdr:cNvCxnSpPr/>
      </xdr:nvCxnSpPr>
      <xdr:spPr>
        <a:xfrm>
          <a:off x="9639300" y="6888252"/>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152319</xdr:rowOff>
    </xdr:from>
    <xdr:to>
      <xdr:col>46</xdr:col>
      <xdr:colOff>38100</xdr:colOff>
      <xdr:row>40</xdr:row>
      <xdr:rowOff>82469</xdr:rowOff>
    </xdr:to>
    <xdr:sp macro="" textlink="">
      <xdr:nvSpPr>
        <xdr:cNvPr id="122" name="楕円 121"/>
        <xdr:cNvSpPr/>
      </xdr:nvSpPr>
      <xdr:spPr>
        <a:xfrm>
          <a:off x="8699500" y="68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30252</xdr:rowOff>
    </xdr:from>
    <xdr:to>
      <xdr:col>50</xdr:col>
      <xdr:colOff>114300</xdr:colOff>
      <xdr:row>40</xdr:row>
      <xdr:rowOff>31669</xdr:rowOff>
    </xdr:to>
    <xdr:cxnSp macro="">
      <xdr:nvCxnSpPr>
        <xdr:cNvPr id="123" name="直線コネクタ 122"/>
        <xdr:cNvCxnSpPr/>
      </xdr:nvCxnSpPr>
      <xdr:spPr>
        <a:xfrm flipV="1">
          <a:off x="8750300" y="688825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72179</xdr:rowOff>
    </xdr:from>
    <xdr:ext cx="469744" cy="259045"/>
    <xdr:sp macro="" textlink="">
      <xdr:nvSpPr>
        <xdr:cNvPr id="127" name="n_1mainValue【道路】&#10;一人当たり延長"/>
        <xdr:cNvSpPr txBox="1"/>
      </xdr:nvSpPr>
      <xdr:spPr>
        <a:xfrm>
          <a:off x="9391727" y="69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73596</xdr:rowOff>
    </xdr:from>
    <xdr:ext cx="469744" cy="259045"/>
    <xdr:sp macro="" textlink="">
      <xdr:nvSpPr>
        <xdr:cNvPr id="128" name="n_2mainValue【道路】&#10;一人当たり延長"/>
        <xdr:cNvSpPr txBox="1"/>
      </xdr:nvSpPr>
      <xdr:spPr>
        <a:xfrm>
          <a:off x="8515427" y="693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4717</xdr:rowOff>
    </xdr:from>
    <xdr:to>
      <xdr:col>24</xdr:col>
      <xdr:colOff>114300</xdr:colOff>
      <xdr:row>56</xdr:row>
      <xdr:rowOff>106317</xdr:rowOff>
    </xdr:to>
    <xdr:sp macro="" textlink="">
      <xdr:nvSpPr>
        <xdr:cNvPr id="169" name="楕円 168"/>
        <xdr:cNvSpPr/>
      </xdr:nvSpPr>
      <xdr:spPr>
        <a:xfrm>
          <a:off x="45847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27594</xdr:rowOff>
    </xdr:from>
    <xdr:ext cx="405111" cy="259045"/>
    <xdr:sp macro="" textlink="">
      <xdr:nvSpPr>
        <xdr:cNvPr id="170" name="【橋りょう・トンネル】&#10;有形固定資産減価償却率該当値テキスト"/>
        <xdr:cNvSpPr txBox="1"/>
      </xdr:nvSpPr>
      <xdr:spPr>
        <a:xfrm>
          <a:off x="4673600" y="945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17780</xdr:rowOff>
    </xdr:from>
    <xdr:to>
      <xdr:col>20</xdr:col>
      <xdr:colOff>38100</xdr:colOff>
      <xdr:row>56</xdr:row>
      <xdr:rowOff>119380</xdr:rowOff>
    </xdr:to>
    <xdr:sp macro="" textlink="">
      <xdr:nvSpPr>
        <xdr:cNvPr id="171" name="楕円 170"/>
        <xdr:cNvSpPr/>
      </xdr:nvSpPr>
      <xdr:spPr>
        <a:xfrm>
          <a:off x="3746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55517</xdr:rowOff>
    </xdr:from>
    <xdr:to>
      <xdr:col>24</xdr:col>
      <xdr:colOff>63500</xdr:colOff>
      <xdr:row>56</xdr:row>
      <xdr:rowOff>68580</xdr:rowOff>
    </xdr:to>
    <xdr:cxnSp macro="">
      <xdr:nvCxnSpPr>
        <xdr:cNvPr id="172" name="直線コネクタ 171"/>
        <xdr:cNvCxnSpPr/>
      </xdr:nvCxnSpPr>
      <xdr:spPr>
        <a:xfrm flipV="1">
          <a:off x="3797300" y="965671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153307</xdr:rowOff>
    </xdr:from>
    <xdr:to>
      <xdr:col>15</xdr:col>
      <xdr:colOff>101600</xdr:colOff>
      <xdr:row>56</xdr:row>
      <xdr:rowOff>83457</xdr:rowOff>
    </xdr:to>
    <xdr:sp macro="" textlink="">
      <xdr:nvSpPr>
        <xdr:cNvPr id="173" name="楕円 172"/>
        <xdr:cNvSpPr/>
      </xdr:nvSpPr>
      <xdr:spPr>
        <a:xfrm>
          <a:off x="2857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32657</xdr:rowOff>
    </xdr:from>
    <xdr:to>
      <xdr:col>19</xdr:col>
      <xdr:colOff>177800</xdr:colOff>
      <xdr:row>56</xdr:row>
      <xdr:rowOff>68580</xdr:rowOff>
    </xdr:to>
    <xdr:cxnSp macro="">
      <xdr:nvCxnSpPr>
        <xdr:cNvPr id="174" name="直線コネクタ 173"/>
        <xdr:cNvCxnSpPr/>
      </xdr:nvCxnSpPr>
      <xdr:spPr>
        <a:xfrm>
          <a:off x="2908300" y="96338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5"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76"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135907</xdr:rowOff>
    </xdr:from>
    <xdr:ext cx="405111" cy="259045"/>
    <xdr:sp macro="" textlink="">
      <xdr:nvSpPr>
        <xdr:cNvPr id="178" name="n_1mainValue【橋りょう・トンネル】&#10;有形固定資産減価償却率"/>
        <xdr:cNvSpPr txBox="1"/>
      </xdr:nvSpPr>
      <xdr:spPr>
        <a:xfrm>
          <a:off x="3582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99984</xdr:rowOff>
    </xdr:from>
    <xdr:ext cx="405111" cy="259045"/>
    <xdr:sp macro="" textlink="">
      <xdr:nvSpPr>
        <xdr:cNvPr id="179" name="n_2mainValue【橋りょう・トンネル】&#10;有形固定資産減価償却率"/>
        <xdr:cNvSpPr txBox="1"/>
      </xdr:nvSpPr>
      <xdr:spPr>
        <a:xfrm>
          <a:off x="2705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69337</xdr:rowOff>
    </xdr:from>
    <xdr:to>
      <xdr:col>55</xdr:col>
      <xdr:colOff>50800</xdr:colOff>
      <xdr:row>64</xdr:row>
      <xdr:rowOff>170937</xdr:rowOff>
    </xdr:to>
    <xdr:sp macro="" textlink="">
      <xdr:nvSpPr>
        <xdr:cNvPr id="220" name="楕円 219"/>
        <xdr:cNvSpPr/>
      </xdr:nvSpPr>
      <xdr:spPr>
        <a:xfrm>
          <a:off x="10426700" y="110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34377" cy="259045"/>
    <xdr:sp macro="" textlink="">
      <xdr:nvSpPr>
        <xdr:cNvPr id="221" name="【橋りょう・トンネル】&#10;一人当たり有形固定資産（償却資産）額該当値テキスト"/>
        <xdr:cNvSpPr txBox="1"/>
      </xdr:nvSpPr>
      <xdr:spPr>
        <a:xfrm>
          <a:off x="10515600" y="10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69367</xdr:rowOff>
    </xdr:from>
    <xdr:to>
      <xdr:col>50</xdr:col>
      <xdr:colOff>165100</xdr:colOff>
      <xdr:row>64</xdr:row>
      <xdr:rowOff>170967</xdr:rowOff>
    </xdr:to>
    <xdr:sp macro="" textlink="">
      <xdr:nvSpPr>
        <xdr:cNvPr id="222" name="楕円 221"/>
        <xdr:cNvSpPr/>
      </xdr:nvSpPr>
      <xdr:spPr>
        <a:xfrm>
          <a:off x="9588500" y="110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120137</xdr:rowOff>
    </xdr:from>
    <xdr:to>
      <xdr:col>55</xdr:col>
      <xdr:colOff>0</xdr:colOff>
      <xdr:row>64</xdr:row>
      <xdr:rowOff>120167</xdr:rowOff>
    </xdr:to>
    <xdr:cxnSp macro="">
      <xdr:nvCxnSpPr>
        <xdr:cNvPr id="223" name="直線コネクタ 222"/>
        <xdr:cNvCxnSpPr/>
      </xdr:nvCxnSpPr>
      <xdr:spPr>
        <a:xfrm flipV="1">
          <a:off x="9639300" y="11092937"/>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69759</xdr:rowOff>
    </xdr:from>
    <xdr:to>
      <xdr:col>46</xdr:col>
      <xdr:colOff>38100</xdr:colOff>
      <xdr:row>64</xdr:row>
      <xdr:rowOff>171359</xdr:rowOff>
    </xdr:to>
    <xdr:sp macro="" textlink="">
      <xdr:nvSpPr>
        <xdr:cNvPr id="224" name="楕円 223"/>
        <xdr:cNvSpPr/>
      </xdr:nvSpPr>
      <xdr:spPr>
        <a:xfrm>
          <a:off x="8699500" y="110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120167</xdr:rowOff>
    </xdr:from>
    <xdr:to>
      <xdr:col>50</xdr:col>
      <xdr:colOff>114300</xdr:colOff>
      <xdr:row>64</xdr:row>
      <xdr:rowOff>120559</xdr:rowOff>
    </xdr:to>
    <xdr:cxnSp macro="">
      <xdr:nvCxnSpPr>
        <xdr:cNvPr id="225" name="直線コネクタ 224"/>
        <xdr:cNvCxnSpPr/>
      </xdr:nvCxnSpPr>
      <xdr:spPr>
        <a:xfrm flipV="1">
          <a:off x="8750300" y="11092967"/>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162094</xdr:rowOff>
    </xdr:from>
    <xdr:ext cx="534377" cy="259045"/>
    <xdr:sp macro="" textlink="">
      <xdr:nvSpPr>
        <xdr:cNvPr id="229" name="n_1mainValue【橋りょう・トンネル】&#10;一人当たり有形固定資産（償却資産）額"/>
        <xdr:cNvSpPr txBox="1"/>
      </xdr:nvSpPr>
      <xdr:spPr>
        <a:xfrm>
          <a:off x="9359411" y="111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162486</xdr:rowOff>
    </xdr:from>
    <xdr:ext cx="534377" cy="259045"/>
    <xdr:sp macro="" textlink="">
      <xdr:nvSpPr>
        <xdr:cNvPr id="230" name="n_2mainValue【橋りょう・トンネル】&#10;一人当たり有形固定資産（償却資産）額"/>
        <xdr:cNvSpPr txBox="1"/>
      </xdr:nvSpPr>
      <xdr:spPr>
        <a:xfrm>
          <a:off x="8483111" y="111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61"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52614</xdr:rowOff>
    </xdr:from>
    <xdr:to>
      <xdr:col>24</xdr:col>
      <xdr:colOff>114300</xdr:colOff>
      <xdr:row>78</xdr:row>
      <xdr:rowOff>154214</xdr:rowOff>
    </xdr:to>
    <xdr:sp macro="" textlink="">
      <xdr:nvSpPr>
        <xdr:cNvPr id="271" name="楕円 270"/>
        <xdr:cNvSpPr/>
      </xdr:nvSpPr>
      <xdr:spPr>
        <a:xfrm>
          <a:off x="4584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75491</xdr:rowOff>
    </xdr:from>
    <xdr:ext cx="405111" cy="259045"/>
    <xdr:sp macro="" textlink="">
      <xdr:nvSpPr>
        <xdr:cNvPr id="272" name="【公営住宅】&#10;有形固定資産減価償却率該当値テキスト"/>
        <xdr:cNvSpPr txBox="1"/>
      </xdr:nvSpPr>
      <xdr:spPr>
        <a:xfrm>
          <a:off x="4673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88537</xdr:rowOff>
    </xdr:from>
    <xdr:to>
      <xdr:col>20</xdr:col>
      <xdr:colOff>38100</xdr:colOff>
      <xdr:row>79</xdr:row>
      <xdr:rowOff>18687</xdr:rowOff>
    </xdr:to>
    <xdr:sp macro="" textlink="">
      <xdr:nvSpPr>
        <xdr:cNvPr id="273" name="楕円 272"/>
        <xdr:cNvSpPr/>
      </xdr:nvSpPr>
      <xdr:spPr>
        <a:xfrm>
          <a:off x="3746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103414</xdr:rowOff>
    </xdr:from>
    <xdr:to>
      <xdr:col>24</xdr:col>
      <xdr:colOff>63500</xdr:colOff>
      <xdr:row>78</xdr:row>
      <xdr:rowOff>139337</xdr:rowOff>
    </xdr:to>
    <xdr:cxnSp macro="">
      <xdr:nvCxnSpPr>
        <xdr:cNvPr id="274" name="直線コネクタ 273"/>
        <xdr:cNvCxnSpPr/>
      </xdr:nvCxnSpPr>
      <xdr:spPr>
        <a:xfrm flipV="1">
          <a:off x="3797300" y="1347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124461</xdr:rowOff>
    </xdr:from>
    <xdr:to>
      <xdr:col>15</xdr:col>
      <xdr:colOff>101600</xdr:colOff>
      <xdr:row>79</xdr:row>
      <xdr:rowOff>54611</xdr:rowOff>
    </xdr:to>
    <xdr:sp macro="" textlink="">
      <xdr:nvSpPr>
        <xdr:cNvPr id="275" name="楕円 274"/>
        <xdr:cNvSpPr/>
      </xdr:nvSpPr>
      <xdr:spPr>
        <a:xfrm>
          <a:off x="2857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139337</xdr:rowOff>
    </xdr:from>
    <xdr:to>
      <xdr:col>19</xdr:col>
      <xdr:colOff>177800</xdr:colOff>
      <xdr:row>79</xdr:row>
      <xdr:rowOff>3811</xdr:rowOff>
    </xdr:to>
    <xdr:cxnSp macro="">
      <xdr:nvCxnSpPr>
        <xdr:cNvPr id="276" name="直線コネクタ 275"/>
        <xdr:cNvCxnSpPr/>
      </xdr:nvCxnSpPr>
      <xdr:spPr>
        <a:xfrm flipV="1">
          <a:off x="2908300" y="135124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77"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78"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35214</xdr:rowOff>
    </xdr:from>
    <xdr:ext cx="405111" cy="259045"/>
    <xdr:sp macro="" textlink="">
      <xdr:nvSpPr>
        <xdr:cNvPr id="280" name="n_1mainValue【公営住宅】&#10;有形固定資産減価償却率"/>
        <xdr:cNvSpPr txBox="1"/>
      </xdr:nvSpPr>
      <xdr:spPr>
        <a:xfrm>
          <a:off x="3582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71138</xdr:rowOff>
    </xdr:from>
    <xdr:ext cx="405111" cy="259045"/>
    <xdr:sp macro="" textlink="">
      <xdr:nvSpPr>
        <xdr:cNvPr id="281" name="n_2mainValue【公営住宅】&#10;有形固定資産減価償却率"/>
        <xdr:cNvSpPr txBox="1"/>
      </xdr:nvSpPr>
      <xdr:spPr>
        <a:xfrm>
          <a:off x="2705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113030</xdr:rowOff>
    </xdr:from>
    <xdr:to>
      <xdr:col>55</xdr:col>
      <xdr:colOff>50800</xdr:colOff>
      <xdr:row>87</xdr:row>
      <xdr:rowOff>43180</xdr:rowOff>
    </xdr:to>
    <xdr:sp macro="" textlink="">
      <xdr:nvSpPr>
        <xdr:cNvPr id="322" name="楕円 321"/>
        <xdr:cNvSpPr/>
      </xdr:nvSpPr>
      <xdr:spPr>
        <a:xfrm>
          <a:off x="104267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27957</xdr:rowOff>
    </xdr:from>
    <xdr:ext cx="469744" cy="259045"/>
    <xdr:sp macro="" textlink="">
      <xdr:nvSpPr>
        <xdr:cNvPr id="323" name="【公営住宅】&#10;一人当たり面積該当値テキスト"/>
        <xdr:cNvSpPr txBox="1"/>
      </xdr:nvSpPr>
      <xdr:spPr>
        <a:xfrm>
          <a:off x="10515600"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113030</xdr:rowOff>
    </xdr:from>
    <xdr:to>
      <xdr:col>50</xdr:col>
      <xdr:colOff>165100</xdr:colOff>
      <xdr:row>87</xdr:row>
      <xdr:rowOff>43180</xdr:rowOff>
    </xdr:to>
    <xdr:sp macro="" textlink="">
      <xdr:nvSpPr>
        <xdr:cNvPr id="324" name="楕円 323"/>
        <xdr:cNvSpPr/>
      </xdr:nvSpPr>
      <xdr:spPr>
        <a:xfrm>
          <a:off x="9588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163830</xdr:rowOff>
    </xdr:from>
    <xdr:to>
      <xdr:col>55</xdr:col>
      <xdr:colOff>0</xdr:colOff>
      <xdr:row>86</xdr:row>
      <xdr:rowOff>163830</xdr:rowOff>
    </xdr:to>
    <xdr:cxnSp macro="">
      <xdr:nvCxnSpPr>
        <xdr:cNvPr id="325" name="直線コネクタ 324"/>
        <xdr:cNvCxnSpPr/>
      </xdr:nvCxnSpPr>
      <xdr:spPr>
        <a:xfrm>
          <a:off x="9639300" y="14908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113030</xdr:rowOff>
    </xdr:from>
    <xdr:to>
      <xdr:col>46</xdr:col>
      <xdr:colOff>38100</xdr:colOff>
      <xdr:row>87</xdr:row>
      <xdr:rowOff>43180</xdr:rowOff>
    </xdr:to>
    <xdr:sp macro="" textlink="">
      <xdr:nvSpPr>
        <xdr:cNvPr id="326" name="楕円 325"/>
        <xdr:cNvSpPr/>
      </xdr:nvSpPr>
      <xdr:spPr>
        <a:xfrm>
          <a:off x="8699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163830</xdr:rowOff>
    </xdr:from>
    <xdr:to>
      <xdr:col>50</xdr:col>
      <xdr:colOff>114300</xdr:colOff>
      <xdr:row>86</xdr:row>
      <xdr:rowOff>163830</xdr:rowOff>
    </xdr:to>
    <xdr:cxnSp macro="">
      <xdr:nvCxnSpPr>
        <xdr:cNvPr id="327" name="直線コネクタ 326"/>
        <xdr:cNvCxnSpPr/>
      </xdr:nvCxnSpPr>
      <xdr:spPr>
        <a:xfrm>
          <a:off x="8750300" y="14908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34307</xdr:rowOff>
    </xdr:from>
    <xdr:ext cx="469744" cy="259045"/>
    <xdr:sp macro="" textlink="">
      <xdr:nvSpPr>
        <xdr:cNvPr id="331" name="n_1mainValue【公営住宅】&#10;一人当たり面積"/>
        <xdr:cNvSpPr txBox="1"/>
      </xdr:nvSpPr>
      <xdr:spPr>
        <a:xfrm>
          <a:off x="9391727" y="1495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34307</xdr:rowOff>
    </xdr:from>
    <xdr:ext cx="469744" cy="259045"/>
    <xdr:sp macro="" textlink="">
      <xdr:nvSpPr>
        <xdr:cNvPr id="332" name="n_2mainValue【公営住宅】&#10;一人当たり面積"/>
        <xdr:cNvSpPr txBox="1"/>
      </xdr:nvSpPr>
      <xdr:spPr>
        <a:xfrm>
          <a:off x="8515427" y="1495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79"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389" name="楕円 388"/>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57711</xdr:rowOff>
    </xdr:from>
    <xdr:ext cx="405111" cy="259045"/>
    <xdr:sp macro="" textlink="">
      <xdr:nvSpPr>
        <xdr:cNvPr id="390" name="【認定こども園・幼稚園・保育所】&#10;有形固定資産減価償却率該当値テキスト"/>
        <xdr:cNvSpPr txBox="1"/>
      </xdr:nvSpPr>
      <xdr:spPr>
        <a:xfrm>
          <a:off x="16357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115207</xdr:rowOff>
    </xdr:from>
    <xdr:to>
      <xdr:col>81</xdr:col>
      <xdr:colOff>101600</xdr:colOff>
      <xdr:row>38</xdr:row>
      <xdr:rowOff>45357</xdr:rowOff>
    </xdr:to>
    <xdr:sp macro="" textlink="">
      <xdr:nvSpPr>
        <xdr:cNvPr id="391" name="楕円 390"/>
        <xdr:cNvSpPr/>
      </xdr:nvSpPr>
      <xdr:spPr>
        <a:xfrm>
          <a:off x="1543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166007</xdr:rowOff>
    </xdr:to>
    <xdr:cxnSp macro="">
      <xdr:nvCxnSpPr>
        <xdr:cNvPr id="392" name="直線コネクタ 391"/>
        <xdr:cNvCxnSpPr/>
      </xdr:nvCxnSpPr>
      <xdr:spPr>
        <a:xfrm flipV="1">
          <a:off x="15481300" y="64737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393" name="楕円 392"/>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166007</xdr:rowOff>
    </xdr:to>
    <xdr:cxnSp macro="">
      <xdr:nvCxnSpPr>
        <xdr:cNvPr id="394" name="直線コネクタ 393"/>
        <xdr:cNvCxnSpPr/>
      </xdr:nvCxnSpPr>
      <xdr:spPr>
        <a:xfrm>
          <a:off x="14592300" y="639209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95"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36484</xdr:rowOff>
    </xdr:from>
    <xdr:ext cx="405111" cy="259045"/>
    <xdr:sp macro="" textlink="">
      <xdr:nvSpPr>
        <xdr:cNvPr id="398" name="n_1mainValue【認定こども園・幼稚園・保育所】&#10;有形固定資産減価償却率"/>
        <xdr:cNvSpPr txBox="1"/>
      </xdr:nvSpPr>
      <xdr:spPr>
        <a:xfrm>
          <a:off x="15266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399" name="n_2mainValue【認定こども園・幼稚園・保育所】&#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90170</xdr:rowOff>
    </xdr:from>
    <xdr:to>
      <xdr:col>116</xdr:col>
      <xdr:colOff>114300</xdr:colOff>
      <xdr:row>41</xdr:row>
      <xdr:rowOff>20320</xdr:rowOff>
    </xdr:to>
    <xdr:sp macro="" textlink="">
      <xdr:nvSpPr>
        <xdr:cNvPr id="438" name="楕円 437"/>
        <xdr:cNvSpPr/>
      </xdr:nvSpPr>
      <xdr:spPr>
        <a:xfrm>
          <a:off x="22110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68597</xdr:rowOff>
    </xdr:from>
    <xdr:ext cx="469744" cy="259045"/>
    <xdr:sp macro="" textlink="">
      <xdr:nvSpPr>
        <xdr:cNvPr id="439" name="【認定こども園・幼稚園・保育所】&#10;一人当たり面積該当値テキスト"/>
        <xdr:cNvSpPr txBox="1"/>
      </xdr:nvSpPr>
      <xdr:spPr>
        <a:xfrm>
          <a:off x="22199600"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40" name="楕円 439"/>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140970</xdr:rowOff>
    </xdr:from>
    <xdr:to>
      <xdr:col>116</xdr:col>
      <xdr:colOff>63500</xdr:colOff>
      <xdr:row>40</xdr:row>
      <xdr:rowOff>144780</xdr:rowOff>
    </xdr:to>
    <xdr:cxnSp macro="">
      <xdr:nvCxnSpPr>
        <xdr:cNvPr id="441" name="直線コネクタ 440"/>
        <xdr:cNvCxnSpPr/>
      </xdr:nvCxnSpPr>
      <xdr:spPr>
        <a:xfrm flipV="1">
          <a:off x="21323300" y="699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442" name="楕円 441"/>
        <xdr:cNvSpPr/>
      </xdr:nvSpPr>
      <xdr:spPr>
        <a:xfrm>
          <a:off x="2038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156210</xdr:rowOff>
    </xdr:to>
    <xdr:cxnSp macro="">
      <xdr:nvCxnSpPr>
        <xdr:cNvPr id="443" name="直線コネクタ 442"/>
        <xdr:cNvCxnSpPr/>
      </xdr:nvCxnSpPr>
      <xdr:spPr>
        <a:xfrm flipV="1">
          <a:off x="20434300" y="70027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447"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26687</xdr:rowOff>
    </xdr:from>
    <xdr:ext cx="469744" cy="259045"/>
    <xdr:sp macro="" textlink="">
      <xdr:nvSpPr>
        <xdr:cNvPr id="448" name="n_2mainValue【認定こども園・幼稚園・保育所】&#10;一人当たり面積"/>
        <xdr:cNvSpPr txBox="1"/>
      </xdr:nvSpPr>
      <xdr:spPr>
        <a:xfrm>
          <a:off x="20199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78"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88" name="楕円 487"/>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489" name="【学校施設】&#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490" name="楕円 489"/>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60</xdr:row>
      <xdr:rowOff>118110</xdr:rowOff>
    </xdr:to>
    <xdr:cxnSp macro="">
      <xdr:nvCxnSpPr>
        <xdr:cNvPr id="491" name="直線コネクタ 490"/>
        <xdr:cNvCxnSpPr/>
      </xdr:nvCxnSpPr>
      <xdr:spPr>
        <a:xfrm flipV="1">
          <a:off x="15481300" y="103632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492" name="楕円 491"/>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60</xdr:row>
      <xdr:rowOff>118110</xdr:rowOff>
    </xdr:to>
    <xdr:cxnSp macro="">
      <xdr:nvCxnSpPr>
        <xdr:cNvPr id="493" name="直線コネクタ 492"/>
        <xdr:cNvCxnSpPr/>
      </xdr:nvCxnSpPr>
      <xdr:spPr>
        <a:xfrm>
          <a:off x="14592300" y="102069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4"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95"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497" name="n_1mainValue【学校施設】&#10;有形固定資産減価償却率"/>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498" name="n_2mainValue【学校施設】&#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26"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89560</xdr:rowOff>
    </xdr:from>
    <xdr:to>
      <xdr:col>116</xdr:col>
      <xdr:colOff>114300</xdr:colOff>
      <xdr:row>62</xdr:row>
      <xdr:rowOff>19710</xdr:rowOff>
    </xdr:to>
    <xdr:sp macro="" textlink="">
      <xdr:nvSpPr>
        <xdr:cNvPr id="536" name="楕円 535"/>
        <xdr:cNvSpPr/>
      </xdr:nvSpPr>
      <xdr:spPr>
        <a:xfrm>
          <a:off x="22110700" y="1054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112437</xdr:rowOff>
    </xdr:from>
    <xdr:ext cx="469744" cy="259045"/>
    <xdr:sp macro="" textlink="">
      <xdr:nvSpPr>
        <xdr:cNvPr id="537" name="【学校施設】&#10;一人当たり面積該当値テキスト"/>
        <xdr:cNvSpPr txBox="1"/>
      </xdr:nvSpPr>
      <xdr:spPr>
        <a:xfrm>
          <a:off x="22199600" y="103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92304</xdr:rowOff>
    </xdr:from>
    <xdr:to>
      <xdr:col>112</xdr:col>
      <xdr:colOff>38100</xdr:colOff>
      <xdr:row>62</xdr:row>
      <xdr:rowOff>22454</xdr:rowOff>
    </xdr:to>
    <xdr:sp macro="" textlink="">
      <xdr:nvSpPr>
        <xdr:cNvPr id="538" name="楕円 537"/>
        <xdr:cNvSpPr/>
      </xdr:nvSpPr>
      <xdr:spPr>
        <a:xfrm>
          <a:off x="21272500" y="105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140360</xdr:rowOff>
    </xdr:from>
    <xdr:to>
      <xdr:col>116</xdr:col>
      <xdr:colOff>63500</xdr:colOff>
      <xdr:row>61</xdr:row>
      <xdr:rowOff>143104</xdr:rowOff>
    </xdr:to>
    <xdr:cxnSp macro="">
      <xdr:nvCxnSpPr>
        <xdr:cNvPr id="539" name="直線コネクタ 538"/>
        <xdr:cNvCxnSpPr/>
      </xdr:nvCxnSpPr>
      <xdr:spPr>
        <a:xfrm flipV="1">
          <a:off x="21323300" y="1059881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540" name="楕円 539"/>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143104</xdr:rowOff>
    </xdr:from>
    <xdr:to>
      <xdr:col>111</xdr:col>
      <xdr:colOff>177800</xdr:colOff>
      <xdr:row>62</xdr:row>
      <xdr:rowOff>102870</xdr:rowOff>
    </xdr:to>
    <xdr:cxnSp macro="">
      <xdr:nvCxnSpPr>
        <xdr:cNvPr id="541" name="直線コネクタ 540"/>
        <xdr:cNvCxnSpPr/>
      </xdr:nvCxnSpPr>
      <xdr:spPr>
        <a:xfrm flipV="1">
          <a:off x="20434300" y="10601554"/>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2"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3"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38981</xdr:rowOff>
    </xdr:from>
    <xdr:ext cx="469744" cy="259045"/>
    <xdr:sp macro="" textlink="">
      <xdr:nvSpPr>
        <xdr:cNvPr id="545" name="n_1mainValue【学校施設】&#10;一人当たり面積"/>
        <xdr:cNvSpPr txBox="1"/>
      </xdr:nvSpPr>
      <xdr:spPr>
        <a:xfrm>
          <a:off x="21075727" y="1032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170197</xdr:rowOff>
    </xdr:from>
    <xdr:ext cx="469744" cy="259045"/>
    <xdr:sp macro="" textlink="">
      <xdr:nvSpPr>
        <xdr:cNvPr id="546" name="n_2mainValue【学校施設】&#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5" name="テキスト ボックス 5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6" name="直線コネクタ 5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7" name="直線コネクタ 5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8" name="テキスト ボックス 5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9" name="直線コネクタ 5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0" name="テキスト ボックス 5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1" name="直線コネクタ 5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2" name="テキスト ボックス 5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3" name="直線コネクタ 5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4" name="テキスト ボックス 5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5" name="直線コネクタ 5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6" name="テキスト ボックス 5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7" name="直線コネクタ 5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8" name="テキスト ボックス 5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9" name="直線コネクタ 5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0" name="テキスト ボックス 5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72" name="直線コネクタ 57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7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74" name="直線コネクタ 57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6" name="直線コネクタ 57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7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78" name="フローチャート: 判断 57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79" name="フローチャート: 判断 57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80" name="フローチャート: 判断 57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581" name="フローチャート: 判断 58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2" name="テキスト ボックス 5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3" name="テキスト ボックス 5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4" name="テキスト ボックス 5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5" name="テキスト ボックス 5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6" name="テキスト ボックス 5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77107</xdr:rowOff>
    </xdr:from>
    <xdr:to>
      <xdr:col>85</xdr:col>
      <xdr:colOff>177800</xdr:colOff>
      <xdr:row>79</xdr:row>
      <xdr:rowOff>7257</xdr:rowOff>
    </xdr:to>
    <xdr:sp macro="" textlink="">
      <xdr:nvSpPr>
        <xdr:cNvPr id="587" name="楕円 586"/>
        <xdr:cNvSpPr/>
      </xdr:nvSpPr>
      <xdr:spPr>
        <a:xfrm>
          <a:off x="162687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99984</xdr:rowOff>
    </xdr:from>
    <xdr:ext cx="405111" cy="259045"/>
    <xdr:sp macro="" textlink="">
      <xdr:nvSpPr>
        <xdr:cNvPr id="588" name="【児童館】&#10;有形固定資産減価償却率該当値テキスト"/>
        <xdr:cNvSpPr txBox="1"/>
      </xdr:nvSpPr>
      <xdr:spPr>
        <a:xfrm>
          <a:off x="16357600" y="1330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108131</xdr:rowOff>
    </xdr:from>
    <xdr:to>
      <xdr:col>81</xdr:col>
      <xdr:colOff>101600</xdr:colOff>
      <xdr:row>79</xdr:row>
      <xdr:rowOff>38281</xdr:rowOff>
    </xdr:to>
    <xdr:sp macro="" textlink="">
      <xdr:nvSpPr>
        <xdr:cNvPr id="589" name="楕円 588"/>
        <xdr:cNvSpPr/>
      </xdr:nvSpPr>
      <xdr:spPr>
        <a:xfrm>
          <a:off x="15430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127907</xdr:rowOff>
    </xdr:from>
    <xdr:to>
      <xdr:col>85</xdr:col>
      <xdr:colOff>127000</xdr:colOff>
      <xdr:row>78</xdr:row>
      <xdr:rowOff>158931</xdr:rowOff>
    </xdr:to>
    <xdr:cxnSp macro="">
      <xdr:nvCxnSpPr>
        <xdr:cNvPr id="590" name="直線コネクタ 589"/>
        <xdr:cNvCxnSpPr/>
      </xdr:nvCxnSpPr>
      <xdr:spPr>
        <a:xfrm flipV="1">
          <a:off x="15481300" y="135010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139156</xdr:rowOff>
    </xdr:from>
    <xdr:to>
      <xdr:col>76</xdr:col>
      <xdr:colOff>165100</xdr:colOff>
      <xdr:row>79</xdr:row>
      <xdr:rowOff>69306</xdr:rowOff>
    </xdr:to>
    <xdr:sp macro="" textlink="">
      <xdr:nvSpPr>
        <xdr:cNvPr id="591" name="楕円 590"/>
        <xdr:cNvSpPr/>
      </xdr:nvSpPr>
      <xdr:spPr>
        <a:xfrm>
          <a:off x="14541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18506</xdr:rowOff>
    </xdr:to>
    <xdr:cxnSp macro="">
      <xdr:nvCxnSpPr>
        <xdr:cNvPr id="592" name="直線コネクタ 591"/>
        <xdr:cNvCxnSpPr/>
      </xdr:nvCxnSpPr>
      <xdr:spPr>
        <a:xfrm flipV="1">
          <a:off x="14592300" y="135320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93"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94"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595" name="n_3aveValue【児童館】&#10;有形固定資産減価償却率"/>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54808</xdr:rowOff>
    </xdr:from>
    <xdr:ext cx="405111" cy="259045"/>
    <xdr:sp macro="" textlink="">
      <xdr:nvSpPr>
        <xdr:cNvPr id="596" name="n_1mainValue【児童館】&#10;有形固定資産減価償却率"/>
        <xdr:cNvSpPr txBox="1"/>
      </xdr:nvSpPr>
      <xdr:spPr>
        <a:xfrm>
          <a:off x="15266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85833</xdr:rowOff>
    </xdr:from>
    <xdr:ext cx="405111" cy="259045"/>
    <xdr:sp macro="" textlink="">
      <xdr:nvSpPr>
        <xdr:cNvPr id="597" name="n_2mainValue【児童館】&#10;有形固定資産減価償却率"/>
        <xdr:cNvSpPr txBox="1"/>
      </xdr:nvSpPr>
      <xdr:spPr>
        <a:xfrm>
          <a:off x="143897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8" name="正方形/長方形 5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9" name="正方形/長方形 5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0" name="正方形/長方形 5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1" name="正方形/長方形 6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2" name="正方形/長方形 6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3" name="正方形/長方形 6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4" name="正方形/長方形 6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8" name="直線コネクタ 60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9" name="テキスト ボックス 60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0" name="直線コネクタ 60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1" name="テキスト ボックス 61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2" name="直線コネクタ 61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3" name="テキスト ボックス 61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4" name="直線コネクタ 61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5" name="テキスト ボックス 61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6" name="直線コネクタ 61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7" name="テキスト ボックス 61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21" name="直線コネクタ 620"/>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22"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23" name="直線コネクタ 62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24"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25" name="直線コネクタ 624"/>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26"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27" name="フローチャート: 判断 626"/>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28" name="フローチャート: 判断 627"/>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29" name="フローチャート: 判断 628"/>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30" name="フローチャート: 判断 629"/>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36" name="楕円 635"/>
        <xdr:cNvSpPr/>
      </xdr:nvSpPr>
      <xdr:spPr>
        <a:xfrm>
          <a:off x="22110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10177</xdr:rowOff>
    </xdr:from>
    <xdr:ext cx="469744" cy="259045"/>
    <xdr:sp macro="" textlink="">
      <xdr:nvSpPr>
        <xdr:cNvPr id="637" name="【児童館】&#10;一人当たり面積該当値テキスト"/>
        <xdr:cNvSpPr txBox="1"/>
      </xdr:nvSpPr>
      <xdr:spPr>
        <a:xfrm>
          <a:off x="2219960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638" name="楕円 637"/>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38100</xdr:rowOff>
    </xdr:from>
    <xdr:to>
      <xdr:col>116</xdr:col>
      <xdr:colOff>63500</xdr:colOff>
      <xdr:row>85</xdr:row>
      <xdr:rowOff>38100</xdr:rowOff>
    </xdr:to>
    <xdr:cxnSp macro="">
      <xdr:nvCxnSpPr>
        <xdr:cNvPr id="639" name="直線コネクタ 638"/>
        <xdr:cNvCxnSpPr/>
      </xdr:nvCxnSpPr>
      <xdr:spPr>
        <a:xfrm>
          <a:off x="21323300" y="1461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158750</xdr:rowOff>
    </xdr:from>
    <xdr:to>
      <xdr:col>107</xdr:col>
      <xdr:colOff>101600</xdr:colOff>
      <xdr:row>85</xdr:row>
      <xdr:rowOff>88900</xdr:rowOff>
    </xdr:to>
    <xdr:sp macro="" textlink="">
      <xdr:nvSpPr>
        <xdr:cNvPr id="640" name="楕円 639"/>
        <xdr:cNvSpPr/>
      </xdr:nvSpPr>
      <xdr:spPr>
        <a:xfrm>
          <a:off x="20383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38100</xdr:rowOff>
    </xdr:to>
    <xdr:cxnSp macro="">
      <xdr:nvCxnSpPr>
        <xdr:cNvPr id="641" name="直線コネクタ 640"/>
        <xdr:cNvCxnSpPr/>
      </xdr:nvCxnSpPr>
      <xdr:spPr>
        <a:xfrm>
          <a:off x="20434300" y="1461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42"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43"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44" name="n_3aveValue【児童館】&#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105427</xdr:rowOff>
    </xdr:from>
    <xdr:ext cx="469744" cy="259045"/>
    <xdr:sp macro="" textlink="">
      <xdr:nvSpPr>
        <xdr:cNvPr id="645" name="n_1mainValue【児童館】&#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105427</xdr:rowOff>
    </xdr:from>
    <xdr:ext cx="469744" cy="259045"/>
    <xdr:sp macro="" textlink="">
      <xdr:nvSpPr>
        <xdr:cNvPr id="646" name="n_2mainValue【児童館】&#10;一人当たり面積"/>
        <xdr:cNvSpPr txBox="1"/>
      </xdr:nvSpPr>
      <xdr:spPr>
        <a:xfrm>
          <a:off x="201994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72" name="直線コネクタ 671"/>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73"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74" name="直線コネクタ 67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6" name="直線コネクタ 6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677" name="【公民館】&#10;有形固定資産減価償却率平均値テキスト"/>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78" name="フローチャート: 判断 677"/>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79" name="フローチャート: 判断 678"/>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80" name="フローチャート: 判断 67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81" name="フローチャート: 判断 680"/>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687" name="楕円 686"/>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160582</xdr:rowOff>
    </xdr:from>
    <xdr:ext cx="405111" cy="259045"/>
    <xdr:sp macro="" textlink="">
      <xdr:nvSpPr>
        <xdr:cNvPr id="688" name="【公民館】&#10;有形固定資産減価償却率該当値テキスト"/>
        <xdr:cNvSpPr txBox="1"/>
      </xdr:nvSpPr>
      <xdr:spPr>
        <a:xfrm>
          <a:off x="16357600"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689" name="楕円 688"/>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53339</xdr:rowOff>
    </xdr:from>
    <xdr:to>
      <xdr:col>85</xdr:col>
      <xdr:colOff>127000</xdr:colOff>
      <xdr:row>104</xdr:row>
      <xdr:rowOff>61505</xdr:rowOff>
    </xdr:to>
    <xdr:cxnSp macro="">
      <xdr:nvCxnSpPr>
        <xdr:cNvPr id="690" name="直線コネクタ 689"/>
        <xdr:cNvCxnSpPr/>
      </xdr:nvCxnSpPr>
      <xdr:spPr>
        <a:xfrm>
          <a:off x="15481300" y="17884139"/>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691" name="楕円 690"/>
        <xdr:cNvSpPr/>
      </xdr:nvSpPr>
      <xdr:spPr>
        <a:xfrm>
          <a:off x="14541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79466</xdr:rowOff>
    </xdr:to>
    <xdr:cxnSp macro="">
      <xdr:nvCxnSpPr>
        <xdr:cNvPr id="692" name="直線コネクタ 691"/>
        <xdr:cNvCxnSpPr/>
      </xdr:nvCxnSpPr>
      <xdr:spPr>
        <a:xfrm flipV="1">
          <a:off x="14592300" y="178841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693" name="n_1aveValue【公民館】&#10;有形固定資産減価償却率"/>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694" name="n_2aveValue【公民館】&#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95"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95266</xdr:rowOff>
    </xdr:from>
    <xdr:ext cx="405111" cy="259045"/>
    <xdr:sp macro="" textlink="">
      <xdr:nvSpPr>
        <xdr:cNvPr id="696" name="n_1mainValue【公民館】&#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121393</xdr:rowOff>
    </xdr:from>
    <xdr:ext cx="405111" cy="259045"/>
    <xdr:sp macro="" textlink="">
      <xdr:nvSpPr>
        <xdr:cNvPr id="697" name="n_2mainValue【公民館】&#10;有形固定資産減価償却率"/>
        <xdr:cNvSpPr txBox="1"/>
      </xdr:nvSpPr>
      <xdr:spPr>
        <a:xfrm>
          <a:off x="14389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23" name="直線コネクタ 722"/>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26"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27" name="直線コネクタ 72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28" name="【公民館】&#10;一人当たり面積平均値テキスト"/>
        <xdr:cNvSpPr txBox="1"/>
      </xdr:nvSpPr>
      <xdr:spPr>
        <a:xfrm>
          <a:off x="22199600" y="1824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29" name="フローチャート: 判断 728"/>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30" name="フローチャート: 判断 729"/>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31" name="フローチャート: 判断 730"/>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32" name="フローチャート: 判断 731"/>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93980</xdr:rowOff>
    </xdr:from>
    <xdr:to>
      <xdr:col>116</xdr:col>
      <xdr:colOff>114300</xdr:colOff>
      <xdr:row>101</xdr:row>
      <xdr:rowOff>24130</xdr:rowOff>
    </xdr:to>
    <xdr:sp macro="" textlink="">
      <xdr:nvSpPr>
        <xdr:cNvPr id="738" name="楕円 737"/>
        <xdr:cNvSpPr/>
      </xdr:nvSpPr>
      <xdr:spPr>
        <a:xfrm>
          <a:off x="221107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47007</xdr:rowOff>
    </xdr:from>
    <xdr:ext cx="469744" cy="259045"/>
    <xdr:sp macro="" textlink="">
      <xdr:nvSpPr>
        <xdr:cNvPr id="739" name="【公民館】&#10;一人当たり面積該当値テキスト"/>
        <xdr:cNvSpPr txBox="1"/>
      </xdr:nvSpPr>
      <xdr:spPr>
        <a:xfrm>
          <a:off x="221996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89081</xdr:rowOff>
    </xdr:from>
    <xdr:to>
      <xdr:col>112</xdr:col>
      <xdr:colOff>38100</xdr:colOff>
      <xdr:row>102</xdr:row>
      <xdr:rowOff>19231</xdr:rowOff>
    </xdr:to>
    <xdr:sp macro="" textlink="">
      <xdr:nvSpPr>
        <xdr:cNvPr id="740" name="楕円 739"/>
        <xdr:cNvSpPr/>
      </xdr:nvSpPr>
      <xdr:spPr>
        <a:xfrm>
          <a:off x="21272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144780</xdr:rowOff>
    </xdr:from>
    <xdr:to>
      <xdr:col>116</xdr:col>
      <xdr:colOff>63500</xdr:colOff>
      <xdr:row>101</xdr:row>
      <xdr:rowOff>139881</xdr:rowOff>
    </xdr:to>
    <xdr:cxnSp macro="">
      <xdr:nvCxnSpPr>
        <xdr:cNvPr id="741" name="直線コネクタ 740"/>
        <xdr:cNvCxnSpPr/>
      </xdr:nvCxnSpPr>
      <xdr:spPr>
        <a:xfrm flipV="1">
          <a:off x="21323300" y="17289780"/>
          <a:ext cx="8382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95613</xdr:rowOff>
    </xdr:from>
    <xdr:to>
      <xdr:col>107</xdr:col>
      <xdr:colOff>101600</xdr:colOff>
      <xdr:row>102</xdr:row>
      <xdr:rowOff>25763</xdr:rowOff>
    </xdr:to>
    <xdr:sp macro="" textlink="">
      <xdr:nvSpPr>
        <xdr:cNvPr id="742" name="楕円 741"/>
        <xdr:cNvSpPr/>
      </xdr:nvSpPr>
      <xdr:spPr>
        <a:xfrm>
          <a:off x="20383500" y="174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139881</xdr:rowOff>
    </xdr:from>
    <xdr:to>
      <xdr:col>111</xdr:col>
      <xdr:colOff>177800</xdr:colOff>
      <xdr:row>101</xdr:row>
      <xdr:rowOff>146413</xdr:rowOff>
    </xdr:to>
    <xdr:cxnSp macro="">
      <xdr:nvCxnSpPr>
        <xdr:cNvPr id="743" name="直線コネクタ 742"/>
        <xdr:cNvCxnSpPr/>
      </xdr:nvCxnSpPr>
      <xdr:spPr>
        <a:xfrm flipV="1">
          <a:off x="20434300" y="174563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25054</xdr:rowOff>
    </xdr:from>
    <xdr:ext cx="469744" cy="259045"/>
    <xdr:sp macro="" textlink="">
      <xdr:nvSpPr>
        <xdr:cNvPr id="744" name="n_1aveValue【公民館】&#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745" name="n_2ave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46"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35758</xdr:rowOff>
    </xdr:from>
    <xdr:ext cx="469744" cy="259045"/>
    <xdr:sp macro="" textlink="">
      <xdr:nvSpPr>
        <xdr:cNvPr id="747" name="n_1mainValue【公民館】&#10;一人当たり面積"/>
        <xdr:cNvSpPr txBox="1"/>
      </xdr:nvSpPr>
      <xdr:spPr>
        <a:xfrm>
          <a:off x="21075727" y="171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42290</xdr:rowOff>
    </xdr:from>
    <xdr:ext cx="469744" cy="259045"/>
    <xdr:sp macro="" textlink="">
      <xdr:nvSpPr>
        <xdr:cNvPr id="748" name="n_2mainValue【公民館】&#10;一人当たり面積"/>
        <xdr:cNvSpPr txBox="1"/>
      </xdr:nvSpPr>
      <xdr:spPr>
        <a:xfrm>
          <a:off x="20199427" y="1718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当町における公共施設やインフラは昭和</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50</a:t>
          </a:r>
          <a:r>
            <a:rPr kumimoji="1" lang="ja-JP" altLang="ja-JP" sz="1400">
              <a:solidFill>
                <a:schemeClr val="dk1"/>
              </a:solidFill>
              <a:effectLst/>
              <a:latin typeface="+mn-lt"/>
              <a:ea typeface="+mn-ea"/>
              <a:cs typeface="+mn-cs"/>
            </a:rPr>
            <a:t>年代を中心に整備されている傾向にあり、その多くで老朽化が進んでいる。</a:t>
          </a:r>
          <a:endParaRPr lang="ja-JP" altLang="ja-JP" sz="1800">
            <a:effectLst/>
          </a:endParaRPr>
        </a:p>
        <a:p>
          <a:r>
            <a:rPr kumimoji="1" lang="ja-JP" altLang="ja-JP" sz="1400">
              <a:solidFill>
                <a:schemeClr val="dk1"/>
              </a:solidFill>
              <a:effectLst/>
              <a:latin typeface="+mn-lt"/>
              <a:ea typeface="+mn-ea"/>
              <a:cs typeface="+mn-cs"/>
            </a:rPr>
            <a:t>有形固定資産減価償却率における類似団体との比較では、橋梁</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公営住宅</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児童館が平均を大きく上回っている一方で、道路</a:t>
          </a:r>
          <a:r>
            <a:rPr kumimoji="1" lang="ja-JP" altLang="en-US" sz="1400">
              <a:solidFill>
                <a:schemeClr val="dk1"/>
              </a:solidFill>
              <a:effectLst/>
              <a:latin typeface="+mn-lt"/>
              <a:ea typeface="+mn-ea"/>
              <a:cs typeface="+mn-cs"/>
            </a:rPr>
            <a:t>、認定こども園・幼稚園・保育所、学校、</a:t>
          </a:r>
          <a:r>
            <a:rPr kumimoji="1" lang="ja-JP" altLang="ja-JP" sz="1400">
              <a:solidFill>
                <a:schemeClr val="dk1"/>
              </a:solidFill>
              <a:effectLst/>
              <a:latin typeface="+mn-lt"/>
              <a:ea typeface="+mn-ea"/>
              <a:cs typeface="+mn-cs"/>
            </a:rPr>
            <a:t>公民館については平均を下回っている。</a:t>
          </a:r>
          <a:endParaRPr lang="ja-JP" altLang="ja-JP" sz="1800">
            <a:effectLst/>
          </a:endParaRPr>
        </a:p>
        <a:p>
          <a:r>
            <a:rPr kumimoji="1" lang="ja-JP" altLang="ja-JP" sz="1400">
              <a:solidFill>
                <a:schemeClr val="dk1"/>
              </a:solidFill>
              <a:effectLst/>
              <a:latin typeface="+mn-lt"/>
              <a:ea typeface="+mn-ea"/>
              <a:cs typeface="+mn-cs"/>
            </a:rPr>
            <a:t>道路については、現在、のと里山海道に新たなインターチェンジを整備しており、固定資産額が増加傾向にあるほか、公民館についても、大規模改修や建替えを積極的に行っていることから減価償却率が低下傾向にあると考えられる。</a:t>
          </a:r>
          <a:endParaRPr lang="ja-JP" altLang="ja-JP" sz="1800">
            <a:effectLst/>
          </a:endParaRPr>
        </a:p>
        <a:p>
          <a:r>
            <a:rPr kumimoji="1" lang="ja-JP" altLang="ja-JP" sz="1400">
              <a:solidFill>
                <a:schemeClr val="dk1"/>
              </a:solidFill>
              <a:effectLst/>
              <a:latin typeface="+mn-lt"/>
              <a:ea typeface="+mn-ea"/>
              <a:cs typeface="+mn-cs"/>
            </a:rPr>
            <a:t>なお、当町は町会</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単位ごとに</a:t>
          </a:r>
          <a:r>
            <a:rPr kumimoji="1" lang="en-US" altLang="ja-JP" sz="1400">
              <a:solidFill>
                <a:schemeClr val="dk1"/>
              </a:solidFill>
              <a:effectLst/>
              <a:latin typeface="+mn-lt"/>
              <a:ea typeface="+mn-ea"/>
              <a:cs typeface="+mn-cs"/>
            </a:rPr>
            <a:t>1</a:t>
          </a:r>
          <a:r>
            <a:rPr kumimoji="1" lang="ja-JP" altLang="ja-JP" sz="1400">
              <a:solidFill>
                <a:schemeClr val="dk1"/>
              </a:solidFill>
              <a:effectLst/>
              <a:latin typeface="+mn-lt"/>
              <a:ea typeface="+mn-ea"/>
              <a:cs typeface="+mn-cs"/>
            </a:rPr>
            <a:t>つの公民館を整備しており、一人あたり面積が類似団体を大きく上回っていることが特徴である。</a:t>
          </a:r>
          <a:endParaRPr lang="ja-JP" altLang="ja-JP" sz="18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26,759
26,467
20.33
9,685,773
9,572,984
81,097
5,566,127
12,449,776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2" name="楕円 71"/>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3" name="【図書館】&#10;有形固定資産減価償却率該当値テキスト"/>
        <xdr:cNvSpPr txBox="1"/>
      </xdr:nvSpPr>
      <xdr:spPr>
        <a:xfrm>
          <a:off x="4673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35197</xdr:rowOff>
    </xdr:from>
    <xdr:to>
      <xdr:col>20</xdr:col>
      <xdr:colOff>38100</xdr:colOff>
      <xdr:row>35</xdr:row>
      <xdr:rowOff>136797</xdr:rowOff>
    </xdr:to>
    <xdr:sp macro="" textlink="">
      <xdr:nvSpPr>
        <xdr:cNvPr id="74" name="楕円 73"/>
        <xdr:cNvSpPr/>
      </xdr:nvSpPr>
      <xdr:spPr>
        <a:xfrm>
          <a:off x="3746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53340</xdr:rowOff>
    </xdr:from>
    <xdr:to>
      <xdr:col>24</xdr:col>
      <xdr:colOff>63500</xdr:colOff>
      <xdr:row>35</xdr:row>
      <xdr:rowOff>85997</xdr:rowOff>
    </xdr:to>
    <xdr:cxnSp macro="">
      <xdr:nvCxnSpPr>
        <xdr:cNvPr id="75" name="直線コネクタ 74"/>
        <xdr:cNvCxnSpPr/>
      </xdr:nvCxnSpPr>
      <xdr:spPr>
        <a:xfrm flipV="1">
          <a:off x="3797300" y="60540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67854</xdr:rowOff>
    </xdr:from>
    <xdr:to>
      <xdr:col>15</xdr:col>
      <xdr:colOff>101600</xdr:colOff>
      <xdr:row>35</xdr:row>
      <xdr:rowOff>169454</xdr:rowOff>
    </xdr:to>
    <xdr:sp macro="" textlink="">
      <xdr:nvSpPr>
        <xdr:cNvPr id="76" name="楕円 75"/>
        <xdr:cNvSpPr/>
      </xdr:nvSpPr>
      <xdr:spPr>
        <a:xfrm>
          <a:off x="2857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85997</xdr:rowOff>
    </xdr:from>
    <xdr:to>
      <xdr:col>19</xdr:col>
      <xdr:colOff>177800</xdr:colOff>
      <xdr:row>35</xdr:row>
      <xdr:rowOff>118654</xdr:rowOff>
    </xdr:to>
    <xdr:cxnSp macro="">
      <xdr:nvCxnSpPr>
        <xdr:cNvPr id="77" name="直線コネクタ 76"/>
        <xdr:cNvCxnSpPr/>
      </xdr:nvCxnSpPr>
      <xdr:spPr>
        <a:xfrm flipV="1">
          <a:off x="2908300" y="60867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153324</xdr:rowOff>
    </xdr:from>
    <xdr:ext cx="405111" cy="259045"/>
    <xdr:sp macro="" textlink="">
      <xdr:nvSpPr>
        <xdr:cNvPr id="81" name="n_1mainValue【図書館】&#10;有形固定資産減価償却率"/>
        <xdr:cNvSpPr txBox="1"/>
      </xdr:nvSpPr>
      <xdr:spPr>
        <a:xfrm>
          <a:off x="35820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14531</xdr:rowOff>
    </xdr:from>
    <xdr:ext cx="405111" cy="259045"/>
    <xdr:sp macro="" textlink="">
      <xdr:nvSpPr>
        <xdr:cNvPr id="82" name="n_2mainValue【図書館】&#10;有形固定資産減価償却率"/>
        <xdr:cNvSpPr txBox="1"/>
      </xdr:nvSpPr>
      <xdr:spPr>
        <a:xfrm>
          <a:off x="2705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99695</xdr:rowOff>
    </xdr:from>
    <xdr:to>
      <xdr:col>55</xdr:col>
      <xdr:colOff>50800</xdr:colOff>
      <xdr:row>39</xdr:row>
      <xdr:rowOff>29845</xdr:rowOff>
    </xdr:to>
    <xdr:sp macro="" textlink="">
      <xdr:nvSpPr>
        <xdr:cNvPr id="117" name="楕円 116"/>
        <xdr:cNvSpPr/>
      </xdr:nvSpPr>
      <xdr:spPr>
        <a:xfrm>
          <a:off x="104267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122572</xdr:rowOff>
    </xdr:from>
    <xdr:ext cx="469744" cy="259045"/>
    <xdr:sp macro="" textlink="">
      <xdr:nvSpPr>
        <xdr:cNvPr id="118" name="【図書館】&#10;一人当たり面積該当値テキスト"/>
        <xdr:cNvSpPr txBox="1"/>
      </xdr:nvSpPr>
      <xdr:spPr>
        <a:xfrm>
          <a:off x="10515600"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99695</xdr:rowOff>
    </xdr:from>
    <xdr:to>
      <xdr:col>50</xdr:col>
      <xdr:colOff>165100</xdr:colOff>
      <xdr:row>39</xdr:row>
      <xdr:rowOff>29845</xdr:rowOff>
    </xdr:to>
    <xdr:sp macro="" textlink="">
      <xdr:nvSpPr>
        <xdr:cNvPr id="119" name="楕円 118"/>
        <xdr:cNvSpPr/>
      </xdr:nvSpPr>
      <xdr:spPr>
        <a:xfrm>
          <a:off x="9588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150495</xdr:rowOff>
    </xdr:from>
    <xdr:to>
      <xdr:col>55</xdr:col>
      <xdr:colOff>0</xdr:colOff>
      <xdr:row>38</xdr:row>
      <xdr:rowOff>150495</xdr:rowOff>
    </xdr:to>
    <xdr:cxnSp macro="">
      <xdr:nvCxnSpPr>
        <xdr:cNvPr id="120" name="直線コネクタ 119"/>
        <xdr:cNvCxnSpPr/>
      </xdr:nvCxnSpPr>
      <xdr:spPr>
        <a:xfrm>
          <a:off x="9639300" y="6665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99695</xdr:rowOff>
    </xdr:from>
    <xdr:to>
      <xdr:col>46</xdr:col>
      <xdr:colOff>38100</xdr:colOff>
      <xdr:row>39</xdr:row>
      <xdr:rowOff>29845</xdr:rowOff>
    </xdr:to>
    <xdr:sp macro="" textlink="">
      <xdr:nvSpPr>
        <xdr:cNvPr id="121" name="楕円 120"/>
        <xdr:cNvSpPr/>
      </xdr:nvSpPr>
      <xdr:spPr>
        <a:xfrm>
          <a:off x="8699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38</xdr:row>
      <xdr:rowOff>150495</xdr:rowOff>
    </xdr:to>
    <xdr:cxnSp macro="">
      <xdr:nvCxnSpPr>
        <xdr:cNvPr id="122" name="直線コネクタ 121"/>
        <xdr:cNvCxnSpPr/>
      </xdr:nvCxnSpPr>
      <xdr:spPr>
        <a:xfrm>
          <a:off x="8750300" y="6665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46372</xdr:rowOff>
    </xdr:from>
    <xdr:ext cx="469744" cy="259045"/>
    <xdr:sp macro="" textlink="">
      <xdr:nvSpPr>
        <xdr:cNvPr id="126" name="n_1mainValue【図書館】&#10;一人当たり面積"/>
        <xdr:cNvSpPr txBox="1"/>
      </xdr:nvSpPr>
      <xdr:spPr>
        <a:xfrm>
          <a:off x="93917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46372</xdr:rowOff>
    </xdr:from>
    <xdr:ext cx="469744" cy="259045"/>
    <xdr:sp macro="" textlink="">
      <xdr:nvSpPr>
        <xdr:cNvPr id="127" name="n_2mainValue【図書館】&#10;一人当たり面積"/>
        <xdr:cNvSpPr txBox="1"/>
      </xdr:nvSpPr>
      <xdr:spPr>
        <a:xfrm>
          <a:off x="8515427"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57"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67" name="楕円 166"/>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68" name="【体育館・プール】&#10;有形固定資産減価償却率該当値テキスト"/>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69" name="楕円 168"/>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60</xdr:row>
      <xdr:rowOff>137160</xdr:rowOff>
    </xdr:to>
    <xdr:cxnSp macro="">
      <xdr:nvCxnSpPr>
        <xdr:cNvPr id="170" name="直線コネクタ 169"/>
        <xdr:cNvCxnSpPr/>
      </xdr:nvCxnSpPr>
      <xdr:spPr>
        <a:xfrm flipV="1">
          <a:off x="3797300" y="104051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139700</xdr:rowOff>
    </xdr:from>
    <xdr:to>
      <xdr:col>15</xdr:col>
      <xdr:colOff>101600</xdr:colOff>
      <xdr:row>61</xdr:row>
      <xdr:rowOff>69850</xdr:rowOff>
    </xdr:to>
    <xdr:sp macro="" textlink="">
      <xdr:nvSpPr>
        <xdr:cNvPr id="171" name="楕円 170"/>
        <xdr:cNvSpPr/>
      </xdr:nvSpPr>
      <xdr:spPr>
        <a:xfrm>
          <a:off x="2857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19050</xdr:rowOff>
    </xdr:to>
    <xdr:cxnSp macro="">
      <xdr:nvCxnSpPr>
        <xdr:cNvPr id="172" name="直線コネクタ 171"/>
        <xdr:cNvCxnSpPr/>
      </xdr:nvCxnSpPr>
      <xdr:spPr>
        <a:xfrm flipV="1">
          <a:off x="2908300" y="10424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3"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4"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76" name="n_1mainValue【体育館・プール】&#10;有形固定資産減価償却率"/>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60977</xdr:rowOff>
    </xdr:from>
    <xdr:ext cx="405111" cy="259045"/>
    <xdr:sp macro="" textlink="">
      <xdr:nvSpPr>
        <xdr:cNvPr id="177" name="n_2mainValue【体育館・プール】&#10;有形固定資産減価償却率"/>
        <xdr:cNvSpPr txBox="1"/>
      </xdr:nvSpPr>
      <xdr:spPr>
        <a:xfrm>
          <a:off x="2705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6"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139700</xdr:rowOff>
    </xdr:from>
    <xdr:to>
      <xdr:col>55</xdr:col>
      <xdr:colOff>50800</xdr:colOff>
      <xdr:row>61</xdr:row>
      <xdr:rowOff>69850</xdr:rowOff>
    </xdr:to>
    <xdr:sp macro="" textlink="">
      <xdr:nvSpPr>
        <xdr:cNvPr id="216" name="楕円 215"/>
        <xdr:cNvSpPr/>
      </xdr:nvSpPr>
      <xdr:spPr>
        <a:xfrm>
          <a:off x="10426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162577</xdr:rowOff>
    </xdr:from>
    <xdr:ext cx="469744" cy="259045"/>
    <xdr:sp macro="" textlink="">
      <xdr:nvSpPr>
        <xdr:cNvPr id="217" name="【体育館・プール】&#10;一人当たり面積該当値テキスト"/>
        <xdr:cNvSpPr txBox="1"/>
      </xdr:nvSpPr>
      <xdr:spPr>
        <a:xfrm>
          <a:off x="10515600"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141605</xdr:rowOff>
    </xdr:from>
    <xdr:to>
      <xdr:col>50</xdr:col>
      <xdr:colOff>165100</xdr:colOff>
      <xdr:row>61</xdr:row>
      <xdr:rowOff>71755</xdr:rowOff>
    </xdr:to>
    <xdr:sp macro="" textlink="">
      <xdr:nvSpPr>
        <xdr:cNvPr id="218" name="楕円 217"/>
        <xdr:cNvSpPr/>
      </xdr:nvSpPr>
      <xdr:spPr>
        <a:xfrm>
          <a:off x="958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19050</xdr:rowOff>
    </xdr:from>
    <xdr:to>
      <xdr:col>55</xdr:col>
      <xdr:colOff>0</xdr:colOff>
      <xdr:row>61</xdr:row>
      <xdr:rowOff>20955</xdr:rowOff>
    </xdr:to>
    <xdr:cxnSp macro="">
      <xdr:nvCxnSpPr>
        <xdr:cNvPr id="219" name="直線コネクタ 218"/>
        <xdr:cNvCxnSpPr/>
      </xdr:nvCxnSpPr>
      <xdr:spPr>
        <a:xfrm flipV="1">
          <a:off x="9639300" y="104775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145415</xdr:rowOff>
    </xdr:from>
    <xdr:to>
      <xdr:col>46</xdr:col>
      <xdr:colOff>38100</xdr:colOff>
      <xdr:row>61</xdr:row>
      <xdr:rowOff>75565</xdr:rowOff>
    </xdr:to>
    <xdr:sp macro="" textlink="">
      <xdr:nvSpPr>
        <xdr:cNvPr id="220" name="楕円 219"/>
        <xdr:cNvSpPr/>
      </xdr:nvSpPr>
      <xdr:spPr>
        <a:xfrm>
          <a:off x="8699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20955</xdr:rowOff>
    </xdr:from>
    <xdr:to>
      <xdr:col>50</xdr:col>
      <xdr:colOff>114300</xdr:colOff>
      <xdr:row>61</xdr:row>
      <xdr:rowOff>24765</xdr:rowOff>
    </xdr:to>
    <xdr:cxnSp macro="">
      <xdr:nvCxnSpPr>
        <xdr:cNvPr id="221" name="直線コネクタ 220"/>
        <xdr:cNvCxnSpPr/>
      </xdr:nvCxnSpPr>
      <xdr:spPr>
        <a:xfrm flipV="1">
          <a:off x="8750300" y="104794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2"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23"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88282</xdr:rowOff>
    </xdr:from>
    <xdr:ext cx="469744" cy="259045"/>
    <xdr:sp macro="" textlink="">
      <xdr:nvSpPr>
        <xdr:cNvPr id="225" name="n_1mainValue【体育館・プール】&#10;一人当たり面積"/>
        <xdr:cNvSpPr txBox="1"/>
      </xdr:nvSpPr>
      <xdr:spPr>
        <a:xfrm>
          <a:off x="9391727" y="1020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92092</xdr:rowOff>
    </xdr:from>
    <xdr:ext cx="469744" cy="259045"/>
    <xdr:sp macro="" textlink="">
      <xdr:nvSpPr>
        <xdr:cNvPr id="226" name="n_2mainValue【体育館・プール】&#10;一人当たり面積"/>
        <xdr:cNvSpPr txBox="1"/>
      </xdr:nvSpPr>
      <xdr:spPr>
        <a:xfrm>
          <a:off x="8515427" y="102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3" name="正方形/長方形 2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4" name="正方形/長方形 2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5" name="正方形/長方形 2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6" name="正方形/長方形 2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7" name="正方形/長方形 2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8" name="正方形/長方形 2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9" name="正方形/長方形 2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0" name="正方形/長方形 24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8" name="正方形/長方形 25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9" name="正方形/長方形 2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0" name="正方形/長方形 2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1" name="正方形/長方形 2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2" name="正方形/長方形 2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3" name="正方形/長方形 2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4" name="正方形/長方形 2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5" name="正方形/長方形 2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6" name="正方形/長方形 2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7" name="テキスト ボックス 2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8" name="直線コネクタ 2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9" name="直線コネクタ 2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0" name="テキスト ボックス 2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1" name="直線コネクタ 2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2" name="テキスト ボックス 2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3" name="直線コネクタ 2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4" name="テキスト ボックス 2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5" name="直線コネクタ 2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6" name="テキスト ボックス 2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7" name="直線コネクタ 2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8" name="テキスト ボックス 2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9" name="直線コネクタ 2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0" name="テキスト ボックス 2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1" name="直線コネクタ 2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2" name="テキスト ボックス 2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84" name="直線コネクタ 283"/>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85"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86" name="直線コネクタ 28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287"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88" name="直線コネクタ 287"/>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289"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290" name="フローチャート: 判断 289"/>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291" name="フローチャート: 判断 290"/>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292" name="フローチャート: 判断 291"/>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293" name="フローチャート: 判断 292"/>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4" name="テキスト ボックス 2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5" name="テキスト ボックス 2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6" name="テキスト ボックス 2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7" name="テキスト ボックス 2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8" name="テキスト ボックス 2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299" name="楕円 298"/>
        <xdr:cNvSpPr/>
      </xdr:nvSpPr>
      <xdr:spPr>
        <a:xfrm>
          <a:off x="16268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134819</xdr:rowOff>
    </xdr:from>
    <xdr:ext cx="405111" cy="259045"/>
    <xdr:sp macro="" textlink="">
      <xdr:nvSpPr>
        <xdr:cNvPr id="300" name="【一般廃棄物処理施設】&#10;有形固定資産減価償却率該当値テキスト"/>
        <xdr:cNvSpPr txBox="1"/>
      </xdr:nvSpPr>
      <xdr:spPr>
        <a:xfrm>
          <a:off x="16357600" y="59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301" name="楕円 300"/>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19050</xdr:rowOff>
    </xdr:to>
    <xdr:cxnSp macro="">
      <xdr:nvCxnSpPr>
        <xdr:cNvPr id="302" name="直線コネクタ 301"/>
        <xdr:cNvCxnSpPr/>
      </xdr:nvCxnSpPr>
      <xdr:spPr>
        <a:xfrm flipV="1">
          <a:off x="15481300" y="616349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170724</xdr:rowOff>
    </xdr:from>
    <xdr:to>
      <xdr:col>76</xdr:col>
      <xdr:colOff>165100</xdr:colOff>
      <xdr:row>36</xdr:row>
      <xdr:rowOff>100874</xdr:rowOff>
    </xdr:to>
    <xdr:sp macro="" textlink="">
      <xdr:nvSpPr>
        <xdr:cNvPr id="303" name="楕円 302"/>
        <xdr:cNvSpPr/>
      </xdr:nvSpPr>
      <xdr:spPr>
        <a:xfrm>
          <a:off x="14541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50074</xdr:rowOff>
    </xdr:to>
    <xdr:cxnSp macro="">
      <xdr:nvCxnSpPr>
        <xdr:cNvPr id="304" name="直線コネクタ 303"/>
        <xdr:cNvCxnSpPr/>
      </xdr:nvCxnSpPr>
      <xdr:spPr>
        <a:xfrm flipV="1">
          <a:off x="14592300" y="61912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305"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06"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07"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308" name="n_1mainValue【一般廃棄物処理施設】&#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117401</xdr:rowOff>
    </xdr:from>
    <xdr:ext cx="405111" cy="259045"/>
    <xdr:sp macro="" textlink="">
      <xdr:nvSpPr>
        <xdr:cNvPr id="309" name="n_2mainValue【一般廃棄物処理施設】&#10;有形固定資産減価償却率"/>
        <xdr:cNvSpPr txBox="1"/>
      </xdr:nvSpPr>
      <xdr:spPr>
        <a:xfrm>
          <a:off x="14389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0" name="正方形/長方形 3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1" name="正方形/長方形 3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2" name="正方形/長方形 3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3" name="正方形/長方形 3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4" name="正方形/長方形 3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5" name="正方形/長方形 3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6" name="正方形/長方形 3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7" name="正方形/長方形 3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8" name="テキスト ボックス 3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9" name="直線コネクタ 3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20" name="直線コネクタ 31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21" name="テキスト ボックス 32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23" name="テキスト ボックス 3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24" name="直線コネクタ 32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25" name="テキスト ボックス 32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6" name="直線コネクタ 3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27" name="テキスト ボックス 3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329" name="直線コネクタ 328"/>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3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31" name="直線コネクタ 33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332"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333" name="直線コネクタ 332"/>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334"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335" name="フローチャート: 判断 334"/>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336" name="フローチャート: 判断 335"/>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337" name="フローチャート: 判断 336"/>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338" name="フローチャート: 判断 337"/>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9" name="テキスト ボックス 3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40" name="テキスト ボックス 3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1" name="テキスト ボックス 3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2" name="テキスト ボックス 3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3" name="テキスト ボックス 3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114291</xdr:rowOff>
    </xdr:from>
    <xdr:to>
      <xdr:col>116</xdr:col>
      <xdr:colOff>114300</xdr:colOff>
      <xdr:row>36</xdr:row>
      <xdr:rowOff>44441</xdr:rowOff>
    </xdr:to>
    <xdr:sp macro="" textlink="">
      <xdr:nvSpPr>
        <xdr:cNvPr id="344" name="楕円 343"/>
        <xdr:cNvSpPr/>
      </xdr:nvSpPr>
      <xdr:spPr>
        <a:xfrm>
          <a:off x="22110700" y="61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137168</xdr:rowOff>
    </xdr:from>
    <xdr:ext cx="599010" cy="259045"/>
    <xdr:sp macro="" textlink="">
      <xdr:nvSpPr>
        <xdr:cNvPr id="345" name="【一般廃棄物処理施設】&#10;一人当たり有形固定資産（償却資産）額該当値テキスト"/>
        <xdr:cNvSpPr txBox="1"/>
      </xdr:nvSpPr>
      <xdr:spPr>
        <a:xfrm>
          <a:off x="22199600" y="596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103718</xdr:rowOff>
    </xdr:from>
    <xdr:to>
      <xdr:col>112</xdr:col>
      <xdr:colOff>38100</xdr:colOff>
      <xdr:row>36</xdr:row>
      <xdr:rowOff>33868</xdr:rowOff>
    </xdr:to>
    <xdr:sp macro="" textlink="">
      <xdr:nvSpPr>
        <xdr:cNvPr id="346" name="楕円 345"/>
        <xdr:cNvSpPr/>
      </xdr:nvSpPr>
      <xdr:spPr>
        <a:xfrm>
          <a:off x="21272500" y="61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154518</xdr:rowOff>
    </xdr:from>
    <xdr:to>
      <xdr:col>116</xdr:col>
      <xdr:colOff>63500</xdr:colOff>
      <xdr:row>35</xdr:row>
      <xdr:rowOff>165091</xdr:rowOff>
    </xdr:to>
    <xdr:cxnSp macro="">
      <xdr:nvCxnSpPr>
        <xdr:cNvPr id="347" name="直線コネクタ 346"/>
        <xdr:cNvCxnSpPr/>
      </xdr:nvCxnSpPr>
      <xdr:spPr>
        <a:xfrm>
          <a:off x="21323300" y="6155268"/>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114988</xdr:rowOff>
    </xdr:from>
    <xdr:to>
      <xdr:col>107</xdr:col>
      <xdr:colOff>101600</xdr:colOff>
      <xdr:row>36</xdr:row>
      <xdr:rowOff>45138</xdr:rowOff>
    </xdr:to>
    <xdr:sp macro="" textlink="">
      <xdr:nvSpPr>
        <xdr:cNvPr id="348" name="楕円 347"/>
        <xdr:cNvSpPr/>
      </xdr:nvSpPr>
      <xdr:spPr>
        <a:xfrm>
          <a:off x="20383500" y="611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154518</xdr:rowOff>
    </xdr:from>
    <xdr:to>
      <xdr:col>111</xdr:col>
      <xdr:colOff>177800</xdr:colOff>
      <xdr:row>35</xdr:row>
      <xdr:rowOff>165788</xdr:rowOff>
    </xdr:to>
    <xdr:cxnSp macro="">
      <xdr:nvCxnSpPr>
        <xdr:cNvPr id="349" name="直線コネクタ 348"/>
        <xdr:cNvCxnSpPr/>
      </xdr:nvCxnSpPr>
      <xdr:spPr>
        <a:xfrm flipV="1">
          <a:off x="20434300" y="6155268"/>
          <a:ext cx="889000" cy="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350"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351"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352"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50395</xdr:rowOff>
    </xdr:from>
    <xdr:ext cx="599010" cy="259045"/>
    <xdr:sp macro="" textlink="">
      <xdr:nvSpPr>
        <xdr:cNvPr id="353" name="n_1mainValue【一般廃棄物処理施設】&#10;一人当たり有形固定資産（償却資産）額"/>
        <xdr:cNvSpPr txBox="1"/>
      </xdr:nvSpPr>
      <xdr:spPr>
        <a:xfrm>
          <a:off x="21011095" y="58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61665</xdr:rowOff>
    </xdr:from>
    <xdr:ext cx="599010" cy="259045"/>
    <xdr:sp macro="" textlink="">
      <xdr:nvSpPr>
        <xdr:cNvPr id="354" name="n_2mainValue【一般廃棄物処理施設】&#10;一人当たり有形固定資産（償却資産）額"/>
        <xdr:cNvSpPr txBox="1"/>
      </xdr:nvSpPr>
      <xdr:spPr>
        <a:xfrm>
          <a:off x="20134795" y="589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5" name="直線コネクタ 36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6" name="テキスト ボックス 36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7" name="直線コネクタ 36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8" name="テキスト ボックス 36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9" name="直線コネクタ 36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0" name="テキスト ボックス 36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71" name="直線コネクタ 37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72" name="テキスト ボックス 37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73" name="直線コネクタ 37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4" name="テキスト ボックス 37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5" name="直線コネクタ 37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6" name="テキスト ボックス 37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7" name="直線コネクタ 3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8" name="テキスト ボックス 3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380" name="直線コネクタ 379"/>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381"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382" name="直線コネクタ 381"/>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383"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384" name="直線コネクタ 383"/>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85"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86" name="フローチャート: 判断 385"/>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387" name="フローチャート: 判断 386"/>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388" name="フローチャート: 判断 387"/>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389" name="フローチャート: 判断 388"/>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91259</xdr:rowOff>
    </xdr:from>
    <xdr:to>
      <xdr:col>85</xdr:col>
      <xdr:colOff>177800</xdr:colOff>
      <xdr:row>56</xdr:row>
      <xdr:rowOff>21409</xdr:rowOff>
    </xdr:to>
    <xdr:sp macro="" textlink="">
      <xdr:nvSpPr>
        <xdr:cNvPr id="395" name="楕円 394"/>
        <xdr:cNvSpPr/>
      </xdr:nvSpPr>
      <xdr:spPr>
        <a:xfrm>
          <a:off x="162687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6730</xdr:rowOff>
    </xdr:from>
    <xdr:ext cx="405111" cy="259045"/>
    <xdr:sp macro="" textlink="">
      <xdr:nvSpPr>
        <xdr:cNvPr id="396" name="【保健センター・保健所】&#10;有形固定資産減価償却率該当値テキスト"/>
        <xdr:cNvSpPr txBox="1"/>
      </xdr:nvSpPr>
      <xdr:spPr>
        <a:xfrm>
          <a:off x="16357600" y="943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123916</xdr:rowOff>
    </xdr:from>
    <xdr:to>
      <xdr:col>81</xdr:col>
      <xdr:colOff>101600</xdr:colOff>
      <xdr:row>56</xdr:row>
      <xdr:rowOff>54066</xdr:rowOff>
    </xdr:to>
    <xdr:sp macro="" textlink="">
      <xdr:nvSpPr>
        <xdr:cNvPr id="397" name="楕円 396"/>
        <xdr:cNvSpPr/>
      </xdr:nvSpPr>
      <xdr:spPr>
        <a:xfrm>
          <a:off x="15430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142059</xdr:rowOff>
    </xdr:from>
    <xdr:to>
      <xdr:col>85</xdr:col>
      <xdr:colOff>127000</xdr:colOff>
      <xdr:row>56</xdr:row>
      <xdr:rowOff>3266</xdr:rowOff>
    </xdr:to>
    <xdr:cxnSp macro="">
      <xdr:nvCxnSpPr>
        <xdr:cNvPr id="398" name="直線コネクタ 397"/>
        <xdr:cNvCxnSpPr/>
      </xdr:nvCxnSpPr>
      <xdr:spPr>
        <a:xfrm flipV="1">
          <a:off x="15481300" y="957180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154940</xdr:rowOff>
    </xdr:from>
    <xdr:to>
      <xdr:col>76</xdr:col>
      <xdr:colOff>165100</xdr:colOff>
      <xdr:row>56</xdr:row>
      <xdr:rowOff>85090</xdr:rowOff>
    </xdr:to>
    <xdr:sp macro="" textlink="">
      <xdr:nvSpPr>
        <xdr:cNvPr id="399" name="楕円 398"/>
        <xdr:cNvSpPr/>
      </xdr:nvSpPr>
      <xdr:spPr>
        <a:xfrm>
          <a:off x="1454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3266</xdr:rowOff>
    </xdr:from>
    <xdr:to>
      <xdr:col>81</xdr:col>
      <xdr:colOff>50800</xdr:colOff>
      <xdr:row>56</xdr:row>
      <xdr:rowOff>34290</xdr:rowOff>
    </xdr:to>
    <xdr:cxnSp macro="">
      <xdr:nvCxnSpPr>
        <xdr:cNvPr id="400" name="直線コネクタ 399"/>
        <xdr:cNvCxnSpPr/>
      </xdr:nvCxnSpPr>
      <xdr:spPr>
        <a:xfrm flipV="1">
          <a:off x="14592300" y="96044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401"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02"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03" name="n_3aveValue【保健センター・保健所】&#10;有形固定資産減価償却率"/>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70593</xdr:rowOff>
    </xdr:from>
    <xdr:ext cx="405111" cy="259045"/>
    <xdr:sp macro="" textlink="">
      <xdr:nvSpPr>
        <xdr:cNvPr id="404" name="n_1mainValue【保健センター・保健所】&#10;有形固定資産減価償却率"/>
        <xdr:cNvSpPr txBox="1"/>
      </xdr:nvSpPr>
      <xdr:spPr>
        <a:xfrm>
          <a:off x="152660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101617</xdr:rowOff>
    </xdr:from>
    <xdr:ext cx="405111" cy="259045"/>
    <xdr:sp macro="" textlink="">
      <xdr:nvSpPr>
        <xdr:cNvPr id="405" name="n_2mainValue【保健センター・保健所】&#10;有形固定資産減価償却率"/>
        <xdr:cNvSpPr txBox="1"/>
      </xdr:nvSpPr>
      <xdr:spPr>
        <a:xfrm>
          <a:off x="14389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16" name="直線コネクタ 4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7" name="テキスト ボックス 4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8" name="直線コネクタ 4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9" name="テキスト ボックス 4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20" name="直線コネクタ 4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21" name="テキスト ボックス 4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22" name="直線コネクタ 4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23" name="テキスト ボックス 4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24" name="直線コネクタ 4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25" name="テキスト ボックス 4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6" name="直線コネクタ 4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7" name="テキスト ボックス 4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8" name="直線コネクタ 4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9" name="テキスト ボックス 4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31" name="直線コネクタ 43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3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33" name="直線コネクタ 43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3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35" name="直線コネクタ 43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436"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37" name="フローチャート: 判断 43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38" name="フローチャート: 判断 43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39" name="フローチャート: 判断 43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440" name="フローチャート: 判断 43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1" name="テキスト ボックス 4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2" name="テキスト ボックス 4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3" name="テキスト ボックス 4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4" name="テキスト ボックス 4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5" name="テキスト ボックス 4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46" name="楕円 445"/>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447" name="【保健センター・保健所】&#10;一人当たり面積該当値テキスト"/>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448" name="楕円 447"/>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60416</xdr:rowOff>
    </xdr:to>
    <xdr:cxnSp macro="">
      <xdr:nvCxnSpPr>
        <xdr:cNvPr id="449" name="直線コネクタ 448"/>
        <xdr:cNvCxnSpPr/>
      </xdr:nvCxnSpPr>
      <xdr:spPr>
        <a:xfrm flipV="1">
          <a:off x="21323300" y="1085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9616</xdr:rowOff>
    </xdr:from>
    <xdr:to>
      <xdr:col>107</xdr:col>
      <xdr:colOff>101600</xdr:colOff>
      <xdr:row>63</xdr:row>
      <xdr:rowOff>111216</xdr:rowOff>
    </xdr:to>
    <xdr:sp macro="" textlink="">
      <xdr:nvSpPr>
        <xdr:cNvPr id="450" name="楕円 449"/>
        <xdr:cNvSpPr/>
      </xdr:nvSpPr>
      <xdr:spPr>
        <a:xfrm>
          <a:off x="20383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60416</xdr:rowOff>
    </xdr:from>
    <xdr:to>
      <xdr:col>111</xdr:col>
      <xdr:colOff>177800</xdr:colOff>
      <xdr:row>63</xdr:row>
      <xdr:rowOff>60416</xdr:rowOff>
    </xdr:to>
    <xdr:cxnSp macro="">
      <xdr:nvCxnSpPr>
        <xdr:cNvPr id="451" name="直線コネクタ 450"/>
        <xdr:cNvCxnSpPr/>
      </xdr:nvCxnSpPr>
      <xdr:spPr>
        <a:xfrm>
          <a:off x="20434300" y="1086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452" name="n_1ave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453" name="n_2aveValue【保健センター・保健所】&#10;一人当たり面積"/>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454"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127743</xdr:rowOff>
    </xdr:from>
    <xdr:ext cx="469744" cy="259045"/>
    <xdr:sp macro="" textlink="">
      <xdr:nvSpPr>
        <xdr:cNvPr id="455" name="n_1mainValue【保健センター・保健所】&#10;一人当たり面積"/>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127743</xdr:rowOff>
    </xdr:from>
    <xdr:ext cx="469744" cy="259045"/>
    <xdr:sp macro="" textlink="">
      <xdr:nvSpPr>
        <xdr:cNvPr id="456" name="n_2mainValue【保健センター・保健所】&#10;一人当たり面積"/>
        <xdr:cNvSpPr txBox="1"/>
      </xdr:nvSpPr>
      <xdr:spPr>
        <a:xfrm>
          <a:off x="20199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7" name="直線コネクタ 4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8" name="テキスト ボックス 4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9" name="直線コネクタ 4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0" name="テキスト ボックス 4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1" name="直線コネクタ 4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2" name="テキスト ボックス 4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3" name="直線コネクタ 4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4" name="テキスト ボックス 4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5" name="直線コネクタ 4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6" name="テキスト ボックス 4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7" name="直線コネクタ 4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8" name="テキスト ボックス 4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82" name="直線コネクタ 481"/>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83"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84" name="直線コネクタ 483"/>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6" name="直線コネクタ 48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487"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88" name="フローチャート: 判断 487"/>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89" name="フローチャート: 判断 488"/>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90" name="フローチャート: 判断 489"/>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491" name="フローチャート: 判断 490"/>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497" name="楕円 496"/>
        <xdr:cNvSpPr/>
      </xdr:nvSpPr>
      <xdr:spPr>
        <a:xfrm>
          <a:off x="162687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75491</xdr:rowOff>
    </xdr:from>
    <xdr:ext cx="405111" cy="259045"/>
    <xdr:sp macro="" textlink="">
      <xdr:nvSpPr>
        <xdr:cNvPr id="498" name="【消防施設】&#10;有形固定資産減価償却率該当値テキスト"/>
        <xdr:cNvSpPr txBox="1"/>
      </xdr:nvSpPr>
      <xdr:spPr>
        <a:xfrm>
          <a:off x="16357600" y="1379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98334</xdr:rowOff>
    </xdr:from>
    <xdr:to>
      <xdr:col>81</xdr:col>
      <xdr:colOff>101600</xdr:colOff>
      <xdr:row>82</xdr:row>
      <xdr:rowOff>28484</xdr:rowOff>
    </xdr:to>
    <xdr:sp macro="" textlink="">
      <xdr:nvSpPr>
        <xdr:cNvPr id="499" name="楕円 498"/>
        <xdr:cNvSpPr/>
      </xdr:nvSpPr>
      <xdr:spPr>
        <a:xfrm>
          <a:off x="15430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103414</xdr:rowOff>
    </xdr:from>
    <xdr:to>
      <xdr:col>85</xdr:col>
      <xdr:colOff>127000</xdr:colOff>
      <xdr:row>81</xdr:row>
      <xdr:rowOff>149134</xdr:rowOff>
    </xdr:to>
    <xdr:cxnSp macro="">
      <xdr:nvCxnSpPr>
        <xdr:cNvPr id="500" name="直線コネクタ 499"/>
        <xdr:cNvCxnSpPr/>
      </xdr:nvCxnSpPr>
      <xdr:spPr>
        <a:xfrm flipV="1">
          <a:off x="15481300" y="139908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144055</xdr:rowOff>
    </xdr:from>
    <xdr:to>
      <xdr:col>76</xdr:col>
      <xdr:colOff>165100</xdr:colOff>
      <xdr:row>82</xdr:row>
      <xdr:rowOff>74205</xdr:rowOff>
    </xdr:to>
    <xdr:sp macro="" textlink="">
      <xdr:nvSpPr>
        <xdr:cNvPr id="501" name="楕円 500"/>
        <xdr:cNvSpPr/>
      </xdr:nvSpPr>
      <xdr:spPr>
        <a:xfrm>
          <a:off x="14541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23405</xdr:rowOff>
    </xdr:to>
    <xdr:cxnSp macro="">
      <xdr:nvCxnSpPr>
        <xdr:cNvPr id="502" name="直線コネクタ 501"/>
        <xdr:cNvCxnSpPr/>
      </xdr:nvCxnSpPr>
      <xdr:spPr>
        <a:xfrm flipV="1">
          <a:off x="14592300" y="140365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503"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04"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05"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45011</xdr:rowOff>
    </xdr:from>
    <xdr:ext cx="405111" cy="259045"/>
    <xdr:sp macro="" textlink="">
      <xdr:nvSpPr>
        <xdr:cNvPr id="506" name="n_1main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65332</xdr:rowOff>
    </xdr:from>
    <xdr:ext cx="405111" cy="259045"/>
    <xdr:sp macro="" textlink="">
      <xdr:nvSpPr>
        <xdr:cNvPr id="507" name="n_2mainValue【消防施設】&#10;有形固定資産減価償却率"/>
        <xdr:cNvSpPr txBox="1"/>
      </xdr:nvSpPr>
      <xdr:spPr>
        <a:xfrm>
          <a:off x="14389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8" name="直線コネクタ 51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9" name="テキスト ボックス 51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0" name="直線コネクタ 51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1" name="テキスト ボックス 52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2" name="直線コネクタ 52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3" name="テキスト ボックス 52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4" name="直線コネクタ 52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5" name="テキスト ボックス 52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29" name="直線コネクタ 528"/>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30"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31" name="直線コネクタ 530"/>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32"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33" name="直線コネクタ 532"/>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534" name="【消防施設】&#10;一人当たり面積平均値テキスト"/>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535" name="フローチャート: 判断 534"/>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536" name="フローチャート: 判断 535"/>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537" name="フローチャート: 判断 536"/>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538" name="フローチャート: 判断 537"/>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9" name="テキスト ボックス 5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0" name="テキスト ボックス 5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1" name="テキスト ボックス 5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2" name="テキスト ボックス 5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3" name="テキスト ボックス 5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544" name="楕円 543"/>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545" name="【消防施設】&#10;一人当たり面積該当値テキスト"/>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546" name="楕円 545"/>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154687</xdr:rowOff>
    </xdr:to>
    <xdr:cxnSp macro="">
      <xdr:nvCxnSpPr>
        <xdr:cNvPr id="547" name="直線コネクタ 546"/>
        <xdr:cNvCxnSpPr/>
      </xdr:nvCxnSpPr>
      <xdr:spPr>
        <a:xfrm>
          <a:off x="21323300" y="14385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548" name="楕円 547"/>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154687</xdr:rowOff>
    </xdr:from>
    <xdr:to>
      <xdr:col>111</xdr:col>
      <xdr:colOff>177800</xdr:colOff>
      <xdr:row>83</xdr:row>
      <xdr:rowOff>159258</xdr:rowOff>
    </xdr:to>
    <xdr:cxnSp macro="">
      <xdr:nvCxnSpPr>
        <xdr:cNvPr id="549" name="直線コネクタ 548"/>
        <xdr:cNvCxnSpPr/>
      </xdr:nvCxnSpPr>
      <xdr:spPr>
        <a:xfrm flipV="1">
          <a:off x="20434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550"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551" name="n_2aveValue【消防施設】&#10;一人当たり面積"/>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552"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553" name="n_1main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554" name="n_2main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5" name="直線コネクタ 5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6" name="テキスト ボックス 5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7" name="直線コネクタ 5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8" name="テキスト ボックス 5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9" name="直線コネクタ 5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0" name="テキスト ボックス 5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1" name="直線コネクタ 5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2" name="テキスト ボックス 5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3" name="直線コネクタ 5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4" name="テキスト ボックス 5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5" name="直線コネクタ 5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6" name="テキスト ボックス 5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7" name="直線コネクタ 5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8" name="テキスト ボックス 5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0" name="直線コネクタ 579"/>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1"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82" name="直線コネクタ 581"/>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4" name="直線コネクタ 5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585" name="【庁舎】&#10;有形固定資産減価償却率平均値テキスト"/>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86" name="フローチャート: 判断 585"/>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87" name="フローチャート: 判断 586"/>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88" name="フローチャート: 判断 587"/>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89" name="フローチャート: 判断 588"/>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595" name="楕円 594"/>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167113</xdr:rowOff>
    </xdr:from>
    <xdr:ext cx="405111" cy="259045"/>
    <xdr:sp macro="" textlink="">
      <xdr:nvSpPr>
        <xdr:cNvPr id="596" name="【庁舎】&#10;有形固定資産減価償却率該当値テキスト"/>
        <xdr:cNvSpPr txBox="1"/>
      </xdr:nvSpPr>
      <xdr:spPr>
        <a:xfrm>
          <a:off x="16357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597" name="楕円 596"/>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68036</xdr:rowOff>
    </xdr:from>
    <xdr:to>
      <xdr:col>85</xdr:col>
      <xdr:colOff>127000</xdr:colOff>
      <xdr:row>105</xdr:row>
      <xdr:rowOff>100693</xdr:rowOff>
    </xdr:to>
    <xdr:cxnSp macro="">
      <xdr:nvCxnSpPr>
        <xdr:cNvPr id="598" name="直線コネクタ 597"/>
        <xdr:cNvCxnSpPr/>
      </xdr:nvCxnSpPr>
      <xdr:spPr>
        <a:xfrm flipV="1">
          <a:off x="15481300" y="180702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599" name="楕円 598"/>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105</xdr:row>
      <xdr:rowOff>133350</xdr:rowOff>
    </xdr:to>
    <xdr:cxnSp macro="">
      <xdr:nvCxnSpPr>
        <xdr:cNvPr id="600" name="直線コネクタ 599"/>
        <xdr:cNvCxnSpPr/>
      </xdr:nvCxnSpPr>
      <xdr:spPr>
        <a:xfrm flipV="1">
          <a:off x="14592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601" name="n_1aveValue【庁舎】&#10;有形固定資産減価償却率"/>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602" name="n_2aveValue【庁舎】&#10;有形固定資産減価償却率"/>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03"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604" name="n_1mainValue【庁舎】&#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05"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6" name="直線コネクタ 6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7" name="テキスト ボックス 6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8" name="直線コネクタ 6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9" name="テキスト ボックス 6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0" name="直線コネクタ 6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1" name="テキスト ボックス 6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2" name="直線コネクタ 6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3" name="テキスト ボックス 6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4" name="直線コネクタ 6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5" name="テキスト ボックス 6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29" name="直線コネクタ 628"/>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30"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31" name="直線コネクタ 630"/>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32"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33" name="直線コネクタ 632"/>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634" name="【庁舎】&#10;一人当たり面積平均値テキスト"/>
        <xdr:cNvSpPr txBox="1"/>
      </xdr:nvSpPr>
      <xdr:spPr>
        <a:xfrm>
          <a:off x="22199600" y="1819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35" name="フローチャート: 判断 634"/>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36" name="フローチャート: 判断 635"/>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37" name="フローチャート: 判断 636"/>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38" name="フローチャート: 判断 637"/>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644" name="楕円 643"/>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645" name="【庁舎】&#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63500</xdr:rowOff>
    </xdr:from>
    <xdr:to>
      <xdr:col>112</xdr:col>
      <xdr:colOff>38100</xdr:colOff>
      <xdr:row>103</xdr:row>
      <xdr:rowOff>165100</xdr:rowOff>
    </xdr:to>
    <xdr:sp macro="" textlink="">
      <xdr:nvSpPr>
        <xdr:cNvPr id="646" name="楕円 645"/>
        <xdr:cNvSpPr/>
      </xdr:nvSpPr>
      <xdr:spPr>
        <a:xfrm>
          <a:off x="2127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110489</xdr:rowOff>
    </xdr:from>
    <xdr:to>
      <xdr:col>116</xdr:col>
      <xdr:colOff>63500</xdr:colOff>
      <xdr:row>103</xdr:row>
      <xdr:rowOff>114300</xdr:rowOff>
    </xdr:to>
    <xdr:cxnSp macro="">
      <xdr:nvCxnSpPr>
        <xdr:cNvPr id="647" name="直線コネクタ 646"/>
        <xdr:cNvCxnSpPr/>
      </xdr:nvCxnSpPr>
      <xdr:spPr>
        <a:xfrm flipV="1">
          <a:off x="21323300" y="17769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67311</xdr:rowOff>
    </xdr:from>
    <xdr:to>
      <xdr:col>107</xdr:col>
      <xdr:colOff>101600</xdr:colOff>
      <xdr:row>103</xdr:row>
      <xdr:rowOff>168911</xdr:rowOff>
    </xdr:to>
    <xdr:sp macro="" textlink="">
      <xdr:nvSpPr>
        <xdr:cNvPr id="648" name="楕円 647"/>
        <xdr:cNvSpPr/>
      </xdr:nvSpPr>
      <xdr:spPr>
        <a:xfrm>
          <a:off x="20383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114300</xdr:rowOff>
    </xdr:from>
    <xdr:to>
      <xdr:col>111</xdr:col>
      <xdr:colOff>177800</xdr:colOff>
      <xdr:row>103</xdr:row>
      <xdr:rowOff>118111</xdr:rowOff>
    </xdr:to>
    <xdr:cxnSp macro="">
      <xdr:nvCxnSpPr>
        <xdr:cNvPr id="649" name="直線コネクタ 648"/>
        <xdr:cNvCxnSpPr/>
      </xdr:nvCxnSpPr>
      <xdr:spPr>
        <a:xfrm flipV="1">
          <a:off x="20434300" y="17773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650" name="n_1aveValue【庁舎】&#10;一人当たり面積"/>
        <xdr:cNvSpPr txBox="1"/>
      </xdr:nvSpPr>
      <xdr:spPr>
        <a:xfrm>
          <a:off x="210757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651" name="n_2aveValue【庁舎】&#10;一人当たり面積"/>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652"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10177</xdr:rowOff>
    </xdr:from>
    <xdr:ext cx="469744" cy="259045"/>
    <xdr:sp macro="" textlink="">
      <xdr:nvSpPr>
        <xdr:cNvPr id="653" name="n_1mainValue【庁舎】&#10;一人当たり面積"/>
        <xdr:cNvSpPr txBox="1"/>
      </xdr:nvSpPr>
      <xdr:spPr>
        <a:xfrm>
          <a:off x="21075727" y="1749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13988</xdr:rowOff>
    </xdr:from>
    <xdr:ext cx="469744" cy="259045"/>
    <xdr:sp macro="" textlink="">
      <xdr:nvSpPr>
        <xdr:cNvPr id="654" name="n_2mainValue【庁舎】&#10;一人当たり面積"/>
        <xdr:cNvSpPr txBox="1"/>
      </xdr:nvSpPr>
      <xdr:spPr>
        <a:xfrm>
          <a:off x="20199427"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役場庁舎は平成</a:t>
          </a:r>
          <a:r>
            <a:rPr kumimoji="1" lang="en-US" altLang="ja-JP" sz="1400">
              <a:solidFill>
                <a:schemeClr val="dk1"/>
              </a:solidFill>
              <a:effectLst/>
              <a:latin typeface="+mn-lt"/>
              <a:ea typeface="+mn-ea"/>
              <a:cs typeface="+mn-cs"/>
            </a:rPr>
            <a:t>10</a:t>
          </a:r>
          <a:r>
            <a:rPr kumimoji="1" lang="ja-JP" altLang="ja-JP" sz="1400">
              <a:solidFill>
                <a:schemeClr val="dk1"/>
              </a:solidFill>
              <a:effectLst/>
              <a:latin typeface="+mn-lt"/>
              <a:ea typeface="+mn-ea"/>
              <a:cs typeface="+mn-cs"/>
            </a:rPr>
            <a:t>年度に整備しており、徐々に老朽化が進んできているものの、有形固定資産減価償却率は類似団体平均を下回っている。</a:t>
          </a:r>
          <a:endParaRPr lang="ja-JP" altLang="ja-JP" sz="1800">
            <a:effectLst/>
          </a:endParaRPr>
        </a:p>
        <a:p>
          <a:r>
            <a:rPr kumimoji="1" lang="ja-JP" altLang="ja-JP" sz="1400">
              <a:solidFill>
                <a:schemeClr val="dk1"/>
              </a:solidFill>
              <a:effectLst/>
              <a:latin typeface="+mn-lt"/>
              <a:ea typeface="+mn-ea"/>
              <a:cs typeface="+mn-cs"/>
            </a:rPr>
            <a:t>消防施設は平成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年度に消防庁舎を更新整備したことにより、現在は類似団体平均とほぼ同率となっている。</a:t>
          </a:r>
          <a:endParaRPr lang="ja-JP" altLang="ja-JP" sz="1800">
            <a:effectLst/>
          </a:endParaRPr>
        </a:p>
        <a:p>
          <a:r>
            <a:rPr kumimoji="1" lang="ja-JP" altLang="ja-JP" sz="1400">
              <a:solidFill>
                <a:schemeClr val="dk1"/>
              </a:solidFill>
              <a:effectLst/>
              <a:latin typeface="+mn-lt"/>
              <a:ea typeface="+mn-ea"/>
              <a:cs typeface="+mn-cs"/>
            </a:rPr>
            <a:t>一方で、保健センターや図書館は類似団体平均を大きく上回っているが、保健センターについては、旧の役場庁舎を改修し、継続的に使用しているためであると考えられる。</a:t>
          </a:r>
          <a:endParaRPr lang="ja-JP" altLang="ja-JP" sz="1800">
            <a:effectLst/>
          </a:endParaRPr>
        </a:p>
        <a:p>
          <a:r>
            <a:rPr kumimoji="1" lang="ja-JP" altLang="ja-JP" sz="1400">
              <a:solidFill>
                <a:schemeClr val="dk1"/>
              </a:solidFill>
              <a:effectLst/>
              <a:latin typeface="+mn-lt"/>
              <a:ea typeface="+mn-ea"/>
              <a:cs typeface="+mn-cs"/>
            </a:rPr>
            <a:t>また、図書館については、昭和</a:t>
          </a:r>
          <a:r>
            <a:rPr kumimoji="1" lang="en-US" altLang="ja-JP" sz="1400">
              <a:solidFill>
                <a:schemeClr val="dk1"/>
              </a:solidFill>
              <a:effectLst/>
              <a:latin typeface="+mn-lt"/>
              <a:ea typeface="+mn-ea"/>
              <a:cs typeface="+mn-cs"/>
            </a:rPr>
            <a:t>54</a:t>
          </a:r>
          <a:r>
            <a:rPr kumimoji="1" lang="ja-JP" altLang="ja-JP" sz="1400">
              <a:solidFill>
                <a:schemeClr val="dk1"/>
              </a:solidFill>
              <a:effectLst/>
              <a:latin typeface="+mn-lt"/>
              <a:ea typeface="+mn-ea"/>
              <a:cs typeface="+mn-cs"/>
            </a:rPr>
            <a:t>年度に整備され、現在老朽化が進んでいることから減価償却率が高くなっている。今後、その他の公共施設も含め、個別施設計画に沿って長寿命化改修を行うなど、適切に老朽化対策を行っていきたい。</a:t>
          </a:r>
          <a:endParaRPr lang="ja-JP" altLang="ja-JP" sz="1800">
            <a:effectLst/>
          </a:endParaRPr>
        </a:p>
        <a:p>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26,759
26,467
20.33
9,685,773
9,572,984
81,097
5,566,127
12,449,776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町内に中心となる産業がないこと等により、類似団体平均よりも低い水準で推移している。</a:t>
          </a:r>
        </a:p>
        <a:p>
          <a:r>
            <a:rPr kumimoji="1" lang="ja-JP" altLang="en-US" sz="1300">
              <a:latin typeface="ＭＳ Ｐゴシック" panose="020B0600070205080204" pitchFamily="50" charset="-128"/>
              <a:ea typeface="ＭＳ Ｐゴシック" panose="020B0600070205080204" pitchFamily="50" charset="-128"/>
            </a:rPr>
            <a:t>　歳入では、税収における個人住民税の割合が高い。法人税等の影響が少なく、景気に左右されにくい反面、景気上昇の局面でも税収の伸びが抑制される傾向がある。また、固定資産税は地価の下落により緩やかな下落傾向にある。税収については、県央地区滞納整理機構に加入するなど更なる徴収の強化を図っているが、今後は企業誘致や定住促進等で新たな財源の確保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122061</xdr:rowOff>
    </xdr:to>
    <xdr:cxnSp macro="">
      <xdr:nvCxnSpPr>
        <xdr:cNvPr id="75" name="直線コネクタ 74"/>
        <xdr:cNvCxnSpPr/>
      </xdr:nvCxnSpPr>
      <xdr:spPr>
        <a:xfrm>
          <a:off x="2336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135467</xdr:rowOff>
    </xdr:to>
    <xdr:cxnSp macro="">
      <xdr:nvCxnSpPr>
        <xdr:cNvPr id="78" name="直線コネクタ 77"/>
        <xdr:cNvCxnSpPr/>
      </xdr:nvCxnSpPr>
      <xdr:spPr>
        <a:xfrm flipV="1">
          <a:off x="1447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年度は、ごみ処理施設建設経費負担金の減があったものの、退職者数の増に伴う退職手当負担金の増や、公共下水道事業特別会計への繰出の増などがあったことから、前年度に比べ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ポイント悪化し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93.8%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となった。類似団体平均より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数値であり、これは公債費や特別会計への繰出金が多いことが要因として考えられる。社会保障経費や、公共下水道事業に係る経費は増加傾向にあり、公債費も小学校建設等の大規模事業に係る償還により今後増加が見込まれる。特別会計に係る料金や事務事業等の見直しを進めるなど、経常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64</xdr:row>
      <xdr:rowOff>51435</xdr:rowOff>
    </xdr:to>
    <xdr:cxnSp macro="">
      <xdr:nvCxnSpPr>
        <xdr:cNvPr id="128" name="直線コネクタ 127"/>
        <xdr:cNvCxnSpPr/>
      </xdr:nvCxnSpPr>
      <xdr:spPr>
        <a:xfrm>
          <a:off x="4114800" y="10921682"/>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120332</xdr:rowOff>
    </xdr:from>
    <xdr:to>
      <xdr:col>19</xdr:col>
      <xdr:colOff>133350</xdr:colOff>
      <xdr:row>64</xdr:row>
      <xdr:rowOff>27305</xdr:rowOff>
    </xdr:to>
    <xdr:cxnSp macro="">
      <xdr:nvCxnSpPr>
        <xdr:cNvPr id="131" name="直線コネクタ 130"/>
        <xdr:cNvCxnSpPr/>
      </xdr:nvCxnSpPr>
      <xdr:spPr>
        <a:xfrm flipV="1">
          <a:off x="3225800" y="1092168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64</xdr:row>
      <xdr:rowOff>27305</xdr:rowOff>
    </xdr:to>
    <xdr:cxnSp macro="">
      <xdr:nvCxnSpPr>
        <xdr:cNvPr id="134" name="直線コネクタ 133"/>
        <xdr:cNvCxnSpPr/>
      </xdr:nvCxnSpPr>
      <xdr:spPr>
        <a:xfrm>
          <a:off x="2336800" y="1080706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5715</xdr:rowOff>
    </xdr:from>
    <xdr:to>
      <xdr:col>11</xdr:col>
      <xdr:colOff>31750</xdr:colOff>
      <xdr:row>63</xdr:row>
      <xdr:rowOff>150495</xdr:rowOff>
    </xdr:to>
    <xdr:cxnSp macro="">
      <xdr:nvCxnSpPr>
        <xdr:cNvPr id="137" name="直線コネクタ 136"/>
        <xdr:cNvCxnSpPr/>
      </xdr:nvCxnSpPr>
      <xdr:spPr>
        <a:xfrm flipV="1">
          <a:off x="1447800" y="1080706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635</xdr:rowOff>
    </xdr:from>
    <xdr:to>
      <xdr:col>23</xdr:col>
      <xdr:colOff>184150</xdr:colOff>
      <xdr:row>64</xdr:row>
      <xdr:rowOff>102235</xdr:rowOff>
    </xdr:to>
    <xdr:sp macro="" textlink="">
      <xdr:nvSpPr>
        <xdr:cNvPr id="147" name="楕円 146"/>
        <xdr:cNvSpPr/>
      </xdr:nvSpPr>
      <xdr:spPr>
        <a:xfrm>
          <a:off x="49022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144162</xdr:rowOff>
    </xdr:from>
    <xdr:ext cx="762000" cy="259045"/>
    <xdr:sp macro="" textlink="">
      <xdr:nvSpPr>
        <xdr:cNvPr id="148" name="財政構造の弾力性該当値テキスト"/>
        <xdr:cNvSpPr txBox="1"/>
      </xdr:nvSpPr>
      <xdr:spPr>
        <a:xfrm>
          <a:off x="5041900" y="1094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69532</xdr:rowOff>
    </xdr:from>
    <xdr:to>
      <xdr:col>19</xdr:col>
      <xdr:colOff>184150</xdr:colOff>
      <xdr:row>63</xdr:row>
      <xdr:rowOff>171132</xdr:rowOff>
    </xdr:to>
    <xdr:sp macro="" textlink="">
      <xdr:nvSpPr>
        <xdr:cNvPr id="149" name="楕円 148"/>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155909</xdr:rowOff>
    </xdr:from>
    <xdr:ext cx="736600" cy="259045"/>
    <xdr:sp macro="" textlink="">
      <xdr:nvSpPr>
        <xdr:cNvPr id="150" name="テキスト ボックス 149"/>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1" name="楕円 150"/>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2" name="テキスト ボックス 151"/>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3" name="楕円 152"/>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4" name="テキスト ボックス 153"/>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5" name="楕円 154"/>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6" name="テキスト ボックス 155"/>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人件費の削減等、行財政改革の推進により、類似団体平均に比べ、約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％程度低い傾向にある。</a:t>
          </a:r>
        </a:p>
        <a:p>
          <a:pPr algn="l"/>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年度は、白帆台小学校開校準備に伴う備品購入等があり物件費が増加していたが、平成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年度はやや改善し平年並みとなった。</a:t>
          </a:r>
        </a:p>
        <a:p>
          <a:pPr algn="l"/>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今後も適正な定員管理や物件費の抑制等により、現在の水準を維持するように努める。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41768</xdr:rowOff>
    </xdr:from>
    <xdr:to>
      <xdr:col>23</xdr:col>
      <xdr:colOff>133350</xdr:colOff>
      <xdr:row>80</xdr:row>
      <xdr:rowOff>57539</xdr:rowOff>
    </xdr:to>
    <xdr:cxnSp macro="">
      <xdr:nvCxnSpPr>
        <xdr:cNvPr id="193" name="直線コネクタ 192"/>
        <xdr:cNvCxnSpPr/>
      </xdr:nvCxnSpPr>
      <xdr:spPr>
        <a:xfrm flipV="1">
          <a:off x="4114800" y="13757768"/>
          <a:ext cx="8382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26545</xdr:rowOff>
    </xdr:from>
    <xdr:ext cx="762000" cy="259045"/>
    <xdr:sp macro="" textlink="">
      <xdr:nvSpPr>
        <xdr:cNvPr id="194" name="人件費・物件費等の状況平均値テキスト"/>
        <xdr:cNvSpPr txBox="1"/>
      </xdr:nvSpPr>
      <xdr:spPr>
        <a:xfrm>
          <a:off x="5041900" y="13742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33220</xdr:rowOff>
    </xdr:from>
    <xdr:to>
      <xdr:col>19</xdr:col>
      <xdr:colOff>133350</xdr:colOff>
      <xdr:row>80</xdr:row>
      <xdr:rowOff>57539</xdr:rowOff>
    </xdr:to>
    <xdr:cxnSp macro="">
      <xdr:nvCxnSpPr>
        <xdr:cNvPr id="196" name="直線コネクタ 195"/>
        <xdr:cNvCxnSpPr/>
      </xdr:nvCxnSpPr>
      <xdr:spPr>
        <a:xfrm>
          <a:off x="3225800" y="13749220"/>
          <a:ext cx="889000" cy="2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33220</xdr:rowOff>
    </xdr:from>
    <xdr:to>
      <xdr:col>15</xdr:col>
      <xdr:colOff>82550</xdr:colOff>
      <xdr:row>80</xdr:row>
      <xdr:rowOff>41720</xdr:rowOff>
    </xdr:to>
    <xdr:cxnSp macro="">
      <xdr:nvCxnSpPr>
        <xdr:cNvPr id="199" name="直線コネクタ 198"/>
        <xdr:cNvCxnSpPr/>
      </xdr:nvCxnSpPr>
      <xdr:spPr>
        <a:xfrm flipV="1">
          <a:off x="2336800" y="13749220"/>
          <a:ext cx="889000" cy="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37553</xdr:rowOff>
    </xdr:from>
    <xdr:to>
      <xdr:col>11</xdr:col>
      <xdr:colOff>31750</xdr:colOff>
      <xdr:row>80</xdr:row>
      <xdr:rowOff>41720</xdr:rowOff>
    </xdr:to>
    <xdr:cxnSp macro="">
      <xdr:nvCxnSpPr>
        <xdr:cNvPr id="202" name="直線コネクタ 201"/>
        <xdr:cNvCxnSpPr/>
      </xdr:nvCxnSpPr>
      <xdr:spPr>
        <a:xfrm>
          <a:off x="1447800" y="13753553"/>
          <a:ext cx="8890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162418</xdr:rowOff>
    </xdr:from>
    <xdr:to>
      <xdr:col>23</xdr:col>
      <xdr:colOff>184150</xdr:colOff>
      <xdr:row>80</xdr:row>
      <xdr:rowOff>92568</xdr:rowOff>
    </xdr:to>
    <xdr:sp macro="" textlink="">
      <xdr:nvSpPr>
        <xdr:cNvPr id="212" name="楕円 211"/>
        <xdr:cNvSpPr/>
      </xdr:nvSpPr>
      <xdr:spPr>
        <a:xfrm>
          <a:off x="4902200" y="137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83695</xdr:rowOff>
    </xdr:from>
    <xdr:ext cx="762000" cy="259045"/>
    <xdr:sp macro="" textlink="">
      <xdr:nvSpPr>
        <xdr:cNvPr id="213" name="人件費・物件費等の状況該当値テキスト"/>
        <xdr:cNvSpPr txBox="1"/>
      </xdr:nvSpPr>
      <xdr:spPr>
        <a:xfrm>
          <a:off x="5041900" y="1362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6739</xdr:rowOff>
    </xdr:from>
    <xdr:to>
      <xdr:col>19</xdr:col>
      <xdr:colOff>184150</xdr:colOff>
      <xdr:row>80</xdr:row>
      <xdr:rowOff>108339</xdr:rowOff>
    </xdr:to>
    <xdr:sp macro="" textlink="">
      <xdr:nvSpPr>
        <xdr:cNvPr id="214" name="楕円 213"/>
        <xdr:cNvSpPr/>
      </xdr:nvSpPr>
      <xdr:spPr>
        <a:xfrm>
          <a:off x="4064000" y="137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118516</xdr:rowOff>
    </xdr:from>
    <xdr:ext cx="736600" cy="259045"/>
    <xdr:sp macro="" textlink="">
      <xdr:nvSpPr>
        <xdr:cNvPr id="215" name="テキスト ボックス 214"/>
        <xdr:cNvSpPr txBox="1"/>
      </xdr:nvSpPr>
      <xdr:spPr>
        <a:xfrm>
          <a:off x="3733800" y="13491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153870</xdr:rowOff>
    </xdr:from>
    <xdr:to>
      <xdr:col>15</xdr:col>
      <xdr:colOff>133350</xdr:colOff>
      <xdr:row>80</xdr:row>
      <xdr:rowOff>84020</xdr:rowOff>
    </xdr:to>
    <xdr:sp macro="" textlink="">
      <xdr:nvSpPr>
        <xdr:cNvPr id="216" name="楕円 215"/>
        <xdr:cNvSpPr/>
      </xdr:nvSpPr>
      <xdr:spPr>
        <a:xfrm>
          <a:off x="3175000" y="136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94197</xdr:rowOff>
    </xdr:from>
    <xdr:ext cx="762000" cy="259045"/>
    <xdr:sp macro="" textlink="">
      <xdr:nvSpPr>
        <xdr:cNvPr id="217" name="テキスト ボックス 216"/>
        <xdr:cNvSpPr txBox="1"/>
      </xdr:nvSpPr>
      <xdr:spPr>
        <a:xfrm>
          <a:off x="2844800" y="134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162370</xdr:rowOff>
    </xdr:from>
    <xdr:to>
      <xdr:col>11</xdr:col>
      <xdr:colOff>82550</xdr:colOff>
      <xdr:row>80</xdr:row>
      <xdr:rowOff>92520</xdr:rowOff>
    </xdr:to>
    <xdr:sp macro="" textlink="">
      <xdr:nvSpPr>
        <xdr:cNvPr id="218" name="楕円 217"/>
        <xdr:cNvSpPr/>
      </xdr:nvSpPr>
      <xdr:spPr>
        <a:xfrm>
          <a:off x="2286000" y="137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102697</xdr:rowOff>
    </xdr:from>
    <xdr:ext cx="762000" cy="259045"/>
    <xdr:sp macro="" textlink="">
      <xdr:nvSpPr>
        <xdr:cNvPr id="219" name="テキスト ボックス 218"/>
        <xdr:cNvSpPr txBox="1"/>
      </xdr:nvSpPr>
      <xdr:spPr>
        <a:xfrm>
          <a:off x="1955800" y="134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158203</xdr:rowOff>
    </xdr:from>
    <xdr:to>
      <xdr:col>7</xdr:col>
      <xdr:colOff>31750</xdr:colOff>
      <xdr:row>80</xdr:row>
      <xdr:rowOff>88353</xdr:rowOff>
    </xdr:to>
    <xdr:sp macro="" textlink="">
      <xdr:nvSpPr>
        <xdr:cNvPr id="220" name="楕円 219"/>
        <xdr:cNvSpPr/>
      </xdr:nvSpPr>
      <xdr:spPr>
        <a:xfrm>
          <a:off x="1397000" y="1370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98530</xdr:rowOff>
    </xdr:from>
    <xdr:ext cx="762000" cy="259045"/>
    <xdr:sp macro="" textlink="">
      <xdr:nvSpPr>
        <xdr:cNvPr id="221" name="テキスト ボックス 220"/>
        <xdr:cNvSpPr txBox="1"/>
      </xdr:nvSpPr>
      <xdr:spPr>
        <a:xfrm>
          <a:off x="1066800" y="1347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給料表の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級制での運用等により、類似団体平均より低い数値で推移している。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当町の数値としては、平成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年度までは同程度の水準で推移していたが、平成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年度以降は職員の年齢構成の変動により増加している。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15522</xdr:rowOff>
    </xdr:to>
    <xdr:cxnSp macro="">
      <xdr:nvCxnSpPr>
        <xdr:cNvPr id="255" name="直線コネクタ 254"/>
        <xdr:cNvCxnSpPr/>
      </xdr:nvCxnSpPr>
      <xdr:spPr>
        <a:xfrm flipV="1">
          <a:off x="16179800" y="143771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15522</xdr:rowOff>
    </xdr:to>
    <xdr:cxnSp macro="">
      <xdr:nvCxnSpPr>
        <xdr:cNvPr id="258" name="直線コネクタ 257"/>
        <xdr:cNvCxnSpPr/>
      </xdr:nvCxnSpPr>
      <xdr:spPr>
        <a:xfrm>
          <a:off x="15290800" y="144039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84</xdr:row>
      <xdr:rowOff>2116</xdr:rowOff>
    </xdr:to>
    <xdr:cxnSp macro="">
      <xdr:nvCxnSpPr>
        <xdr:cNvPr id="261" name="直線コネクタ 260"/>
        <xdr:cNvCxnSpPr/>
      </xdr:nvCxnSpPr>
      <xdr:spPr>
        <a:xfrm>
          <a:off x="14401800" y="142028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82</xdr:row>
      <xdr:rowOff>143934</xdr:rowOff>
    </xdr:to>
    <xdr:cxnSp macro="">
      <xdr:nvCxnSpPr>
        <xdr:cNvPr id="264" name="直線コネクタ 263"/>
        <xdr:cNvCxnSpPr/>
      </xdr:nvCxnSpPr>
      <xdr:spPr>
        <a:xfrm>
          <a:off x="13512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4" name="楕円 273"/>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5"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6" name="楕円 275"/>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7" name="テキスト ボックス 276"/>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0" name="楕円 279"/>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1" name="テキスト ボックス 280"/>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79728</xdr:rowOff>
    </xdr:from>
    <xdr:to>
      <xdr:col>64</xdr:col>
      <xdr:colOff>152400</xdr:colOff>
      <xdr:row>83</xdr:row>
      <xdr:rowOff>9878</xdr:rowOff>
    </xdr:to>
    <xdr:sp macro="" textlink="">
      <xdr:nvSpPr>
        <xdr:cNvPr id="282" name="楕円 281"/>
        <xdr:cNvSpPr/>
      </xdr:nvSpPr>
      <xdr:spPr>
        <a:xfrm>
          <a:off x="13462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20055</xdr:rowOff>
    </xdr:from>
    <xdr:ext cx="762000" cy="259045"/>
    <xdr:sp macro="" textlink="">
      <xdr:nvSpPr>
        <xdr:cNvPr id="283" name="テキスト ボックス 282"/>
        <xdr:cNvSpPr txBox="1"/>
      </xdr:nvSpPr>
      <xdr:spPr>
        <a:xfrm>
          <a:off x="13131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類似団体平均とほぼ同水準で推移している。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退職者の集中により、職員の補充が見込まれているが、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勤務体系・配置体系の総合的な見直しを行うなど</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職員定数管理計画に基づき適正な人員配置を行う。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87449</xdr:rowOff>
    </xdr:to>
    <xdr:cxnSp macro="">
      <xdr:nvCxnSpPr>
        <xdr:cNvPr id="320" name="直線コネクタ 319"/>
        <xdr:cNvCxnSpPr/>
      </xdr:nvCxnSpPr>
      <xdr:spPr>
        <a:xfrm flipV="1">
          <a:off x="16179800" y="1037100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68490</xdr:rowOff>
    </xdr:from>
    <xdr:to>
      <xdr:col>77</xdr:col>
      <xdr:colOff>44450</xdr:colOff>
      <xdr:row>60</xdr:row>
      <xdr:rowOff>87449</xdr:rowOff>
    </xdr:to>
    <xdr:cxnSp macro="">
      <xdr:nvCxnSpPr>
        <xdr:cNvPr id="323" name="直線コネクタ 322"/>
        <xdr:cNvCxnSpPr/>
      </xdr:nvCxnSpPr>
      <xdr:spPr>
        <a:xfrm>
          <a:off x="15290800" y="10355490"/>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68490</xdr:rowOff>
    </xdr:from>
    <xdr:to>
      <xdr:col>72</xdr:col>
      <xdr:colOff>203200</xdr:colOff>
      <xdr:row>60</xdr:row>
      <xdr:rowOff>82278</xdr:rowOff>
    </xdr:to>
    <xdr:cxnSp macro="">
      <xdr:nvCxnSpPr>
        <xdr:cNvPr id="326" name="直線コネクタ 325"/>
        <xdr:cNvCxnSpPr/>
      </xdr:nvCxnSpPr>
      <xdr:spPr>
        <a:xfrm flipV="1">
          <a:off x="14401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82278</xdr:rowOff>
    </xdr:to>
    <xdr:cxnSp macro="">
      <xdr:nvCxnSpPr>
        <xdr:cNvPr id="329" name="直線コネクタ 328"/>
        <xdr:cNvCxnSpPr/>
      </xdr:nvCxnSpPr>
      <xdr:spPr>
        <a:xfrm>
          <a:off x="13512800" y="10329635"/>
          <a:ext cx="8890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39" name="楕円 338"/>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5278</xdr:rowOff>
    </xdr:from>
    <xdr:ext cx="762000" cy="259045"/>
    <xdr:sp macro="" textlink="">
      <xdr:nvSpPr>
        <xdr:cNvPr id="340" name="定員管理の状況該当値テキスト"/>
        <xdr:cNvSpPr txBox="1"/>
      </xdr:nvSpPr>
      <xdr:spPr>
        <a:xfrm>
          <a:off x="17106900" y="1029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36649</xdr:rowOff>
    </xdr:from>
    <xdr:to>
      <xdr:col>77</xdr:col>
      <xdr:colOff>95250</xdr:colOff>
      <xdr:row>60</xdr:row>
      <xdr:rowOff>138249</xdr:rowOff>
    </xdr:to>
    <xdr:sp macro="" textlink="">
      <xdr:nvSpPr>
        <xdr:cNvPr id="341" name="楕円 340"/>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42" name="テキスト ボックス 341"/>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17690</xdr:rowOff>
    </xdr:from>
    <xdr:to>
      <xdr:col>73</xdr:col>
      <xdr:colOff>44450</xdr:colOff>
      <xdr:row>60</xdr:row>
      <xdr:rowOff>119290</xdr:rowOff>
    </xdr:to>
    <xdr:sp macro="" textlink="">
      <xdr:nvSpPr>
        <xdr:cNvPr id="343" name="楕円 342"/>
        <xdr:cNvSpPr/>
      </xdr:nvSpPr>
      <xdr:spPr>
        <a:xfrm>
          <a:off x="15240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44" name="テキスト ボックス 343"/>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31478</xdr:rowOff>
    </xdr:from>
    <xdr:to>
      <xdr:col>68</xdr:col>
      <xdr:colOff>203200</xdr:colOff>
      <xdr:row>60</xdr:row>
      <xdr:rowOff>133078</xdr:rowOff>
    </xdr:to>
    <xdr:sp macro="" textlink="">
      <xdr:nvSpPr>
        <xdr:cNvPr id="345" name="楕円 344"/>
        <xdr:cNvSpPr/>
      </xdr:nvSpPr>
      <xdr:spPr>
        <a:xfrm>
          <a:off x="14351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117855</xdr:rowOff>
    </xdr:from>
    <xdr:ext cx="762000" cy="259045"/>
    <xdr:sp macro="" textlink="">
      <xdr:nvSpPr>
        <xdr:cNvPr id="346" name="テキスト ボックス 345"/>
        <xdr:cNvSpPr txBox="1"/>
      </xdr:nvSpPr>
      <xdr:spPr>
        <a:xfrm>
          <a:off x="14020800" y="10404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47" name="楕円 346"/>
        <xdr:cNvSpPr/>
      </xdr:nvSpPr>
      <xdr:spPr>
        <a:xfrm>
          <a:off x="13462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103612</xdr:rowOff>
    </xdr:from>
    <xdr:ext cx="762000" cy="259045"/>
    <xdr:sp macro="" textlink="">
      <xdr:nvSpPr>
        <xdr:cNvPr id="348" name="テキスト ボックス 347"/>
        <xdr:cNvSpPr txBox="1"/>
      </xdr:nvSpPr>
      <xdr:spPr>
        <a:xfrm>
          <a:off x="13131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一部事務組合への建設経費負担金の減少などがあったことから、単年度においては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　</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ヶ年平均の対象となっていた平成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年度に比べ、平成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年度は消防庁舎建設事業債の償還開始などによる元利償還金の増や公営企業に対する準元利償還金の増などがあり、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ヶ年平均の値では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公営企業債に係る繰出金は年々増加傾向にあり、投資的事業の見直しを行い、新規発行の抑制を図る。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119634</xdr:rowOff>
    </xdr:to>
    <xdr:cxnSp macro="">
      <xdr:nvCxnSpPr>
        <xdr:cNvPr id="380" name="直線コネクタ 379"/>
        <xdr:cNvCxnSpPr/>
      </xdr:nvCxnSpPr>
      <xdr:spPr>
        <a:xfrm>
          <a:off x="16179800" y="712012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90678</xdr:rowOff>
    </xdr:to>
    <xdr:cxnSp macro="">
      <xdr:nvCxnSpPr>
        <xdr:cNvPr id="383" name="直線コネクタ 382"/>
        <xdr:cNvCxnSpPr/>
      </xdr:nvCxnSpPr>
      <xdr:spPr>
        <a:xfrm>
          <a:off x="15290800" y="71104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81026</xdr:rowOff>
    </xdr:to>
    <xdr:cxnSp macro="">
      <xdr:nvCxnSpPr>
        <xdr:cNvPr id="386" name="直線コネクタ 385"/>
        <xdr:cNvCxnSpPr/>
      </xdr:nvCxnSpPr>
      <xdr:spPr>
        <a:xfrm>
          <a:off x="14401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148590</xdr:rowOff>
    </xdr:to>
    <xdr:cxnSp macro="">
      <xdr:nvCxnSpPr>
        <xdr:cNvPr id="389" name="直線コネクタ 388"/>
        <xdr:cNvCxnSpPr/>
      </xdr:nvCxnSpPr>
      <xdr:spPr>
        <a:xfrm flipV="1">
          <a:off x="13512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9" name="楕円 398"/>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0"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402" name="テキスト ボックス 401"/>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3" name="楕円 402"/>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4" name="テキスト ボックス 403"/>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5" name="楕円 404"/>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6" name="テキスト ボックス 405"/>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8" name="テキスト ボックス 407"/>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年度は、交付税算入見込額の増や退職手当支給予定額の減少があったことなどから、前年度比で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白帆台小学校建設事業に係る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の発行等により、地方債現在高が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高い水準となっているほか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、分流式下水道等に要する経費の増などにより、公営企業債等繰出見込額が増加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傾向にあることから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類似団体平均値よりも高くなっている。今後更なる事業実施の適正化を図り、財政の健全化に努める。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96943</xdr:rowOff>
    </xdr:from>
    <xdr:to>
      <xdr:col>81</xdr:col>
      <xdr:colOff>44450</xdr:colOff>
      <xdr:row>18</xdr:row>
      <xdr:rowOff>136011</xdr:rowOff>
    </xdr:to>
    <xdr:cxnSp macro="">
      <xdr:nvCxnSpPr>
        <xdr:cNvPr id="444" name="直線コネクタ 443"/>
        <xdr:cNvCxnSpPr/>
      </xdr:nvCxnSpPr>
      <xdr:spPr>
        <a:xfrm flipV="1">
          <a:off x="16179800" y="3183043"/>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2963</xdr:rowOff>
    </xdr:from>
    <xdr:to>
      <xdr:col>77</xdr:col>
      <xdr:colOff>44450</xdr:colOff>
      <xdr:row>18</xdr:row>
      <xdr:rowOff>136011</xdr:rowOff>
    </xdr:to>
    <xdr:cxnSp macro="">
      <xdr:nvCxnSpPr>
        <xdr:cNvPr id="447" name="直線コネクタ 446"/>
        <xdr:cNvCxnSpPr/>
      </xdr:nvCxnSpPr>
      <xdr:spPr>
        <a:xfrm>
          <a:off x="15290800" y="2917613"/>
          <a:ext cx="889000" cy="30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68701</xdr:rowOff>
    </xdr:from>
    <xdr:to>
      <xdr:col>72</xdr:col>
      <xdr:colOff>203200</xdr:colOff>
      <xdr:row>17</xdr:row>
      <xdr:rowOff>2963</xdr:rowOff>
    </xdr:to>
    <xdr:cxnSp macro="">
      <xdr:nvCxnSpPr>
        <xdr:cNvPr id="450" name="直線コネクタ 449"/>
        <xdr:cNvCxnSpPr/>
      </xdr:nvCxnSpPr>
      <xdr:spPr>
        <a:xfrm>
          <a:off x="14401800" y="2811901"/>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68701</xdr:rowOff>
    </xdr:from>
    <xdr:to>
      <xdr:col>68</xdr:col>
      <xdr:colOff>152400</xdr:colOff>
      <xdr:row>16</xdr:row>
      <xdr:rowOff>89384</xdr:rowOff>
    </xdr:to>
    <xdr:cxnSp macro="">
      <xdr:nvCxnSpPr>
        <xdr:cNvPr id="453" name="直線コネクタ 452"/>
        <xdr:cNvCxnSpPr/>
      </xdr:nvCxnSpPr>
      <xdr:spPr>
        <a:xfrm flipV="1">
          <a:off x="13512800" y="28119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46143</xdr:rowOff>
    </xdr:from>
    <xdr:to>
      <xdr:col>81</xdr:col>
      <xdr:colOff>95250</xdr:colOff>
      <xdr:row>18</xdr:row>
      <xdr:rowOff>147743</xdr:rowOff>
    </xdr:to>
    <xdr:sp macro="" textlink="">
      <xdr:nvSpPr>
        <xdr:cNvPr id="463" name="楕円 462"/>
        <xdr:cNvSpPr/>
      </xdr:nvSpPr>
      <xdr:spPr>
        <a:xfrm>
          <a:off x="169672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18220</xdr:rowOff>
    </xdr:from>
    <xdr:ext cx="762000" cy="259045"/>
    <xdr:sp macro="" textlink="">
      <xdr:nvSpPr>
        <xdr:cNvPr id="464" name="将来負担の状況該当値テキスト"/>
        <xdr:cNvSpPr txBox="1"/>
      </xdr:nvSpPr>
      <xdr:spPr>
        <a:xfrm>
          <a:off x="17106900" y="310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85211</xdr:rowOff>
    </xdr:from>
    <xdr:to>
      <xdr:col>77</xdr:col>
      <xdr:colOff>95250</xdr:colOff>
      <xdr:row>19</xdr:row>
      <xdr:rowOff>15361</xdr:rowOff>
    </xdr:to>
    <xdr:sp macro="" textlink="">
      <xdr:nvSpPr>
        <xdr:cNvPr id="465" name="楕円 464"/>
        <xdr:cNvSpPr/>
      </xdr:nvSpPr>
      <xdr:spPr>
        <a:xfrm>
          <a:off x="16129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138</xdr:rowOff>
    </xdr:from>
    <xdr:ext cx="736600" cy="259045"/>
    <xdr:sp macro="" textlink="">
      <xdr:nvSpPr>
        <xdr:cNvPr id="466" name="テキスト ボックス 465"/>
        <xdr:cNvSpPr txBox="1"/>
      </xdr:nvSpPr>
      <xdr:spPr>
        <a:xfrm>
          <a:off x="15798800" y="325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123613</xdr:rowOff>
    </xdr:from>
    <xdr:to>
      <xdr:col>73</xdr:col>
      <xdr:colOff>44450</xdr:colOff>
      <xdr:row>17</xdr:row>
      <xdr:rowOff>53763</xdr:rowOff>
    </xdr:to>
    <xdr:sp macro="" textlink="">
      <xdr:nvSpPr>
        <xdr:cNvPr id="467" name="楕円 466"/>
        <xdr:cNvSpPr/>
      </xdr:nvSpPr>
      <xdr:spPr>
        <a:xfrm>
          <a:off x="15240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38540</xdr:rowOff>
    </xdr:from>
    <xdr:ext cx="762000" cy="259045"/>
    <xdr:sp macro="" textlink="">
      <xdr:nvSpPr>
        <xdr:cNvPr id="468" name="テキスト ボックス 467"/>
        <xdr:cNvSpPr txBox="1"/>
      </xdr:nvSpPr>
      <xdr:spPr>
        <a:xfrm>
          <a:off x="14909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17901</xdr:rowOff>
    </xdr:from>
    <xdr:to>
      <xdr:col>68</xdr:col>
      <xdr:colOff>203200</xdr:colOff>
      <xdr:row>16</xdr:row>
      <xdr:rowOff>119501</xdr:rowOff>
    </xdr:to>
    <xdr:sp macro="" textlink="">
      <xdr:nvSpPr>
        <xdr:cNvPr id="469" name="楕円 468"/>
        <xdr:cNvSpPr/>
      </xdr:nvSpPr>
      <xdr:spPr>
        <a:xfrm>
          <a:off x="143510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104278</xdr:rowOff>
    </xdr:from>
    <xdr:ext cx="762000" cy="259045"/>
    <xdr:sp macro="" textlink="">
      <xdr:nvSpPr>
        <xdr:cNvPr id="470" name="テキスト ボックス 469"/>
        <xdr:cNvSpPr txBox="1"/>
      </xdr:nvSpPr>
      <xdr:spPr>
        <a:xfrm>
          <a:off x="14020800" y="28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38584</xdr:rowOff>
    </xdr:from>
    <xdr:to>
      <xdr:col>64</xdr:col>
      <xdr:colOff>152400</xdr:colOff>
      <xdr:row>16</xdr:row>
      <xdr:rowOff>140184</xdr:rowOff>
    </xdr:to>
    <xdr:sp macro="" textlink="">
      <xdr:nvSpPr>
        <xdr:cNvPr id="471" name="楕円 470"/>
        <xdr:cNvSpPr/>
      </xdr:nvSpPr>
      <xdr:spPr>
        <a:xfrm>
          <a:off x="134620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124961</xdr:rowOff>
    </xdr:from>
    <xdr:ext cx="762000" cy="259045"/>
    <xdr:sp macro="" textlink="">
      <xdr:nvSpPr>
        <xdr:cNvPr id="472" name="テキスト ボックス 471"/>
        <xdr:cNvSpPr txBox="1"/>
      </xdr:nvSpPr>
      <xdr:spPr>
        <a:xfrm>
          <a:off x="13131800" y="286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26,759
26,467
20.33
9,685,773
9,572,984
81,097
5,566,127
12,449,776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ラスパイレス指数は類似団体より低いものの、人件費の割合はやや高い数値で推移している。これは、消防業務を単独で実施していることや、町立保育所運営による保育士の雇用等が要因であり、行政サービスの提供方法の差によるものと言え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年度は前年度に比べ定年退職者数の増加等に伴う退職手当負担金の増などにより、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ポイント高い数値となった。今後も再任用制度による人件費の増等が想定されるため、適正な定員管理や人事配置等により、人件費関係経費全体の抑制に努める。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74422</xdr:rowOff>
    </xdr:to>
    <xdr:cxnSp macro="">
      <xdr:nvCxnSpPr>
        <xdr:cNvPr id="64" name="直線コネクタ 63"/>
        <xdr:cNvCxnSpPr/>
      </xdr:nvCxnSpPr>
      <xdr:spPr>
        <a:xfrm>
          <a:off x="3987800" y="63220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110998</xdr:rowOff>
    </xdr:to>
    <xdr:cxnSp macro="">
      <xdr:nvCxnSpPr>
        <xdr:cNvPr id="67" name="直線コネクタ 66"/>
        <xdr:cNvCxnSpPr/>
      </xdr:nvCxnSpPr>
      <xdr:spPr>
        <a:xfrm flipV="1">
          <a:off x="3098800" y="63220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110998</xdr:rowOff>
    </xdr:to>
    <xdr:cxnSp macro="">
      <xdr:nvCxnSpPr>
        <xdr:cNvPr id="70" name="直線コネクタ 69"/>
        <xdr:cNvCxnSpPr/>
      </xdr:nvCxnSpPr>
      <xdr:spPr>
        <a:xfrm>
          <a:off x="2209800" y="6349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65278</xdr:rowOff>
    </xdr:to>
    <xdr:cxnSp macro="">
      <xdr:nvCxnSpPr>
        <xdr:cNvPr id="73" name="直線コネクタ 72"/>
        <xdr:cNvCxnSpPr/>
      </xdr:nvCxnSpPr>
      <xdr:spPr>
        <a:xfrm flipV="1">
          <a:off x="1320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23622</xdr:rowOff>
    </xdr:from>
    <xdr:to>
      <xdr:col>24</xdr:col>
      <xdr:colOff>76200</xdr:colOff>
      <xdr:row>37</xdr:row>
      <xdr:rowOff>125222</xdr:rowOff>
    </xdr:to>
    <xdr:sp macro="" textlink="">
      <xdr:nvSpPr>
        <xdr:cNvPr id="83" name="楕円 82"/>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167149</xdr:rowOff>
    </xdr:from>
    <xdr:ext cx="762000" cy="259045"/>
    <xdr:sp macro="" textlink="">
      <xdr:nvSpPr>
        <xdr:cNvPr id="84"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6" name="テキスト ボックス 85"/>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xdr:rowOff>
    </xdr:from>
    <xdr:to>
      <xdr:col>6</xdr:col>
      <xdr:colOff>171450</xdr:colOff>
      <xdr:row>37</xdr:row>
      <xdr:rowOff>116078</xdr:rowOff>
    </xdr:to>
    <xdr:sp macro="" textlink="">
      <xdr:nvSpPr>
        <xdr:cNvPr id="91" name="楕円 90"/>
        <xdr:cNvSpPr/>
      </xdr:nvSpPr>
      <xdr:spPr>
        <a:xfrm>
          <a:off x="1270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100855</xdr:rowOff>
    </xdr:from>
    <xdr:ext cx="762000" cy="259045"/>
    <xdr:sp macro="" textlink="">
      <xdr:nvSpPr>
        <xdr:cNvPr id="92" name="テキスト ボックス 91"/>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年度以降は、指定管理委託料やコミュニティバス運行事業の見直しなどを図り、改善傾向にある。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年度は、白帆台小学校開校準備に伴う備品購入などに伴い、　一時的に増加したが、平成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年度は改善し平年並みとなった。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92710</xdr:rowOff>
    </xdr:to>
    <xdr:cxnSp macro="">
      <xdr:nvCxnSpPr>
        <xdr:cNvPr id="125" name="直線コネクタ 124"/>
        <xdr:cNvCxnSpPr/>
      </xdr:nvCxnSpPr>
      <xdr:spPr>
        <a:xfrm flipV="1">
          <a:off x="15671800" y="2633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92710</xdr:rowOff>
    </xdr:to>
    <xdr:cxnSp macro="">
      <xdr:nvCxnSpPr>
        <xdr:cNvPr id="128" name="直線コネクタ 127"/>
        <xdr:cNvCxnSpPr/>
      </xdr:nvCxnSpPr>
      <xdr:spPr>
        <a:xfrm>
          <a:off x="14782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69850</xdr:rowOff>
    </xdr:to>
    <xdr:cxnSp macro="">
      <xdr:nvCxnSpPr>
        <xdr:cNvPr id="131" name="直線コネクタ 130"/>
        <xdr:cNvCxnSpPr/>
      </xdr:nvCxnSpPr>
      <xdr:spPr>
        <a:xfrm>
          <a:off x="13893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15</xdr:row>
      <xdr:rowOff>130810</xdr:rowOff>
    </xdr:to>
    <xdr:cxnSp macro="">
      <xdr:nvCxnSpPr>
        <xdr:cNvPr id="134" name="直線コネクタ 133"/>
        <xdr:cNvCxnSpPr/>
      </xdr:nvCxnSpPr>
      <xdr:spPr>
        <a:xfrm flipV="1">
          <a:off x="13004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4" name="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8" name="楕円 147"/>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49" name="テキスト ボックス 148"/>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0" name="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2" name="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166387</xdr:rowOff>
    </xdr:from>
    <xdr:ext cx="762000" cy="259045"/>
    <xdr:sp macro="" textlink="">
      <xdr:nvSpPr>
        <xdr:cNvPr id="153" name="テキスト ボックス 152"/>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類似団体平均よりやや高い数値で推移している。特別保育事業、子ども医療費の単独助成拡大、ひとり親家庭等児童奨学金等の子育て支援策の充実や障害者自立支援給付費の増等が要因に挙げられる。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年度と同じ数値となったが　少子高齢化や障害者給付の充実等に伴い社会保障に関する経費は年々増加傾向にあり、今後は制度の見直しを行うなど、抑制を図る。</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120650</xdr:rowOff>
    </xdr:from>
    <xdr:to>
      <xdr:col>24</xdr:col>
      <xdr:colOff>25400</xdr:colOff>
      <xdr:row>57</xdr:row>
      <xdr:rowOff>120650</xdr:rowOff>
    </xdr:to>
    <xdr:cxnSp macro="">
      <xdr:nvCxnSpPr>
        <xdr:cNvPr id="186" name="直線コネクタ 185"/>
        <xdr:cNvCxnSpPr/>
      </xdr:nvCxnSpPr>
      <xdr:spPr>
        <a:xfrm>
          <a:off x="3987800" y="9893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120650</xdr:rowOff>
    </xdr:to>
    <xdr:cxnSp macro="">
      <xdr:nvCxnSpPr>
        <xdr:cNvPr id="189" name="直線コネクタ 188"/>
        <xdr:cNvCxnSpPr/>
      </xdr:nvCxnSpPr>
      <xdr:spPr>
        <a:xfrm>
          <a:off x="3098800" y="982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57150</xdr:rowOff>
    </xdr:to>
    <xdr:cxnSp macro="">
      <xdr:nvCxnSpPr>
        <xdr:cNvPr id="192" name="直線コネクタ 191"/>
        <xdr:cNvCxnSpPr/>
      </xdr:nvCxnSpPr>
      <xdr:spPr>
        <a:xfrm>
          <a:off x="2209800" y="9753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152400</xdr:rowOff>
    </xdr:to>
    <xdr:cxnSp macro="">
      <xdr:nvCxnSpPr>
        <xdr:cNvPr id="195" name="直線コネクタ 194"/>
        <xdr:cNvCxnSpPr/>
      </xdr:nvCxnSpPr>
      <xdr:spPr>
        <a:xfrm>
          <a:off x="1320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5" name="楕円 204"/>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41927</xdr:rowOff>
    </xdr:from>
    <xdr:ext cx="762000" cy="259045"/>
    <xdr:sp macro="" textlink="">
      <xdr:nvSpPr>
        <xdr:cNvPr id="206"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7" name="楕円 206"/>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8" name="テキスト ボックス 207"/>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6350</xdr:rowOff>
    </xdr:from>
    <xdr:to>
      <xdr:col>15</xdr:col>
      <xdr:colOff>149225</xdr:colOff>
      <xdr:row>57</xdr:row>
      <xdr:rowOff>107950</xdr:rowOff>
    </xdr:to>
    <xdr:sp macro="" textlink="">
      <xdr:nvSpPr>
        <xdr:cNvPr id="209" name="楕円 208"/>
        <xdr:cNvSpPr/>
      </xdr:nvSpPr>
      <xdr:spPr>
        <a:xfrm>
          <a:off x="3048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0" name="テキスト ボックス 209"/>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1" name="楕円 210"/>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2" name="テキスト ボックス 211"/>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3" name="楕円 212"/>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4" name="テキスト ボックス 213"/>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年度は、その他のうち特別会計への繰出金に係る比率が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％と大部分を占め、繰出金だけで類似団体平均を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後期高齢、介護保険各会計への繰出額は医療費等の増加に伴い上昇傾向が続いており、下水道事業でも準元利償還金やその他経費にかかる繰出金が増加している。　今後、各事業について料金等の改定や業務の効率化を図りたい。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59</xdr:row>
      <xdr:rowOff>107950</xdr:rowOff>
    </xdr:to>
    <xdr:cxnSp macro="">
      <xdr:nvCxnSpPr>
        <xdr:cNvPr id="251" name="直線コネクタ 250"/>
        <xdr:cNvCxnSpPr/>
      </xdr:nvCxnSpPr>
      <xdr:spPr>
        <a:xfrm>
          <a:off x="15671800" y="1010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41275</xdr:rowOff>
    </xdr:from>
    <xdr:to>
      <xdr:col>78</xdr:col>
      <xdr:colOff>69850</xdr:colOff>
      <xdr:row>58</xdr:row>
      <xdr:rowOff>165100</xdr:rowOff>
    </xdr:to>
    <xdr:cxnSp macro="">
      <xdr:nvCxnSpPr>
        <xdr:cNvPr id="254" name="直線コネクタ 253"/>
        <xdr:cNvCxnSpPr/>
      </xdr:nvCxnSpPr>
      <xdr:spPr>
        <a:xfrm>
          <a:off x="14782800" y="99853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165100</xdr:rowOff>
    </xdr:from>
    <xdr:to>
      <xdr:col>73</xdr:col>
      <xdr:colOff>180975</xdr:colOff>
      <xdr:row>58</xdr:row>
      <xdr:rowOff>41275</xdr:rowOff>
    </xdr:to>
    <xdr:cxnSp macro="">
      <xdr:nvCxnSpPr>
        <xdr:cNvPr id="257" name="直線コネクタ 256"/>
        <xdr:cNvCxnSpPr/>
      </xdr:nvCxnSpPr>
      <xdr:spPr>
        <a:xfrm>
          <a:off x="13893800" y="99377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165100</xdr:rowOff>
    </xdr:from>
    <xdr:to>
      <xdr:col>69</xdr:col>
      <xdr:colOff>92075</xdr:colOff>
      <xdr:row>58</xdr:row>
      <xdr:rowOff>3175</xdr:rowOff>
    </xdr:to>
    <xdr:cxnSp macro="">
      <xdr:nvCxnSpPr>
        <xdr:cNvPr id="260" name="直線コネクタ 259"/>
        <xdr:cNvCxnSpPr/>
      </xdr:nvCxnSpPr>
      <xdr:spPr>
        <a:xfrm flipV="1">
          <a:off x="13004800" y="9937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70" name="楕円 269"/>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29227</xdr:rowOff>
    </xdr:from>
    <xdr:ext cx="762000" cy="259045"/>
    <xdr:sp macro="" textlink="">
      <xdr:nvSpPr>
        <xdr:cNvPr id="271"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161925</xdr:rowOff>
    </xdr:from>
    <xdr:to>
      <xdr:col>74</xdr:col>
      <xdr:colOff>31750</xdr:colOff>
      <xdr:row>58</xdr:row>
      <xdr:rowOff>92075</xdr:rowOff>
    </xdr:to>
    <xdr:sp macro="" textlink="">
      <xdr:nvSpPr>
        <xdr:cNvPr id="274" name="楕円 273"/>
        <xdr:cNvSpPr/>
      </xdr:nvSpPr>
      <xdr:spPr>
        <a:xfrm>
          <a:off x="14732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76852</xdr:rowOff>
    </xdr:from>
    <xdr:ext cx="762000" cy="259045"/>
    <xdr:sp macro="" textlink="">
      <xdr:nvSpPr>
        <xdr:cNvPr id="275" name="テキスト ボックス 274"/>
        <xdr:cNvSpPr txBox="1"/>
      </xdr:nvSpPr>
      <xdr:spPr>
        <a:xfrm>
          <a:off x="14401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114300</xdr:rowOff>
    </xdr:from>
    <xdr:to>
      <xdr:col>69</xdr:col>
      <xdr:colOff>142875</xdr:colOff>
      <xdr:row>58</xdr:row>
      <xdr:rowOff>44450</xdr:rowOff>
    </xdr:to>
    <xdr:sp macro="" textlink="">
      <xdr:nvSpPr>
        <xdr:cNvPr id="276" name="楕円 275"/>
        <xdr:cNvSpPr/>
      </xdr:nvSpPr>
      <xdr:spPr>
        <a:xfrm>
          <a:off x="13843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29227</xdr:rowOff>
    </xdr:from>
    <xdr:ext cx="762000" cy="259045"/>
    <xdr:sp macro="" textlink="">
      <xdr:nvSpPr>
        <xdr:cNvPr id="277" name="テキスト ボックス 276"/>
        <xdr:cNvSpPr txBox="1"/>
      </xdr:nvSpPr>
      <xdr:spPr>
        <a:xfrm>
          <a:off x="13512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123825</xdr:rowOff>
    </xdr:from>
    <xdr:to>
      <xdr:col>65</xdr:col>
      <xdr:colOff>53975</xdr:colOff>
      <xdr:row>58</xdr:row>
      <xdr:rowOff>53975</xdr:rowOff>
    </xdr:to>
    <xdr:sp macro="" textlink="">
      <xdr:nvSpPr>
        <xdr:cNvPr id="278" name="楕円 277"/>
        <xdr:cNvSpPr/>
      </xdr:nvSpPr>
      <xdr:spPr>
        <a:xfrm>
          <a:off x="12954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38752</xdr:rowOff>
    </xdr:from>
    <xdr:ext cx="762000" cy="259045"/>
    <xdr:sp macro="" textlink="">
      <xdr:nvSpPr>
        <xdr:cNvPr id="279" name="テキスト ボックス 278"/>
        <xdr:cNvSpPr txBox="1"/>
      </xdr:nvSpPr>
      <xdr:spPr>
        <a:xfrm>
          <a:off x="12623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一部事務組合や私立保育園の施設建設に係る準公債費が、償還完了に伴い減少していることから、近年は改善傾向にある。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しかしながら、今後は一部事務組合の新たな施設建設や、下水道事業の法適化が予定されており、補助費は増加していく見込みである。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170434</xdr:rowOff>
    </xdr:to>
    <xdr:cxnSp macro="">
      <xdr:nvCxnSpPr>
        <xdr:cNvPr id="309" name="直線コネクタ 308"/>
        <xdr:cNvCxnSpPr/>
      </xdr:nvCxnSpPr>
      <xdr:spPr>
        <a:xfrm flipV="1">
          <a:off x="15671800" y="61026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26416</xdr:rowOff>
    </xdr:to>
    <xdr:cxnSp macro="">
      <xdr:nvCxnSpPr>
        <xdr:cNvPr id="312" name="直線コネクタ 311"/>
        <xdr:cNvCxnSpPr/>
      </xdr:nvCxnSpPr>
      <xdr:spPr>
        <a:xfrm flipV="1">
          <a:off x="14782800" y="61711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44704</xdr:rowOff>
    </xdr:to>
    <xdr:cxnSp macro="">
      <xdr:nvCxnSpPr>
        <xdr:cNvPr id="315" name="直線コネクタ 314"/>
        <xdr:cNvCxnSpPr/>
      </xdr:nvCxnSpPr>
      <xdr:spPr>
        <a:xfrm flipV="1">
          <a:off x="13893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44704</xdr:rowOff>
    </xdr:to>
    <xdr:cxnSp macro="">
      <xdr:nvCxnSpPr>
        <xdr:cNvPr id="318" name="直線コネクタ 317"/>
        <xdr:cNvCxnSpPr/>
      </xdr:nvCxnSpPr>
      <xdr:spPr>
        <a:xfrm>
          <a:off x="13004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8" name="楕円 327"/>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9" name="補助費等該当値テキスト"/>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0" name="楕円 329"/>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1" name="テキスト ボックス 330"/>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32" name="楕円 331"/>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33" name="テキスト ボックス 332"/>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4" name="楕円 333"/>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5" name="テキスト ボックス 334"/>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6" name="楕円 335"/>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7" name="テキスト ボックス 336"/>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過去に行ってきた普通建設事業に伴う借入により、類似団体平均より高い数値で推移している。近年はほぼ横ばいとなっているが、平成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年度に建設した消防庁舎に係る償還が始まったことなどにより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ポイント高い数値となった。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今後さらに、白帆台小学校建設に係る償還が始まるため、経常収支に占める公債費の割合の増加が見込まれる。公債費のピークは令和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年度になると見込まれるため、行財政改革等により経常的な歳出の抑制に努める。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xdr:rowOff>
    </xdr:from>
    <xdr:to>
      <xdr:col>24</xdr:col>
      <xdr:colOff>25400</xdr:colOff>
      <xdr:row>78</xdr:row>
      <xdr:rowOff>27939</xdr:rowOff>
    </xdr:to>
    <xdr:cxnSp macro="">
      <xdr:nvCxnSpPr>
        <xdr:cNvPr id="370" name="直線コネクタ 369"/>
        <xdr:cNvCxnSpPr/>
      </xdr:nvCxnSpPr>
      <xdr:spPr>
        <a:xfrm>
          <a:off x="3987800" y="133781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168911</xdr:rowOff>
    </xdr:from>
    <xdr:to>
      <xdr:col>19</xdr:col>
      <xdr:colOff>187325</xdr:colOff>
      <xdr:row>78</xdr:row>
      <xdr:rowOff>5080</xdr:rowOff>
    </xdr:to>
    <xdr:cxnSp macro="">
      <xdr:nvCxnSpPr>
        <xdr:cNvPr id="373" name="直線コネクタ 372"/>
        <xdr:cNvCxnSpPr/>
      </xdr:nvCxnSpPr>
      <xdr:spPr>
        <a:xfrm>
          <a:off x="3098800" y="13370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77</xdr:row>
      <xdr:rowOff>168911</xdr:rowOff>
    </xdr:to>
    <xdr:cxnSp macro="">
      <xdr:nvCxnSpPr>
        <xdr:cNvPr id="376" name="直線コネクタ 375"/>
        <xdr:cNvCxnSpPr/>
      </xdr:nvCxnSpPr>
      <xdr:spPr>
        <a:xfrm>
          <a:off x="2209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35561</xdr:rowOff>
    </xdr:to>
    <xdr:cxnSp macro="">
      <xdr:nvCxnSpPr>
        <xdr:cNvPr id="379" name="直線コネクタ 378"/>
        <xdr:cNvCxnSpPr/>
      </xdr:nvCxnSpPr>
      <xdr:spPr>
        <a:xfrm flipV="1">
          <a:off x="1320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148589</xdr:rowOff>
    </xdr:from>
    <xdr:to>
      <xdr:col>24</xdr:col>
      <xdr:colOff>76200</xdr:colOff>
      <xdr:row>78</xdr:row>
      <xdr:rowOff>78739</xdr:rowOff>
    </xdr:to>
    <xdr:sp macro="" textlink="">
      <xdr:nvSpPr>
        <xdr:cNvPr id="389" name="楕円 388"/>
        <xdr:cNvSpPr/>
      </xdr:nvSpPr>
      <xdr:spPr>
        <a:xfrm>
          <a:off x="4775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120666</xdr:rowOff>
    </xdr:from>
    <xdr:ext cx="762000" cy="259045"/>
    <xdr:sp macro="" textlink="">
      <xdr:nvSpPr>
        <xdr:cNvPr id="390" name="公債費該当値テキスト"/>
        <xdr:cNvSpPr txBox="1"/>
      </xdr:nvSpPr>
      <xdr:spPr>
        <a:xfrm>
          <a:off x="4914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1" name="楕円 390"/>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2" name="テキスト ボックス 391"/>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118111</xdr:rowOff>
    </xdr:from>
    <xdr:to>
      <xdr:col>15</xdr:col>
      <xdr:colOff>149225</xdr:colOff>
      <xdr:row>78</xdr:row>
      <xdr:rowOff>48261</xdr:rowOff>
    </xdr:to>
    <xdr:sp macro="" textlink="">
      <xdr:nvSpPr>
        <xdr:cNvPr id="393" name="楕円 392"/>
        <xdr:cNvSpPr/>
      </xdr:nvSpPr>
      <xdr:spPr>
        <a:xfrm>
          <a:off x="3048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94" name="テキスト ボックス 393"/>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5" name="楕円 394"/>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6" name="テキスト ボックス 395"/>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ほぼ類似団体平均となっている。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高い水準にあるのは繰出金であり、特に下水道事業に係る繰出金の増加が負担となっている。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今後、下水道事業については事務事業の見直しや料金改正を行い、国民健康保険事業についても各種健康施策の推進により健康寿命の延伸及び医療費の抑制を図り、繰出金増加の抑制に努める。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165863</xdr:rowOff>
    </xdr:to>
    <xdr:cxnSp macro="">
      <xdr:nvCxnSpPr>
        <xdr:cNvPr id="429" name="直線コネクタ 428"/>
        <xdr:cNvCxnSpPr/>
      </xdr:nvCxnSpPr>
      <xdr:spPr>
        <a:xfrm>
          <a:off x="15671800" y="133035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101854</xdr:rowOff>
    </xdr:from>
    <xdr:to>
      <xdr:col>78</xdr:col>
      <xdr:colOff>69850</xdr:colOff>
      <xdr:row>77</xdr:row>
      <xdr:rowOff>165863</xdr:rowOff>
    </xdr:to>
    <xdr:cxnSp macro="">
      <xdr:nvCxnSpPr>
        <xdr:cNvPr id="432" name="直線コネクタ 431"/>
        <xdr:cNvCxnSpPr/>
      </xdr:nvCxnSpPr>
      <xdr:spPr>
        <a:xfrm flipV="1">
          <a:off x="14782800" y="13303504"/>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165863</xdr:rowOff>
    </xdr:to>
    <xdr:cxnSp macro="">
      <xdr:nvCxnSpPr>
        <xdr:cNvPr id="435" name="直線コネクタ 434"/>
        <xdr:cNvCxnSpPr/>
      </xdr:nvCxnSpPr>
      <xdr:spPr>
        <a:xfrm>
          <a:off x="13893800" y="132257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106426</xdr:rowOff>
    </xdr:to>
    <xdr:cxnSp macro="">
      <xdr:nvCxnSpPr>
        <xdr:cNvPr id="438" name="直線コネクタ 437"/>
        <xdr:cNvCxnSpPr/>
      </xdr:nvCxnSpPr>
      <xdr:spPr>
        <a:xfrm flipV="1">
          <a:off x="13004800" y="13225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8" name="楕円 447"/>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131590</xdr:rowOff>
    </xdr:from>
    <xdr:ext cx="762000" cy="259045"/>
    <xdr:sp macro="" textlink="">
      <xdr:nvSpPr>
        <xdr:cNvPr id="449" name="公債費以外該当値テキスト"/>
        <xdr:cNvSpPr txBox="1"/>
      </xdr:nvSpPr>
      <xdr:spPr>
        <a:xfrm>
          <a:off x="16598900" y="1316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0" name="楕円 449"/>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162831</xdr:rowOff>
    </xdr:from>
    <xdr:ext cx="736600" cy="259045"/>
    <xdr:sp macro="" textlink="">
      <xdr:nvSpPr>
        <xdr:cNvPr id="451" name="テキスト ボックス 450"/>
        <xdr:cNvSpPr txBox="1"/>
      </xdr:nvSpPr>
      <xdr:spPr>
        <a:xfrm>
          <a:off x="15290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2" name="楕円 451"/>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3" name="テキスト ボックス 452"/>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4" name="楕円 453"/>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5" name="テキスト ボックス 454"/>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56" name="楕円 455"/>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57" name="テキスト ボックス 456"/>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114324</xdr:rowOff>
    </xdr:from>
    <xdr:to>
      <xdr:col>29</xdr:col>
      <xdr:colOff>127000</xdr:colOff>
      <xdr:row>18</xdr:row>
      <xdr:rowOff>126015</xdr:rowOff>
    </xdr:to>
    <xdr:cxnSp macro="">
      <xdr:nvCxnSpPr>
        <xdr:cNvPr id="52" name="直線コネクタ 51"/>
        <xdr:cNvCxnSpPr/>
      </xdr:nvCxnSpPr>
      <xdr:spPr bwMode="auto">
        <a:xfrm flipV="1">
          <a:off x="5003800" y="3248049"/>
          <a:ext cx="647700" cy="1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126015</xdr:rowOff>
    </xdr:from>
    <xdr:to>
      <xdr:col>26</xdr:col>
      <xdr:colOff>50800</xdr:colOff>
      <xdr:row>18</xdr:row>
      <xdr:rowOff>136367</xdr:rowOff>
    </xdr:to>
    <xdr:cxnSp macro="">
      <xdr:nvCxnSpPr>
        <xdr:cNvPr id="55" name="直線コネクタ 54"/>
        <xdr:cNvCxnSpPr/>
      </xdr:nvCxnSpPr>
      <xdr:spPr bwMode="auto">
        <a:xfrm flipV="1">
          <a:off x="4305300" y="3259740"/>
          <a:ext cx="6985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131191</xdr:rowOff>
    </xdr:from>
    <xdr:to>
      <xdr:col>22</xdr:col>
      <xdr:colOff>114300</xdr:colOff>
      <xdr:row>18</xdr:row>
      <xdr:rowOff>136367</xdr:rowOff>
    </xdr:to>
    <xdr:cxnSp macro="">
      <xdr:nvCxnSpPr>
        <xdr:cNvPr id="58" name="直線コネクタ 57"/>
        <xdr:cNvCxnSpPr/>
      </xdr:nvCxnSpPr>
      <xdr:spPr bwMode="auto">
        <a:xfrm>
          <a:off x="3606800" y="3264916"/>
          <a:ext cx="698500" cy="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116871</xdr:rowOff>
    </xdr:from>
    <xdr:to>
      <xdr:col>18</xdr:col>
      <xdr:colOff>177800</xdr:colOff>
      <xdr:row>18</xdr:row>
      <xdr:rowOff>131191</xdr:rowOff>
    </xdr:to>
    <xdr:cxnSp macro="">
      <xdr:nvCxnSpPr>
        <xdr:cNvPr id="61" name="直線コネクタ 60"/>
        <xdr:cNvCxnSpPr/>
      </xdr:nvCxnSpPr>
      <xdr:spPr bwMode="auto">
        <a:xfrm>
          <a:off x="2908300" y="3250596"/>
          <a:ext cx="698500" cy="1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63524</xdr:rowOff>
    </xdr:from>
    <xdr:to>
      <xdr:col>29</xdr:col>
      <xdr:colOff>177800</xdr:colOff>
      <xdr:row>18</xdr:row>
      <xdr:rowOff>165124</xdr:rowOff>
    </xdr:to>
    <xdr:sp macro="" textlink="">
      <xdr:nvSpPr>
        <xdr:cNvPr id="71" name="楕円 70"/>
        <xdr:cNvSpPr/>
      </xdr:nvSpPr>
      <xdr:spPr bwMode="auto">
        <a:xfrm>
          <a:off x="5600700" y="319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35601</xdr:rowOff>
    </xdr:from>
    <xdr:ext cx="762000" cy="259045"/>
    <xdr:sp macro="" textlink="">
      <xdr:nvSpPr>
        <xdr:cNvPr id="72" name="人口1人当たり決算額の推移該当値テキスト130"/>
        <xdr:cNvSpPr txBox="1"/>
      </xdr:nvSpPr>
      <xdr:spPr>
        <a:xfrm>
          <a:off x="5740400" y="316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75215</xdr:rowOff>
    </xdr:from>
    <xdr:to>
      <xdr:col>26</xdr:col>
      <xdr:colOff>101600</xdr:colOff>
      <xdr:row>19</xdr:row>
      <xdr:rowOff>5365</xdr:rowOff>
    </xdr:to>
    <xdr:sp macro="" textlink="">
      <xdr:nvSpPr>
        <xdr:cNvPr id="73" name="楕円 72"/>
        <xdr:cNvSpPr/>
      </xdr:nvSpPr>
      <xdr:spPr bwMode="auto">
        <a:xfrm>
          <a:off x="4953000" y="32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161592</xdr:rowOff>
    </xdr:from>
    <xdr:ext cx="736600" cy="259045"/>
    <xdr:sp macro="" textlink="">
      <xdr:nvSpPr>
        <xdr:cNvPr id="74" name="テキスト ボックス 73"/>
        <xdr:cNvSpPr txBox="1"/>
      </xdr:nvSpPr>
      <xdr:spPr>
        <a:xfrm>
          <a:off x="4622800" y="329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85567</xdr:rowOff>
    </xdr:from>
    <xdr:to>
      <xdr:col>22</xdr:col>
      <xdr:colOff>165100</xdr:colOff>
      <xdr:row>19</xdr:row>
      <xdr:rowOff>15717</xdr:rowOff>
    </xdr:to>
    <xdr:sp macro="" textlink="">
      <xdr:nvSpPr>
        <xdr:cNvPr id="75" name="楕円 74"/>
        <xdr:cNvSpPr/>
      </xdr:nvSpPr>
      <xdr:spPr bwMode="auto">
        <a:xfrm>
          <a:off x="4254500" y="32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494</xdr:rowOff>
    </xdr:from>
    <xdr:ext cx="762000" cy="259045"/>
    <xdr:sp macro="" textlink="">
      <xdr:nvSpPr>
        <xdr:cNvPr id="76" name="テキスト ボックス 75"/>
        <xdr:cNvSpPr txBox="1"/>
      </xdr:nvSpPr>
      <xdr:spPr>
        <a:xfrm>
          <a:off x="3924300" y="330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80391</xdr:rowOff>
    </xdr:from>
    <xdr:to>
      <xdr:col>19</xdr:col>
      <xdr:colOff>38100</xdr:colOff>
      <xdr:row>19</xdr:row>
      <xdr:rowOff>10541</xdr:rowOff>
    </xdr:to>
    <xdr:sp macro="" textlink="">
      <xdr:nvSpPr>
        <xdr:cNvPr id="77" name="楕円 76"/>
        <xdr:cNvSpPr/>
      </xdr:nvSpPr>
      <xdr:spPr bwMode="auto">
        <a:xfrm>
          <a:off x="3556000" y="321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166768</xdr:rowOff>
    </xdr:from>
    <xdr:ext cx="762000" cy="259045"/>
    <xdr:sp macro="" textlink="">
      <xdr:nvSpPr>
        <xdr:cNvPr id="78" name="テキスト ボックス 77"/>
        <xdr:cNvSpPr txBox="1"/>
      </xdr:nvSpPr>
      <xdr:spPr>
        <a:xfrm>
          <a:off x="3225800" y="330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66071</xdr:rowOff>
    </xdr:from>
    <xdr:to>
      <xdr:col>15</xdr:col>
      <xdr:colOff>101600</xdr:colOff>
      <xdr:row>18</xdr:row>
      <xdr:rowOff>167671</xdr:rowOff>
    </xdr:to>
    <xdr:sp macro="" textlink="">
      <xdr:nvSpPr>
        <xdr:cNvPr id="79" name="楕円 78"/>
        <xdr:cNvSpPr/>
      </xdr:nvSpPr>
      <xdr:spPr bwMode="auto">
        <a:xfrm>
          <a:off x="2857500" y="31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152448</xdr:rowOff>
    </xdr:from>
    <xdr:ext cx="762000" cy="259045"/>
    <xdr:sp macro="" textlink="">
      <xdr:nvSpPr>
        <xdr:cNvPr id="80" name="テキスト ボックス 79"/>
        <xdr:cNvSpPr txBox="1"/>
      </xdr:nvSpPr>
      <xdr:spPr>
        <a:xfrm>
          <a:off x="2527300" y="32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151591</xdr:rowOff>
    </xdr:from>
    <xdr:to>
      <xdr:col>29</xdr:col>
      <xdr:colOff>127000</xdr:colOff>
      <xdr:row>35</xdr:row>
      <xdr:rowOff>183399</xdr:rowOff>
    </xdr:to>
    <xdr:cxnSp macro="">
      <xdr:nvCxnSpPr>
        <xdr:cNvPr id="115" name="直線コネクタ 114"/>
        <xdr:cNvCxnSpPr/>
      </xdr:nvCxnSpPr>
      <xdr:spPr bwMode="auto">
        <a:xfrm>
          <a:off x="5003800" y="6761941"/>
          <a:ext cx="6477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173190</xdr:rowOff>
    </xdr:from>
    <xdr:ext cx="762000" cy="259045"/>
    <xdr:sp macro="" textlink="">
      <xdr:nvSpPr>
        <xdr:cNvPr id="116" name="人口1人当たり決算額の推移平均値テキスト445"/>
        <xdr:cNvSpPr txBox="1"/>
      </xdr:nvSpPr>
      <xdr:spPr>
        <a:xfrm>
          <a:off x="5740400" y="6783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110704</xdr:rowOff>
    </xdr:from>
    <xdr:to>
      <xdr:col>26</xdr:col>
      <xdr:colOff>50800</xdr:colOff>
      <xdr:row>35</xdr:row>
      <xdr:rowOff>151591</xdr:rowOff>
    </xdr:to>
    <xdr:cxnSp macro="">
      <xdr:nvCxnSpPr>
        <xdr:cNvPr id="118" name="直線コネクタ 117"/>
        <xdr:cNvCxnSpPr/>
      </xdr:nvCxnSpPr>
      <xdr:spPr bwMode="auto">
        <a:xfrm>
          <a:off x="4305300" y="6721054"/>
          <a:ext cx="6985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110704</xdr:rowOff>
    </xdr:from>
    <xdr:to>
      <xdr:col>22</xdr:col>
      <xdr:colOff>114300</xdr:colOff>
      <xdr:row>35</xdr:row>
      <xdr:rowOff>261613</xdr:rowOff>
    </xdr:to>
    <xdr:cxnSp macro="">
      <xdr:nvCxnSpPr>
        <xdr:cNvPr id="121" name="直線コネクタ 120"/>
        <xdr:cNvCxnSpPr/>
      </xdr:nvCxnSpPr>
      <xdr:spPr bwMode="auto">
        <a:xfrm flipV="1">
          <a:off x="3606800" y="6721054"/>
          <a:ext cx="698500" cy="15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194241</xdr:rowOff>
    </xdr:from>
    <xdr:to>
      <xdr:col>18</xdr:col>
      <xdr:colOff>177800</xdr:colOff>
      <xdr:row>35</xdr:row>
      <xdr:rowOff>261613</xdr:rowOff>
    </xdr:to>
    <xdr:cxnSp macro="">
      <xdr:nvCxnSpPr>
        <xdr:cNvPr id="124" name="直線コネクタ 123"/>
        <xdr:cNvCxnSpPr/>
      </xdr:nvCxnSpPr>
      <xdr:spPr bwMode="auto">
        <a:xfrm>
          <a:off x="2908300" y="6804591"/>
          <a:ext cx="698500" cy="6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132599</xdr:rowOff>
    </xdr:from>
    <xdr:to>
      <xdr:col>29</xdr:col>
      <xdr:colOff>177800</xdr:colOff>
      <xdr:row>35</xdr:row>
      <xdr:rowOff>234199</xdr:rowOff>
    </xdr:to>
    <xdr:sp macro="" textlink="">
      <xdr:nvSpPr>
        <xdr:cNvPr id="134" name="楕円 133"/>
        <xdr:cNvSpPr/>
      </xdr:nvSpPr>
      <xdr:spPr bwMode="auto">
        <a:xfrm>
          <a:off x="5600700" y="674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320576</xdr:rowOff>
    </xdr:from>
    <xdr:ext cx="762000" cy="259045"/>
    <xdr:sp macro="" textlink="">
      <xdr:nvSpPr>
        <xdr:cNvPr id="135" name="人口1人当たり決算額の推移該当値テキスト445"/>
        <xdr:cNvSpPr txBox="1"/>
      </xdr:nvSpPr>
      <xdr:spPr>
        <a:xfrm>
          <a:off x="5740400" y="658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100791</xdr:rowOff>
    </xdr:from>
    <xdr:to>
      <xdr:col>26</xdr:col>
      <xdr:colOff>101600</xdr:colOff>
      <xdr:row>35</xdr:row>
      <xdr:rowOff>202391</xdr:rowOff>
    </xdr:to>
    <xdr:sp macro="" textlink="">
      <xdr:nvSpPr>
        <xdr:cNvPr id="136" name="楕円 135"/>
        <xdr:cNvSpPr/>
      </xdr:nvSpPr>
      <xdr:spPr bwMode="auto">
        <a:xfrm>
          <a:off x="4953000" y="671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212568</xdr:rowOff>
    </xdr:from>
    <xdr:ext cx="736600" cy="259045"/>
    <xdr:sp macro="" textlink="">
      <xdr:nvSpPr>
        <xdr:cNvPr id="137" name="テキスト ボックス 136"/>
        <xdr:cNvSpPr txBox="1"/>
      </xdr:nvSpPr>
      <xdr:spPr>
        <a:xfrm>
          <a:off x="4622800" y="6480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59904</xdr:rowOff>
    </xdr:from>
    <xdr:to>
      <xdr:col>22</xdr:col>
      <xdr:colOff>165100</xdr:colOff>
      <xdr:row>35</xdr:row>
      <xdr:rowOff>161504</xdr:rowOff>
    </xdr:to>
    <xdr:sp macro="" textlink="">
      <xdr:nvSpPr>
        <xdr:cNvPr id="138" name="楕円 137"/>
        <xdr:cNvSpPr/>
      </xdr:nvSpPr>
      <xdr:spPr bwMode="auto">
        <a:xfrm>
          <a:off x="4254500" y="667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171681</xdr:rowOff>
    </xdr:from>
    <xdr:ext cx="762000" cy="259045"/>
    <xdr:sp macro="" textlink="">
      <xdr:nvSpPr>
        <xdr:cNvPr id="139" name="テキスト ボックス 138"/>
        <xdr:cNvSpPr txBox="1"/>
      </xdr:nvSpPr>
      <xdr:spPr>
        <a:xfrm>
          <a:off x="3924300" y="643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210813</xdr:rowOff>
    </xdr:from>
    <xdr:to>
      <xdr:col>19</xdr:col>
      <xdr:colOff>38100</xdr:colOff>
      <xdr:row>35</xdr:row>
      <xdr:rowOff>312413</xdr:rowOff>
    </xdr:to>
    <xdr:sp macro="" textlink="">
      <xdr:nvSpPr>
        <xdr:cNvPr id="140" name="楕円 139"/>
        <xdr:cNvSpPr/>
      </xdr:nvSpPr>
      <xdr:spPr bwMode="auto">
        <a:xfrm>
          <a:off x="3556000" y="68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322590</xdr:rowOff>
    </xdr:from>
    <xdr:ext cx="762000" cy="259045"/>
    <xdr:sp macro="" textlink="">
      <xdr:nvSpPr>
        <xdr:cNvPr id="141" name="テキスト ボックス 140"/>
        <xdr:cNvSpPr txBox="1"/>
      </xdr:nvSpPr>
      <xdr:spPr>
        <a:xfrm>
          <a:off x="3225800" y="659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143441</xdr:rowOff>
    </xdr:from>
    <xdr:to>
      <xdr:col>15</xdr:col>
      <xdr:colOff>101600</xdr:colOff>
      <xdr:row>35</xdr:row>
      <xdr:rowOff>245041</xdr:rowOff>
    </xdr:to>
    <xdr:sp macro="" textlink="">
      <xdr:nvSpPr>
        <xdr:cNvPr id="142" name="楕円 141"/>
        <xdr:cNvSpPr/>
      </xdr:nvSpPr>
      <xdr:spPr bwMode="auto">
        <a:xfrm>
          <a:off x="2857500" y="675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255218</xdr:rowOff>
    </xdr:from>
    <xdr:ext cx="762000" cy="259045"/>
    <xdr:sp macro="" textlink="">
      <xdr:nvSpPr>
        <xdr:cNvPr id="143" name="テキスト ボックス 142"/>
        <xdr:cNvSpPr txBox="1"/>
      </xdr:nvSpPr>
      <xdr:spPr>
        <a:xfrm>
          <a:off x="2527300" y="652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26,759
26,467
20.33
9,685,773
9,572,984
81,097
5,566,127
12,449,776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46333</xdr:rowOff>
    </xdr:from>
    <xdr:to>
      <xdr:col>24</xdr:col>
      <xdr:colOff>63500</xdr:colOff>
      <xdr:row>36</xdr:row>
      <xdr:rowOff>121608</xdr:rowOff>
    </xdr:to>
    <xdr:cxnSp macro="">
      <xdr:nvCxnSpPr>
        <xdr:cNvPr id="63" name="直線コネクタ 62"/>
        <xdr:cNvCxnSpPr/>
      </xdr:nvCxnSpPr>
      <xdr:spPr>
        <a:xfrm flipV="1">
          <a:off x="3797300" y="6218533"/>
          <a:ext cx="8382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23767</xdr:rowOff>
    </xdr:from>
    <xdr:to>
      <xdr:col>19</xdr:col>
      <xdr:colOff>177800</xdr:colOff>
      <xdr:row>36</xdr:row>
      <xdr:rowOff>121608</xdr:rowOff>
    </xdr:to>
    <xdr:cxnSp macro="">
      <xdr:nvCxnSpPr>
        <xdr:cNvPr id="66" name="直線コネクタ 65"/>
        <xdr:cNvCxnSpPr/>
      </xdr:nvCxnSpPr>
      <xdr:spPr>
        <a:xfrm>
          <a:off x="2908300" y="6195967"/>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23767</xdr:rowOff>
    </xdr:from>
    <xdr:to>
      <xdr:col>15</xdr:col>
      <xdr:colOff>50800</xdr:colOff>
      <xdr:row>36</xdr:row>
      <xdr:rowOff>97768</xdr:rowOff>
    </xdr:to>
    <xdr:cxnSp macro="">
      <xdr:nvCxnSpPr>
        <xdr:cNvPr id="69" name="直線コネクタ 68"/>
        <xdr:cNvCxnSpPr/>
      </xdr:nvCxnSpPr>
      <xdr:spPr>
        <a:xfrm flipV="1">
          <a:off x="2019300" y="6195967"/>
          <a:ext cx="889000" cy="7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36781</xdr:rowOff>
    </xdr:from>
    <xdr:to>
      <xdr:col>10</xdr:col>
      <xdr:colOff>114300</xdr:colOff>
      <xdr:row>36</xdr:row>
      <xdr:rowOff>97768</xdr:rowOff>
    </xdr:to>
    <xdr:cxnSp macro="">
      <xdr:nvCxnSpPr>
        <xdr:cNvPr id="72" name="直線コネクタ 71"/>
        <xdr:cNvCxnSpPr/>
      </xdr:nvCxnSpPr>
      <xdr:spPr>
        <a:xfrm>
          <a:off x="1130300" y="6208981"/>
          <a:ext cx="889000" cy="6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166983</xdr:rowOff>
    </xdr:from>
    <xdr:to>
      <xdr:col>24</xdr:col>
      <xdr:colOff>114300</xdr:colOff>
      <xdr:row>36</xdr:row>
      <xdr:rowOff>97133</xdr:rowOff>
    </xdr:to>
    <xdr:sp macro="" textlink="">
      <xdr:nvSpPr>
        <xdr:cNvPr id="82" name="楕円 81"/>
        <xdr:cNvSpPr/>
      </xdr:nvSpPr>
      <xdr:spPr>
        <a:xfrm>
          <a:off x="4584700" y="616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145410</xdr:rowOff>
    </xdr:from>
    <xdr:ext cx="534377" cy="259045"/>
    <xdr:sp macro="" textlink="">
      <xdr:nvSpPr>
        <xdr:cNvPr id="83" name="人件費該当値テキスト"/>
        <xdr:cNvSpPr txBox="1"/>
      </xdr:nvSpPr>
      <xdr:spPr>
        <a:xfrm>
          <a:off x="4686300" y="61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70808</xdr:rowOff>
    </xdr:from>
    <xdr:to>
      <xdr:col>20</xdr:col>
      <xdr:colOff>38100</xdr:colOff>
      <xdr:row>37</xdr:row>
      <xdr:rowOff>958</xdr:rowOff>
    </xdr:to>
    <xdr:sp macro="" textlink="">
      <xdr:nvSpPr>
        <xdr:cNvPr id="84" name="楕円 83"/>
        <xdr:cNvSpPr/>
      </xdr:nvSpPr>
      <xdr:spPr>
        <a:xfrm>
          <a:off x="3746500" y="62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163535</xdr:rowOff>
    </xdr:from>
    <xdr:ext cx="534377" cy="259045"/>
    <xdr:sp macro="" textlink="">
      <xdr:nvSpPr>
        <xdr:cNvPr id="85" name="テキスト ボックス 84"/>
        <xdr:cNvSpPr txBox="1"/>
      </xdr:nvSpPr>
      <xdr:spPr>
        <a:xfrm>
          <a:off x="3530111" y="633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144417</xdr:rowOff>
    </xdr:from>
    <xdr:to>
      <xdr:col>15</xdr:col>
      <xdr:colOff>101600</xdr:colOff>
      <xdr:row>36</xdr:row>
      <xdr:rowOff>74567</xdr:rowOff>
    </xdr:to>
    <xdr:sp macro="" textlink="">
      <xdr:nvSpPr>
        <xdr:cNvPr id="86" name="楕円 85"/>
        <xdr:cNvSpPr/>
      </xdr:nvSpPr>
      <xdr:spPr>
        <a:xfrm>
          <a:off x="2857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91094</xdr:rowOff>
    </xdr:from>
    <xdr:ext cx="534377" cy="259045"/>
    <xdr:sp macro="" textlink="">
      <xdr:nvSpPr>
        <xdr:cNvPr id="87" name="テキスト ボックス 86"/>
        <xdr:cNvSpPr txBox="1"/>
      </xdr:nvSpPr>
      <xdr:spPr>
        <a:xfrm>
          <a:off x="2641111" y="59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46968</xdr:rowOff>
    </xdr:from>
    <xdr:to>
      <xdr:col>10</xdr:col>
      <xdr:colOff>165100</xdr:colOff>
      <xdr:row>36</xdr:row>
      <xdr:rowOff>148568</xdr:rowOff>
    </xdr:to>
    <xdr:sp macro="" textlink="">
      <xdr:nvSpPr>
        <xdr:cNvPr id="88" name="楕円 87"/>
        <xdr:cNvSpPr/>
      </xdr:nvSpPr>
      <xdr:spPr>
        <a:xfrm>
          <a:off x="1968500" y="62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139695</xdr:rowOff>
    </xdr:from>
    <xdr:ext cx="534377" cy="259045"/>
    <xdr:sp macro="" textlink="">
      <xdr:nvSpPr>
        <xdr:cNvPr id="89" name="テキスト ボックス 88"/>
        <xdr:cNvSpPr txBox="1"/>
      </xdr:nvSpPr>
      <xdr:spPr>
        <a:xfrm>
          <a:off x="1752111" y="63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157431</xdr:rowOff>
    </xdr:from>
    <xdr:to>
      <xdr:col>6</xdr:col>
      <xdr:colOff>38100</xdr:colOff>
      <xdr:row>36</xdr:row>
      <xdr:rowOff>87581</xdr:rowOff>
    </xdr:to>
    <xdr:sp macro="" textlink="">
      <xdr:nvSpPr>
        <xdr:cNvPr id="90" name="楕円 89"/>
        <xdr:cNvSpPr/>
      </xdr:nvSpPr>
      <xdr:spPr>
        <a:xfrm>
          <a:off x="1079500" y="61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78708</xdr:rowOff>
    </xdr:from>
    <xdr:ext cx="534377" cy="259045"/>
    <xdr:sp macro="" textlink="">
      <xdr:nvSpPr>
        <xdr:cNvPr id="91" name="テキスト ボックス 90"/>
        <xdr:cNvSpPr txBox="1"/>
      </xdr:nvSpPr>
      <xdr:spPr>
        <a:xfrm>
          <a:off x="863111" y="62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88405</xdr:rowOff>
    </xdr:from>
    <xdr:to>
      <xdr:col>24</xdr:col>
      <xdr:colOff>63500</xdr:colOff>
      <xdr:row>58</xdr:row>
      <xdr:rowOff>91984</xdr:rowOff>
    </xdr:to>
    <xdr:cxnSp macro="">
      <xdr:nvCxnSpPr>
        <xdr:cNvPr id="122" name="直線コネクタ 121"/>
        <xdr:cNvCxnSpPr/>
      </xdr:nvCxnSpPr>
      <xdr:spPr>
        <a:xfrm>
          <a:off x="3797300" y="10032505"/>
          <a:ext cx="8382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88405</xdr:rowOff>
    </xdr:from>
    <xdr:to>
      <xdr:col>19</xdr:col>
      <xdr:colOff>177800</xdr:colOff>
      <xdr:row>58</xdr:row>
      <xdr:rowOff>99688</xdr:rowOff>
    </xdr:to>
    <xdr:cxnSp macro="">
      <xdr:nvCxnSpPr>
        <xdr:cNvPr id="125" name="直線コネクタ 124"/>
        <xdr:cNvCxnSpPr/>
      </xdr:nvCxnSpPr>
      <xdr:spPr>
        <a:xfrm flipV="1">
          <a:off x="2908300" y="10032505"/>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94881</xdr:rowOff>
    </xdr:from>
    <xdr:to>
      <xdr:col>15</xdr:col>
      <xdr:colOff>50800</xdr:colOff>
      <xdr:row>58</xdr:row>
      <xdr:rowOff>99688</xdr:rowOff>
    </xdr:to>
    <xdr:cxnSp macro="">
      <xdr:nvCxnSpPr>
        <xdr:cNvPr id="128" name="直線コネクタ 127"/>
        <xdr:cNvCxnSpPr/>
      </xdr:nvCxnSpPr>
      <xdr:spPr>
        <a:xfrm>
          <a:off x="2019300" y="10038981"/>
          <a:ext cx="889000" cy="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94881</xdr:rowOff>
    </xdr:from>
    <xdr:to>
      <xdr:col>10</xdr:col>
      <xdr:colOff>114300</xdr:colOff>
      <xdr:row>58</xdr:row>
      <xdr:rowOff>99973</xdr:rowOff>
    </xdr:to>
    <xdr:cxnSp macro="">
      <xdr:nvCxnSpPr>
        <xdr:cNvPr id="131" name="直線コネクタ 130"/>
        <xdr:cNvCxnSpPr/>
      </xdr:nvCxnSpPr>
      <xdr:spPr>
        <a:xfrm flipV="1">
          <a:off x="1130300" y="10038981"/>
          <a:ext cx="889000" cy="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41184</xdr:rowOff>
    </xdr:from>
    <xdr:to>
      <xdr:col>24</xdr:col>
      <xdr:colOff>114300</xdr:colOff>
      <xdr:row>58</xdr:row>
      <xdr:rowOff>142784</xdr:rowOff>
    </xdr:to>
    <xdr:sp macro="" textlink="">
      <xdr:nvSpPr>
        <xdr:cNvPr id="141" name="楕円 140"/>
        <xdr:cNvSpPr/>
      </xdr:nvSpPr>
      <xdr:spPr>
        <a:xfrm>
          <a:off x="4584700" y="998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37605</xdr:rowOff>
    </xdr:from>
    <xdr:to>
      <xdr:col>20</xdr:col>
      <xdr:colOff>38100</xdr:colOff>
      <xdr:row>58</xdr:row>
      <xdr:rowOff>139205</xdr:rowOff>
    </xdr:to>
    <xdr:sp macro="" textlink="">
      <xdr:nvSpPr>
        <xdr:cNvPr id="143" name="楕円 142"/>
        <xdr:cNvSpPr/>
      </xdr:nvSpPr>
      <xdr:spPr>
        <a:xfrm>
          <a:off x="3746500" y="99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130332</xdr:rowOff>
    </xdr:from>
    <xdr:ext cx="534377" cy="259045"/>
    <xdr:sp macro="" textlink="">
      <xdr:nvSpPr>
        <xdr:cNvPr id="144" name="テキスト ボックス 143"/>
        <xdr:cNvSpPr txBox="1"/>
      </xdr:nvSpPr>
      <xdr:spPr>
        <a:xfrm>
          <a:off x="3530111" y="100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48888</xdr:rowOff>
    </xdr:from>
    <xdr:to>
      <xdr:col>15</xdr:col>
      <xdr:colOff>101600</xdr:colOff>
      <xdr:row>58</xdr:row>
      <xdr:rowOff>150488</xdr:rowOff>
    </xdr:to>
    <xdr:sp macro="" textlink="">
      <xdr:nvSpPr>
        <xdr:cNvPr id="145" name="楕円 144"/>
        <xdr:cNvSpPr/>
      </xdr:nvSpPr>
      <xdr:spPr>
        <a:xfrm>
          <a:off x="2857500" y="99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141615</xdr:rowOff>
    </xdr:from>
    <xdr:ext cx="534377" cy="259045"/>
    <xdr:sp macro="" textlink="">
      <xdr:nvSpPr>
        <xdr:cNvPr id="146" name="テキスト ボックス 145"/>
        <xdr:cNvSpPr txBox="1"/>
      </xdr:nvSpPr>
      <xdr:spPr>
        <a:xfrm>
          <a:off x="2641111" y="100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44081</xdr:rowOff>
    </xdr:from>
    <xdr:to>
      <xdr:col>10</xdr:col>
      <xdr:colOff>165100</xdr:colOff>
      <xdr:row>58</xdr:row>
      <xdr:rowOff>145681</xdr:rowOff>
    </xdr:to>
    <xdr:sp macro="" textlink="">
      <xdr:nvSpPr>
        <xdr:cNvPr id="147" name="楕円 146"/>
        <xdr:cNvSpPr/>
      </xdr:nvSpPr>
      <xdr:spPr>
        <a:xfrm>
          <a:off x="1968500" y="99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162208</xdr:rowOff>
    </xdr:from>
    <xdr:ext cx="534377" cy="259045"/>
    <xdr:sp macro="" textlink="">
      <xdr:nvSpPr>
        <xdr:cNvPr id="148" name="テキスト ボックス 147"/>
        <xdr:cNvSpPr txBox="1"/>
      </xdr:nvSpPr>
      <xdr:spPr>
        <a:xfrm>
          <a:off x="1752111" y="976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49173</xdr:rowOff>
    </xdr:from>
    <xdr:to>
      <xdr:col>6</xdr:col>
      <xdr:colOff>38100</xdr:colOff>
      <xdr:row>58</xdr:row>
      <xdr:rowOff>150773</xdr:rowOff>
    </xdr:to>
    <xdr:sp macro="" textlink="">
      <xdr:nvSpPr>
        <xdr:cNvPr id="149" name="楕円 148"/>
        <xdr:cNvSpPr/>
      </xdr:nvSpPr>
      <xdr:spPr>
        <a:xfrm>
          <a:off x="1079500" y="999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141900</xdr:rowOff>
    </xdr:from>
    <xdr:ext cx="534377" cy="259045"/>
    <xdr:sp macro="" textlink="">
      <xdr:nvSpPr>
        <xdr:cNvPr id="150" name="テキスト ボックス 149"/>
        <xdr:cNvSpPr txBox="1"/>
      </xdr:nvSpPr>
      <xdr:spPr>
        <a:xfrm>
          <a:off x="863111" y="1008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52146</xdr:rowOff>
    </xdr:from>
    <xdr:to>
      <xdr:col>24</xdr:col>
      <xdr:colOff>63500</xdr:colOff>
      <xdr:row>77</xdr:row>
      <xdr:rowOff>156921</xdr:rowOff>
    </xdr:to>
    <xdr:cxnSp macro="">
      <xdr:nvCxnSpPr>
        <xdr:cNvPr id="179" name="直線コネクタ 178"/>
        <xdr:cNvCxnSpPr/>
      </xdr:nvCxnSpPr>
      <xdr:spPr>
        <a:xfrm>
          <a:off x="3797300" y="13082346"/>
          <a:ext cx="8382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52146</xdr:rowOff>
    </xdr:from>
    <xdr:to>
      <xdr:col>19</xdr:col>
      <xdr:colOff>177800</xdr:colOff>
      <xdr:row>78</xdr:row>
      <xdr:rowOff>1626</xdr:rowOff>
    </xdr:to>
    <xdr:cxnSp macro="">
      <xdr:nvCxnSpPr>
        <xdr:cNvPr id="182" name="直線コネクタ 181"/>
        <xdr:cNvCxnSpPr/>
      </xdr:nvCxnSpPr>
      <xdr:spPr>
        <a:xfrm flipV="1">
          <a:off x="2908300" y="13082346"/>
          <a:ext cx="889000" cy="29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153415</xdr:rowOff>
    </xdr:from>
    <xdr:to>
      <xdr:col>15</xdr:col>
      <xdr:colOff>50800</xdr:colOff>
      <xdr:row>78</xdr:row>
      <xdr:rowOff>1626</xdr:rowOff>
    </xdr:to>
    <xdr:cxnSp macro="">
      <xdr:nvCxnSpPr>
        <xdr:cNvPr id="185" name="直線コネクタ 184"/>
        <xdr:cNvCxnSpPr/>
      </xdr:nvCxnSpPr>
      <xdr:spPr>
        <a:xfrm>
          <a:off x="2019300" y="13355065"/>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153415</xdr:rowOff>
    </xdr:from>
    <xdr:to>
      <xdr:col>10</xdr:col>
      <xdr:colOff>114300</xdr:colOff>
      <xdr:row>77</xdr:row>
      <xdr:rowOff>163855</xdr:rowOff>
    </xdr:to>
    <xdr:cxnSp macro="">
      <xdr:nvCxnSpPr>
        <xdr:cNvPr id="188" name="直線コネクタ 187"/>
        <xdr:cNvCxnSpPr/>
      </xdr:nvCxnSpPr>
      <xdr:spPr>
        <a:xfrm flipV="1">
          <a:off x="1130300" y="1335506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106121</xdr:rowOff>
    </xdr:from>
    <xdr:to>
      <xdr:col>24</xdr:col>
      <xdr:colOff>114300</xdr:colOff>
      <xdr:row>78</xdr:row>
      <xdr:rowOff>36271</xdr:rowOff>
    </xdr:to>
    <xdr:sp macro="" textlink="">
      <xdr:nvSpPr>
        <xdr:cNvPr id="198" name="楕円 197"/>
        <xdr:cNvSpPr/>
      </xdr:nvSpPr>
      <xdr:spPr>
        <a:xfrm>
          <a:off x="4584700" y="133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84548</xdr:rowOff>
    </xdr:from>
    <xdr:ext cx="469744" cy="259045"/>
    <xdr:sp macro="" textlink="">
      <xdr:nvSpPr>
        <xdr:cNvPr id="199" name="維持補修費該当値テキスト"/>
        <xdr:cNvSpPr txBox="1"/>
      </xdr:nvSpPr>
      <xdr:spPr>
        <a:xfrm>
          <a:off x="4686300" y="1328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1346</xdr:rowOff>
    </xdr:from>
    <xdr:to>
      <xdr:col>20</xdr:col>
      <xdr:colOff>38100</xdr:colOff>
      <xdr:row>76</xdr:row>
      <xdr:rowOff>102946</xdr:rowOff>
    </xdr:to>
    <xdr:sp macro="" textlink="">
      <xdr:nvSpPr>
        <xdr:cNvPr id="200" name="楕円 199"/>
        <xdr:cNvSpPr/>
      </xdr:nvSpPr>
      <xdr:spPr>
        <a:xfrm>
          <a:off x="3746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119473</xdr:rowOff>
    </xdr:from>
    <xdr:ext cx="469744" cy="259045"/>
    <xdr:sp macro="" textlink="">
      <xdr:nvSpPr>
        <xdr:cNvPr id="201" name="テキスト ボックス 200"/>
        <xdr:cNvSpPr txBox="1"/>
      </xdr:nvSpPr>
      <xdr:spPr>
        <a:xfrm>
          <a:off x="3562428" y="1280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122276</xdr:rowOff>
    </xdr:from>
    <xdr:to>
      <xdr:col>15</xdr:col>
      <xdr:colOff>101600</xdr:colOff>
      <xdr:row>78</xdr:row>
      <xdr:rowOff>52426</xdr:rowOff>
    </xdr:to>
    <xdr:sp macro="" textlink="">
      <xdr:nvSpPr>
        <xdr:cNvPr id="202" name="楕円 201"/>
        <xdr:cNvSpPr/>
      </xdr:nvSpPr>
      <xdr:spPr>
        <a:xfrm>
          <a:off x="2857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43553</xdr:rowOff>
    </xdr:from>
    <xdr:ext cx="469744" cy="259045"/>
    <xdr:sp macro="" textlink="">
      <xdr:nvSpPr>
        <xdr:cNvPr id="203" name="テキスト ボックス 202"/>
        <xdr:cNvSpPr txBox="1"/>
      </xdr:nvSpPr>
      <xdr:spPr>
        <a:xfrm>
          <a:off x="2673428"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102615</xdr:rowOff>
    </xdr:from>
    <xdr:to>
      <xdr:col>10</xdr:col>
      <xdr:colOff>165100</xdr:colOff>
      <xdr:row>78</xdr:row>
      <xdr:rowOff>32765</xdr:rowOff>
    </xdr:to>
    <xdr:sp macro="" textlink="">
      <xdr:nvSpPr>
        <xdr:cNvPr id="204" name="楕円 203"/>
        <xdr:cNvSpPr/>
      </xdr:nvSpPr>
      <xdr:spPr>
        <a:xfrm>
          <a:off x="1968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23892</xdr:rowOff>
    </xdr:from>
    <xdr:ext cx="469744" cy="259045"/>
    <xdr:sp macro="" textlink="">
      <xdr:nvSpPr>
        <xdr:cNvPr id="205" name="テキスト ボックス 204"/>
        <xdr:cNvSpPr txBox="1"/>
      </xdr:nvSpPr>
      <xdr:spPr>
        <a:xfrm>
          <a:off x="1784428"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113055</xdr:rowOff>
    </xdr:from>
    <xdr:to>
      <xdr:col>6</xdr:col>
      <xdr:colOff>38100</xdr:colOff>
      <xdr:row>78</xdr:row>
      <xdr:rowOff>43205</xdr:rowOff>
    </xdr:to>
    <xdr:sp macro="" textlink="">
      <xdr:nvSpPr>
        <xdr:cNvPr id="206" name="楕円 205"/>
        <xdr:cNvSpPr/>
      </xdr:nvSpPr>
      <xdr:spPr>
        <a:xfrm>
          <a:off x="1079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34332</xdr:rowOff>
    </xdr:from>
    <xdr:ext cx="469744" cy="259045"/>
    <xdr:sp macro="" textlink="">
      <xdr:nvSpPr>
        <xdr:cNvPr id="207" name="テキスト ボックス 206"/>
        <xdr:cNvSpPr txBox="1"/>
      </xdr:nvSpPr>
      <xdr:spPr>
        <a:xfrm>
          <a:off x="895428" y="134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79045</xdr:rowOff>
    </xdr:from>
    <xdr:to>
      <xdr:col>24</xdr:col>
      <xdr:colOff>63500</xdr:colOff>
      <xdr:row>94</xdr:row>
      <xdr:rowOff>96876</xdr:rowOff>
    </xdr:to>
    <xdr:cxnSp macro="">
      <xdr:nvCxnSpPr>
        <xdr:cNvPr id="237" name="直線コネクタ 236"/>
        <xdr:cNvCxnSpPr/>
      </xdr:nvCxnSpPr>
      <xdr:spPr>
        <a:xfrm>
          <a:off x="3797300" y="16195345"/>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79045</xdr:rowOff>
    </xdr:from>
    <xdr:to>
      <xdr:col>19</xdr:col>
      <xdr:colOff>177800</xdr:colOff>
      <xdr:row>94</xdr:row>
      <xdr:rowOff>125603</xdr:rowOff>
    </xdr:to>
    <xdr:cxnSp macro="">
      <xdr:nvCxnSpPr>
        <xdr:cNvPr id="240" name="直線コネクタ 239"/>
        <xdr:cNvCxnSpPr/>
      </xdr:nvCxnSpPr>
      <xdr:spPr>
        <a:xfrm flipV="1">
          <a:off x="2908300" y="16195345"/>
          <a:ext cx="8890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125603</xdr:rowOff>
    </xdr:from>
    <xdr:to>
      <xdr:col>15</xdr:col>
      <xdr:colOff>50800</xdr:colOff>
      <xdr:row>95</xdr:row>
      <xdr:rowOff>61385</xdr:rowOff>
    </xdr:to>
    <xdr:cxnSp macro="">
      <xdr:nvCxnSpPr>
        <xdr:cNvPr id="243" name="直線コネクタ 242"/>
        <xdr:cNvCxnSpPr/>
      </xdr:nvCxnSpPr>
      <xdr:spPr>
        <a:xfrm flipV="1">
          <a:off x="2019300" y="16241903"/>
          <a:ext cx="889000" cy="10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53784</xdr:rowOff>
    </xdr:from>
    <xdr:to>
      <xdr:col>10</xdr:col>
      <xdr:colOff>114300</xdr:colOff>
      <xdr:row>95</xdr:row>
      <xdr:rowOff>61385</xdr:rowOff>
    </xdr:to>
    <xdr:cxnSp macro="">
      <xdr:nvCxnSpPr>
        <xdr:cNvPr id="246" name="直線コネクタ 245"/>
        <xdr:cNvCxnSpPr/>
      </xdr:nvCxnSpPr>
      <xdr:spPr>
        <a:xfrm>
          <a:off x="1130300" y="16341534"/>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46076</xdr:rowOff>
    </xdr:from>
    <xdr:to>
      <xdr:col>24</xdr:col>
      <xdr:colOff>114300</xdr:colOff>
      <xdr:row>94</xdr:row>
      <xdr:rowOff>147676</xdr:rowOff>
    </xdr:to>
    <xdr:sp macro="" textlink="">
      <xdr:nvSpPr>
        <xdr:cNvPr id="256" name="楕円 255"/>
        <xdr:cNvSpPr/>
      </xdr:nvSpPr>
      <xdr:spPr>
        <a:xfrm>
          <a:off x="4584700" y="161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68953</xdr:rowOff>
    </xdr:from>
    <xdr:ext cx="534377" cy="259045"/>
    <xdr:sp macro="" textlink="">
      <xdr:nvSpPr>
        <xdr:cNvPr id="257" name="扶助費該当値テキスト"/>
        <xdr:cNvSpPr txBox="1"/>
      </xdr:nvSpPr>
      <xdr:spPr>
        <a:xfrm>
          <a:off x="4686300" y="1601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28245</xdr:rowOff>
    </xdr:from>
    <xdr:to>
      <xdr:col>20</xdr:col>
      <xdr:colOff>38100</xdr:colOff>
      <xdr:row>94</xdr:row>
      <xdr:rowOff>129845</xdr:rowOff>
    </xdr:to>
    <xdr:sp macro="" textlink="">
      <xdr:nvSpPr>
        <xdr:cNvPr id="258" name="楕円 257"/>
        <xdr:cNvSpPr/>
      </xdr:nvSpPr>
      <xdr:spPr>
        <a:xfrm>
          <a:off x="3746500" y="161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146372</xdr:rowOff>
    </xdr:from>
    <xdr:ext cx="534377" cy="259045"/>
    <xdr:sp macro="" textlink="">
      <xdr:nvSpPr>
        <xdr:cNvPr id="259" name="テキスト ボックス 258"/>
        <xdr:cNvSpPr txBox="1"/>
      </xdr:nvSpPr>
      <xdr:spPr>
        <a:xfrm>
          <a:off x="3530111" y="159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74803</xdr:rowOff>
    </xdr:from>
    <xdr:to>
      <xdr:col>15</xdr:col>
      <xdr:colOff>101600</xdr:colOff>
      <xdr:row>95</xdr:row>
      <xdr:rowOff>4953</xdr:rowOff>
    </xdr:to>
    <xdr:sp macro="" textlink="">
      <xdr:nvSpPr>
        <xdr:cNvPr id="260" name="楕円 259"/>
        <xdr:cNvSpPr/>
      </xdr:nvSpPr>
      <xdr:spPr>
        <a:xfrm>
          <a:off x="2857500" y="161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21480</xdr:rowOff>
    </xdr:from>
    <xdr:ext cx="534377" cy="259045"/>
    <xdr:sp macro="" textlink="">
      <xdr:nvSpPr>
        <xdr:cNvPr id="261" name="テキスト ボックス 260"/>
        <xdr:cNvSpPr txBox="1"/>
      </xdr:nvSpPr>
      <xdr:spPr>
        <a:xfrm>
          <a:off x="2641111" y="1596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10585</xdr:rowOff>
    </xdr:from>
    <xdr:to>
      <xdr:col>10</xdr:col>
      <xdr:colOff>165100</xdr:colOff>
      <xdr:row>95</xdr:row>
      <xdr:rowOff>112185</xdr:rowOff>
    </xdr:to>
    <xdr:sp macro="" textlink="">
      <xdr:nvSpPr>
        <xdr:cNvPr id="262" name="楕円 261"/>
        <xdr:cNvSpPr/>
      </xdr:nvSpPr>
      <xdr:spPr>
        <a:xfrm>
          <a:off x="1968500" y="162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128712</xdr:rowOff>
    </xdr:from>
    <xdr:ext cx="534377" cy="259045"/>
    <xdr:sp macro="" textlink="">
      <xdr:nvSpPr>
        <xdr:cNvPr id="263" name="テキスト ボックス 262"/>
        <xdr:cNvSpPr txBox="1"/>
      </xdr:nvSpPr>
      <xdr:spPr>
        <a:xfrm>
          <a:off x="1752111" y="1607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2984</xdr:rowOff>
    </xdr:from>
    <xdr:to>
      <xdr:col>6</xdr:col>
      <xdr:colOff>38100</xdr:colOff>
      <xdr:row>95</xdr:row>
      <xdr:rowOff>104584</xdr:rowOff>
    </xdr:to>
    <xdr:sp macro="" textlink="">
      <xdr:nvSpPr>
        <xdr:cNvPr id="264" name="楕円 263"/>
        <xdr:cNvSpPr/>
      </xdr:nvSpPr>
      <xdr:spPr>
        <a:xfrm>
          <a:off x="1079500" y="1629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121111</xdr:rowOff>
    </xdr:from>
    <xdr:ext cx="534377" cy="259045"/>
    <xdr:sp macro="" textlink="">
      <xdr:nvSpPr>
        <xdr:cNvPr id="265" name="テキスト ボックス 264"/>
        <xdr:cNvSpPr txBox="1"/>
      </xdr:nvSpPr>
      <xdr:spPr>
        <a:xfrm>
          <a:off x="863111" y="1606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74048</xdr:rowOff>
    </xdr:from>
    <xdr:to>
      <xdr:col>55</xdr:col>
      <xdr:colOff>0</xdr:colOff>
      <xdr:row>37</xdr:row>
      <xdr:rowOff>107217</xdr:rowOff>
    </xdr:to>
    <xdr:cxnSp macro="">
      <xdr:nvCxnSpPr>
        <xdr:cNvPr id="296" name="直線コネクタ 295"/>
        <xdr:cNvCxnSpPr/>
      </xdr:nvCxnSpPr>
      <xdr:spPr>
        <a:xfrm>
          <a:off x="9639300" y="6417698"/>
          <a:ext cx="838200" cy="3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58928</xdr:rowOff>
    </xdr:from>
    <xdr:to>
      <xdr:col>50</xdr:col>
      <xdr:colOff>114300</xdr:colOff>
      <xdr:row>37</xdr:row>
      <xdr:rowOff>74048</xdr:rowOff>
    </xdr:to>
    <xdr:cxnSp macro="">
      <xdr:nvCxnSpPr>
        <xdr:cNvPr id="299" name="直線コネクタ 298"/>
        <xdr:cNvCxnSpPr/>
      </xdr:nvCxnSpPr>
      <xdr:spPr>
        <a:xfrm>
          <a:off x="8750300" y="6402578"/>
          <a:ext cx="889000" cy="1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40586</xdr:rowOff>
    </xdr:from>
    <xdr:to>
      <xdr:col>45</xdr:col>
      <xdr:colOff>177800</xdr:colOff>
      <xdr:row>37</xdr:row>
      <xdr:rowOff>58928</xdr:rowOff>
    </xdr:to>
    <xdr:cxnSp macro="">
      <xdr:nvCxnSpPr>
        <xdr:cNvPr id="302" name="直線コネクタ 301"/>
        <xdr:cNvCxnSpPr/>
      </xdr:nvCxnSpPr>
      <xdr:spPr>
        <a:xfrm>
          <a:off x="7861300" y="6384236"/>
          <a:ext cx="8890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40586</xdr:rowOff>
    </xdr:from>
    <xdr:to>
      <xdr:col>41</xdr:col>
      <xdr:colOff>50800</xdr:colOff>
      <xdr:row>37</xdr:row>
      <xdr:rowOff>98465</xdr:rowOff>
    </xdr:to>
    <xdr:cxnSp macro="">
      <xdr:nvCxnSpPr>
        <xdr:cNvPr id="305" name="直線コネクタ 304"/>
        <xdr:cNvCxnSpPr/>
      </xdr:nvCxnSpPr>
      <xdr:spPr>
        <a:xfrm flipV="1">
          <a:off x="6972300" y="6384236"/>
          <a:ext cx="889000" cy="5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56417</xdr:rowOff>
    </xdr:from>
    <xdr:to>
      <xdr:col>55</xdr:col>
      <xdr:colOff>50800</xdr:colOff>
      <xdr:row>37</xdr:row>
      <xdr:rowOff>158017</xdr:rowOff>
    </xdr:to>
    <xdr:sp macro="" textlink="">
      <xdr:nvSpPr>
        <xdr:cNvPr id="315" name="楕円 314"/>
        <xdr:cNvSpPr/>
      </xdr:nvSpPr>
      <xdr:spPr>
        <a:xfrm>
          <a:off x="10426700" y="64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34844</xdr:rowOff>
    </xdr:from>
    <xdr:ext cx="534377" cy="259045"/>
    <xdr:sp macro="" textlink="">
      <xdr:nvSpPr>
        <xdr:cNvPr id="316" name="補助費等該当値テキスト"/>
        <xdr:cNvSpPr txBox="1"/>
      </xdr:nvSpPr>
      <xdr:spPr>
        <a:xfrm>
          <a:off x="10528300" y="637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23248</xdr:rowOff>
    </xdr:from>
    <xdr:to>
      <xdr:col>50</xdr:col>
      <xdr:colOff>165100</xdr:colOff>
      <xdr:row>37</xdr:row>
      <xdr:rowOff>124848</xdr:rowOff>
    </xdr:to>
    <xdr:sp macro="" textlink="">
      <xdr:nvSpPr>
        <xdr:cNvPr id="317" name="楕円 316"/>
        <xdr:cNvSpPr/>
      </xdr:nvSpPr>
      <xdr:spPr>
        <a:xfrm>
          <a:off x="9588500" y="636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115975</xdr:rowOff>
    </xdr:from>
    <xdr:ext cx="534377" cy="259045"/>
    <xdr:sp macro="" textlink="">
      <xdr:nvSpPr>
        <xdr:cNvPr id="318" name="テキスト ボックス 317"/>
        <xdr:cNvSpPr txBox="1"/>
      </xdr:nvSpPr>
      <xdr:spPr>
        <a:xfrm>
          <a:off x="9372111" y="64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8128</xdr:rowOff>
    </xdr:from>
    <xdr:to>
      <xdr:col>46</xdr:col>
      <xdr:colOff>38100</xdr:colOff>
      <xdr:row>37</xdr:row>
      <xdr:rowOff>109728</xdr:rowOff>
    </xdr:to>
    <xdr:sp macro="" textlink="">
      <xdr:nvSpPr>
        <xdr:cNvPr id="319" name="楕円 318"/>
        <xdr:cNvSpPr/>
      </xdr:nvSpPr>
      <xdr:spPr>
        <a:xfrm>
          <a:off x="8699500" y="63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100855</xdr:rowOff>
    </xdr:from>
    <xdr:ext cx="534377" cy="259045"/>
    <xdr:sp macro="" textlink="">
      <xdr:nvSpPr>
        <xdr:cNvPr id="320" name="テキスト ボックス 319"/>
        <xdr:cNvSpPr txBox="1"/>
      </xdr:nvSpPr>
      <xdr:spPr>
        <a:xfrm>
          <a:off x="8483111" y="64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161236</xdr:rowOff>
    </xdr:from>
    <xdr:to>
      <xdr:col>41</xdr:col>
      <xdr:colOff>101600</xdr:colOff>
      <xdr:row>37</xdr:row>
      <xdr:rowOff>91386</xdr:rowOff>
    </xdr:to>
    <xdr:sp macro="" textlink="">
      <xdr:nvSpPr>
        <xdr:cNvPr id="321" name="楕円 320"/>
        <xdr:cNvSpPr/>
      </xdr:nvSpPr>
      <xdr:spPr>
        <a:xfrm>
          <a:off x="7810500" y="63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82513</xdr:rowOff>
    </xdr:from>
    <xdr:ext cx="534377" cy="259045"/>
    <xdr:sp macro="" textlink="">
      <xdr:nvSpPr>
        <xdr:cNvPr id="322" name="テキスト ボックス 321"/>
        <xdr:cNvSpPr txBox="1"/>
      </xdr:nvSpPr>
      <xdr:spPr>
        <a:xfrm>
          <a:off x="7594111" y="642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47665</xdr:rowOff>
    </xdr:from>
    <xdr:to>
      <xdr:col>36</xdr:col>
      <xdr:colOff>165100</xdr:colOff>
      <xdr:row>37</xdr:row>
      <xdr:rowOff>149265</xdr:rowOff>
    </xdr:to>
    <xdr:sp macro="" textlink="">
      <xdr:nvSpPr>
        <xdr:cNvPr id="323" name="楕円 322"/>
        <xdr:cNvSpPr/>
      </xdr:nvSpPr>
      <xdr:spPr>
        <a:xfrm>
          <a:off x="6921500" y="63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140392</xdr:rowOff>
    </xdr:from>
    <xdr:ext cx="534377" cy="259045"/>
    <xdr:sp macro="" textlink="">
      <xdr:nvSpPr>
        <xdr:cNvPr id="324" name="テキスト ボックス 323"/>
        <xdr:cNvSpPr txBox="1"/>
      </xdr:nvSpPr>
      <xdr:spPr>
        <a:xfrm>
          <a:off x="6705111" y="648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133581</xdr:rowOff>
    </xdr:from>
    <xdr:to>
      <xdr:col>55</xdr:col>
      <xdr:colOff>0</xdr:colOff>
      <xdr:row>57</xdr:row>
      <xdr:rowOff>18565</xdr:rowOff>
    </xdr:to>
    <xdr:cxnSp macro="">
      <xdr:nvCxnSpPr>
        <xdr:cNvPr id="353" name="直線コネクタ 352"/>
        <xdr:cNvCxnSpPr/>
      </xdr:nvCxnSpPr>
      <xdr:spPr>
        <a:xfrm>
          <a:off x="9639300" y="9391881"/>
          <a:ext cx="838200" cy="39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133581</xdr:rowOff>
    </xdr:from>
    <xdr:to>
      <xdr:col>50</xdr:col>
      <xdr:colOff>114300</xdr:colOff>
      <xdr:row>55</xdr:row>
      <xdr:rowOff>30452</xdr:rowOff>
    </xdr:to>
    <xdr:cxnSp macro="">
      <xdr:nvCxnSpPr>
        <xdr:cNvPr id="356" name="直線コネクタ 355"/>
        <xdr:cNvCxnSpPr/>
      </xdr:nvCxnSpPr>
      <xdr:spPr>
        <a:xfrm flipV="1">
          <a:off x="8750300" y="9391881"/>
          <a:ext cx="889000" cy="6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30452</xdr:rowOff>
    </xdr:from>
    <xdr:to>
      <xdr:col>45</xdr:col>
      <xdr:colOff>177800</xdr:colOff>
      <xdr:row>57</xdr:row>
      <xdr:rowOff>82504</xdr:rowOff>
    </xdr:to>
    <xdr:cxnSp macro="">
      <xdr:nvCxnSpPr>
        <xdr:cNvPr id="359" name="直線コネクタ 358"/>
        <xdr:cNvCxnSpPr/>
      </xdr:nvCxnSpPr>
      <xdr:spPr>
        <a:xfrm flipV="1">
          <a:off x="7861300" y="9460202"/>
          <a:ext cx="889000" cy="3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100724</xdr:rowOff>
    </xdr:from>
    <xdr:to>
      <xdr:col>41</xdr:col>
      <xdr:colOff>50800</xdr:colOff>
      <xdr:row>57</xdr:row>
      <xdr:rowOff>82504</xdr:rowOff>
    </xdr:to>
    <xdr:cxnSp macro="">
      <xdr:nvCxnSpPr>
        <xdr:cNvPr id="362" name="直線コネクタ 361"/>
        <xdr:cNvCxnSpPr/>
      </xdr:nvCxnSpPr>
      <xdr:spPr>
        <a:xfrm>
          <a:off x="6972300" y="9530474"/>
          <a:ext cx="889000" cy="3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139215</xdr:rowOff>
    </xdr:from>
    <xdr:to>
      <xdr:col>55</xdr:col>
      <xdr:colOff>50800</xdr:colOff>
      <xdr:row>57</xdr:row>
      <xdr:rowOff>69365</xdr:rowOff>
    </xdr:to>
    <xdr:sp macro="" textlink="">
      <xdr:nvSpPr>
        <xdr:cNvPr id="372" name="楕円 371"/>
        <xdr:cNvSpPr/>
      </xdr:nvSpPr>
      <xdr:spPr>
        <a:xfrm>
          <a:off x="10426700" y="97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162092</xdr:rowOff>
    </xdr:from>
    <xdr:ext cx="534377" cy="259045"/>
    <xdr:sp macro="" textlink="">
      <xdr:nvSpPr>
        <xdr:cNvPr id="373" name="普通建設事業費該当値テキスト"/>
        <xdr:cNvSpPr txBox="1"/>
      </xdr:nvSpPr>
      <xdr:spPr>
        <a:xfrm>
          <a:off x="10528300" y="95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82781</xdr:rowOff>
    </xdr:from>
    <xdr:to>
      <xdr:col>50</xdr:col>
      <xdr:colOff>165100</xdr:colOff>
      <xdr:row>55</xdr:row>
      <xdr:rowOff>12931</xdr:rowOff>
    </xdr:to>
    <xdr:sp macro="" textlink="">
      <xdr:nvSpPr>
        <xdr:cNvPr id="374" name="楕円 373"/>
        <xdr:cNvSpPr/>
      </xdr:nvSpPr>
      <xdr:spPr>
        <a:xfrm>
          <a:off x="9588500" y="93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29458</xdr:rowOff>
    </xdr:from>
    <xdr:ext cx="599010" cy="259045"/>
    <xdr:sp macro="" textlink="">
      <xdr:nvSpPr>
        <xdr:cNvPr id="375" name="テキスト ボックス 374"/>
        <xdr:cNvSpPr txBox="1"/>
      </xdr:nvSpPr>
      <xdr:spPr>
        <a:xfrm>
          <a:off x="9339795" y="911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151102</xdr:rowOff>
    </xdr:from>
    <xdr:to>
      <xdr:col>46</xdr:col>
      <xdr:colOff>38100</xdr:colOff>
      <xdr:row>55</xdr:row>
      <xdr:rowOff>81252</xdr:rowOff>
    </xdr:to>
    <xdr:sp macro="" textlink="">
      <xdr:nvSpPr>
        <xdr:cNvPr id="376" name="楕円 375"/>
        <xdr:cNvSpPr/>
      </xdr:nvSpPr>
      <xdr:spPr>
        <a:xfrm>
          <a:off x="8699500" y="94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97779</xdr:rowOff>
    </xdr:from>
    <xdr:ext cx="534377" cy="259045"/>
    <xdr:sp macro="" textlink="">
      <xdr:nvSpPr>
        <xdr:cNvPr id="377" name="テキスト ボックス 376"/>
        <xdr:cNvSpPr txBox="1"/>
      </xdr:nvSpPr>
      <xdr:spPr>
        <a:xfrm>
          <a:off x="8483111" y="91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31704</xdr:rowOff>
    </xdr:from>
    <xdr:to>
      <xdr:col>41</xdr:col>
      <xdr:colOff>101600</xdr:colOff>
      <xdr:row>57</xdr:row>
      <xdr:rowOff>133304</xdr:rowOff>
    </xdr:to>
    <xdr:sp macro="" textlink="">
      <xdr:nvSpPr>
        <xdr:cNvPr id="378" name="楕円 377"/>
        <xdr:cNvSpPr/>
      </xdr:nvSpPr>
      <xdr:spPr>
        <a:xfrm>
          <a:off x="78105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124431</xdr:rowOff>
    </xdr:from>
    <xdr:ext cx="534377" cy="259045"/>
    <xdr:sp macro="" textlink="">
      <xdr:nvSpPr>
        <xdr:cNvPr id="379" name="テキスト ボックス 378"/>
        <xdr:cNvSpPr txBox="1"/>
      </xdr:nvSpPr>
      <xdr:spPr>
        <a:xfrm>
          <a:off x="7594111" y="98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49924</xdr:rowOff>
    </xdr:from>
    <xdr:to>
      <xdr:col>36</xdr:col>
      <xdr:colOff>165100</xdr:colOff>
      <xdr:row>55</xdr:row>
      <xdr:rowOff>151524</xdr:rowOff>
    </xdr:to>
    <xdr:sp macro="" textlink="">
      <xdr:nvSpPr>
        <xdr:cNvPr id="380" name="楕円 379"/>
        <xdr:cNvSpPr/>
      </xdr:nvSpPr>
      <xdr:spPr>
        <a:xfrm>
          <a:off x="6921500" y="9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168051</xdr:rowOff>
    </xdr:from>
    <xdr:ext cx="534377" cy="259045"/>
    <xdr:sp macro="" textlink="">
      <xdr:nvSpPr>
        <xdr:cNvPr id="381" name="テキスト ボックス 380"/>
        <xdr:cNvSpPr txBox="1"/>
      </xdr:nvSpPr>
      <xdr:spPr>
        <a:xfrm>
          <a:off x="6705111" y="92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92032</xdr:rowOff>
    </xdr:from>
    <xdr:to>
      <xdr:col>55</xdr:col>
      <xdr:colOff>0</xdr:colOff>
      <xdr:row>78</xdr:row>
      <xdr:rowOff>56240</xdr:rowOff>
    </xdr:to>
    <xdr:cxnSp macro="">
      <xdr:nvCxnSpPr>
        <xdr:cNvPr id="412" name="直線コネクタ 411"/>
        <xdr:cNvCxnSpPr/>
      </xdr:nvCxnSpPr>
      <xdr:spPr>
        <a:xfrm>
          <a:off x="9639300" y="12779332"/>
          <a:ext cx="838200" cy="6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92032</xdr:rowOff>
    </xdr:from>
    <xdr:to>
      <xdr:col>50</xdr:col>
      <xdr:colOff>114300</xdr:colOff>
      <xdr:row>74</xdr:row>
      <xdr:rowOff>154135</xdr:rowOff>
    </xdr:to>
    <xdr:cxnSp macro="">
      <xdr:nvCxnSpPr>
        <xdr:cNvPr id="415" name="直線コネクタ 414"/>
        <xdr:cNvCxnSpPr/>
      </xdr:nvCxnSpPr>
      <xdr:spPr>
        <a:xfrm flipV="1">
          <a:off x="8750300" y="12779332"/>
          <a:ext cx="8890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154135</xdr:rowOff>
    </xdr:from>
    <xdr:to>
      <xdr:col>45</xdr:col>
      <xdr:colOff>177800</xdr:colOff>
      <xdr:row>77</xdr:row>
      <xdr:rowOff>163116</xdr:rowOff>
    </xdr:to>
    <xdr:cxnSp macro="">
      <xdr:nvCxnSpPr>
        <xdr:cNvPr id="418" name="直線コネクタ 417"/>
        <xdr:cNvCxnSpPr/>
      </xdr:nvCxnSpPr>
      <xdr:spPr>
        <a:xfrm flipV="1">
          <a:off x="7861300" y="12841435"/>
          <a:ext cx="889000" cy="5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81352</xdr:rowOff>
    </xdr:from>
    <xdr:to>
      <xdr:col>41</xdr:col>
      <xdr:colOff>50800</xdr:colOff>
      <xdr:row>77</xdr:row>
      <xdr:rowOff>163116</xdr:rowOff>
    </xdr:to>
    <xdr:cxnSp macro="">
      <xdr:nvCxnSpPr>
        <xdr:cNvPr id="421" name="直線コネクタ 420"/>
        <xdr:cNvCxnSpPr/>
      </xdr:nvCxnSpPr>
      <xdr:spPr>
        <a:xfrm>
          <a:off x="6972300" y="12940102"/>
          <a:ext cx="889000" cy="4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5440</xdr:rowOff>
    </xdr:from>
    <xdr:to>
      <xdr:col>55</xdr:col>
      <xdr:colOff>50800</xdr:colOff>
      <xdr:row>78</xdr:row>
      <xdr:rowOff>107040</xdr:rowOff>
    </xdr:to>
    <xdr:sp macro="" textlink="">
      <xdr:nvSpPr>
        <xdr:cNvPr id="431" name="楕円 430"/>
        <xdr:cNvSpPr/>
      </xdr:nvSpPr>
      <xdr:spPr>
        <a:xfrm>
          <a:off x="10426700" y="133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28317</xdr:rowOff>
    </xdr:from>
    <xdr:ext cx="534377" cy="259045"/>
    <xdr:sp macro="" textlink="">
      <xdr:nvSpPr>
        <xdr:cNvPr id="432" name="普通建設事業費 （ うち新規整備　）該当値テキスト"/>
        <xdr:cNvSpPr txBox="1"/>
      </xdr:nvSpPr>
      <xdr:spPr>
        <a:xfrm>
          <a:off x="10528300" y="132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41232</xdr:rowOff>
    </xdr:from>
    <xdr:to>
      <xdr:col>50</xdr:col>
      <xdr:colOff>165100</xdr:colOff>
      <xdr:row>74</xdr:row>
      <xdr:rowOff>142832</xdr:rowOff>
    </xdr:to>
    <xdr:sp macro="" textlink="">
      <xdr:nvSpPr>
        <xdr:cNvPr id="433" name="楕円 432"/>
        <xdr:cNvSpPr/>
      </xdr:nvSpPr>
      <xdr:spPr>
        <a:xfrm>
          <a:off x="9588500" y="127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159359</xdr:rowOff>
    </xdr:from>
    <xdr:ext cx="534377" cy="259045"/>
    <xdr:sp macro="" textlink="">
      <xdr:nvSpPr>
        <xdr:cNvPr id="434" name="テキスト ボックス 433"/>
        <xdr:cNvSpPr txBox="1"/>
      </xdr:nvSpPr>
      <xdr:spPr>
        <a:xfrm>
          <a:off x="9372111" y="125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103335</xdr:rowOff>
    </xdr:from>
    <xdr:to>
      <xdr:col>46</xdr:col>
      <xdr:colOff>38100</xdr:colOff>
      <xdr:row>75</xdr:row>
      <xdr:rowOff>33485</xdr:rowOff>
    </xdr:to>
    <xdr:sp macro="" textlink="">
      <xdr:nvSpPr>
        <xdr:cNvPr id="435" name="楕円 434"/>
        <xdr:cNvSpPr/>
      </xdr:nvSpPr>
      <xdr:spPr>
        <a:xfrm>
          <a:off x="8699500" y="127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50012</xdr:rowOff>
    </xdr:from>
    <xdr:ext cx="534377" cy="259045"/>
    <xdr:sp macro="" textlink="">
      <xdr:nvSpPr>
        <xdr:cNvPr id="436" name="テキスト ボックス 435"/>
        <xdr:cNvSpPr txBox="1"/>
      </xdr:nvSpPr>
      <xdr:spPr>
        <a:xfrm>
          <a:off x="8483111" y="125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112316</xdr:rowOff>
    </xdr:from>
    <xdr:to>
      <xdr:col>41</xdr:col>
      <xdr:colOff>101600</xdr:colOff>
      <xdr:row>78</xdr:row>
      <xdr:rowOff>42466</xdr:rowOff>
    </xdr:to>
    <xdr:sp macro="" textlink="">
      <xdr:nvSpPr>
        <xdr:cNvPr id="437" name="楕円 436"/>
        <xdr:cNvSpPr/>
      </xdr:nvSpPr>
      <xdr:spPr>
        <a:xfrm>
          <a:off x="7810500" y="1331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58993</xdr:rowOff>
    </xdr:from>
    <xdr:ext cx="534377" cy="259045"/>
    <xdr:sp macro="" textlink="">
      <xdr:nvSpPr>
        <xdr:cNvPr id="438" name="テキスト ボックス 437"/>
        <xdr:cNvSpPr txBox="1"/>
      </xdr:nvSpPr>
      <xdr:spPr>
        <a:xfrm>
          <a:off x="7594111" y="130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30552</xdr:rowOff>
    </xdr:from>
    <xdr:to>
      <xdr:col>36</xdr:col>
      <xdr:colOff>165100</xdr:colOff>
      <xdr:row>75</xdr:row>
      <xdr:rowOff>132152</xdr:rowOff>
    </xdr:to>
    <xdr:sp macro="" textlink="">
      <xdr:nvSpPr>
        <xdr:cNvPr id="439" name="楕円 438"/>
        <xdr:cNvSpPr/>
      </xdr:nvSpPr>
      <xdr:spPr>
        <a:xfrm>
          <a:off x="6921500" y="128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148679</xdr:rowOff>
    </xdr:from>
    <xdr:ext cx="534377" cy="259045"/>
    <xdr:sp macro="" textlink="">
      <xdr:nvSpPr>
        <xdr:cNvPr id="440" name="テキスト ボックス 439"/>
        <xdr:cNvSpPr txBox="1"/>
      </xdr:nvSpPr>
      <xdr:spPr>
        <a:xfrm>
          <a:off x="6705111" y="1266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122276</xdr:rowOff>
    </xdr:from>
    <xdr:to>
      <xdr:col>55</xdr:col>
      <xdr:colOff>0</xdr:colOff>
      <xdr:row>97</xdr:row>
      <xdr:rowOff>125044</xdr:rowOff>
    </xdr:to>
    <xdr:cxnSp macro="">
      <xdr:nvCxnSpPr>
        <xdr:cNvPr id="469" name="直線コネクタ 468"/>
        <xdr:cNvCxnSpPr/>
      </xdr:nvCxnSpPr>
      <xdr:spPr>
        <a:xfrm flipV="1">
          <a:off x="9639300" y="16752926"/>
          <a:ext cx="838200" cy="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125044</xdr:rowOff>
    </xdr:from>
    <xdr:to>
      <xdr:col>50</xdr:col>
      <xdr:colOff>114300</xdr:colOff>
      <xdr:row>98</xdr:row>
      <xdr:rowOff>131305</xdr:rowOff>
    </xdr:to>
    <xdr:cxnSp macro="">
      <xdr:nvCxnSpPr>
        <xdr:cNvPr id="472" name="直線コネクタ 471"/>
        <xdr:cNvCxnSpPr/>
      </xdr:nvCxnSpPr>
      <xdr:spPr>
        <a:xfrm flipV="1">
          <a:off x="8750300" y="16755694"/>
          <a:ext cx="889000" cy="1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54229</xdr:rowOff>
    </xdr:from>
    <xdr:to>
      <xdr:col>45</xdr:col>
      <xdr:colOff>177800</xdr:colOff>
      <xdr:row>98</xdr:row>
      <xdr:rowOff>131305</xdr:rowOff>
    </xdr:to>
    <xdr:cxnSp macro="">
      <xdr:nvCxnSpPr>
        <xdr:cNvPr id="475" name="直線コネクタ 474"/>
        <xdr:cNvCxnSpPr/>
      </xdr:nvCxnSpPr>
      <xdr:spPr>
        <a:xfrm>
          <a:off x="7861300" y="16856329"/>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165379</xdr:rowOff>
    </xdr:from>
    <xdr:to>
      <xdr:col>41</xdr:col>
      <xdr:colOff>50800</xdr:colOff>
      <xdr:row>98</xdr:row>
      <xdr:rowOff>54229</xdr:rowOff>
    </xdr:to>
    <xdr:cxnSp macro="">
      <xdr:nvCxnSpPr>
        <xdr:cNvPr id="478" name="直線コネクタ 477"/>
        <xdr:cNvCxnSpPr/>
      </xdr:nvCxnSpPr>
      <xdr:spPr>
        <a:xfrm>
          <a:off x="6972300" y="16796029"/>
          <a:ext cx="8890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71476</xdr:rowOff>
    </xdr:from>
    <xdr:to>
      <xdr:col>55</xdr:col>
      <xdr:colOff>50800</xdr:colOff>
      <xdr:row>98</xdr:row>
      <xdr:rowOff>1626</xdr:rowOff>
    </xdr:to>
    <xdr:sp macro="" textlink="">
      <xdr:nvSpPr>
        <xdr:cNvPr id="488" name="楕円 487"/>
        <xdr:cNvSpPr/>
      </xdr:nvSpPr>
      <xdr:spPr>
        <a:xfrm>
          <a:off x="10426700" y="167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49903</xdr:rowOff>
    </xdr:from>
    <xdr:ext cx="534377" cy="259045"/>
    <xdr:sp macro="" textlink="">
      <xdr:nvSpPr>
        <xdr:cNvPr id="489" name="普通建設事業費 （ うち更新整備　）該当値テキスト"/>
        <xdr:cNvSpPr txBox="1"/>
      </xdr:nvSpPr>
      <xdr:spPr>
        <a:xfrm>
          <a:off x="10528300" y="1668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74244</xdr:rowOff>
    </xdr:from>
    <xdr:to>
      <xdr:col>50</xdr:col>
      <xdr:colOff>165100</xdr:colOff>
      <xdr:row>98</xdr:row>
      <xdr:rowOff>4394</xdr:rowOff>
    </xdr:to>
    <xdr:sp macro="" textlink="">
      <xdr:nvSpPr>
        <xdr:cNvPr id="490" name="楕円 489"/>
        <xdr:cNvSpPr/>
      </xdr:nvSpPr>
      <xdr:spPr>
        <a:xfrm>
          <a:off x="9588500" y="167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166971</xdr:rowOff>
    </xdr:from>
    <xdr:ext cx="534377" cy="259045"/>
    <xdr:sp macro="" textlink="">
      <xdr:nvSpPr>
        <xdr:cNvPr id="491" name="テキスト ボックス 490"/>
        <xdr:cNvSpPr txBox="1"/>
      </xdr:nvSpPr>
      <xdr:spPr>
        <a:xfrm>
          <a:off x="9372111" y="1679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80505</xdr:rowOff>
    </xdr:from>
    <xdr:to>
      <xdr:col>46</xdr:col>
      <xdr:colOff>38100</xdr:colOff>
      <xdr:row>99</xdr:row>
      <xdr:rowOff>10655</xdr:rowOff>
    </xdr:to>
    <xdr:sp macro="" textlink="">
      <xdr:nvSpPr>
        <xdr:cNvPr id="492" name="楕円 491"/>
        <xdr:cNvSpPr/>
      </xdr:nvSpPr>
      <xdr:spPr>
        <a:xfrm>
          <a:off x="8699500" y="168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1782</xdr:rowOff>
    </xdr:from>
    <xdr:ext cx="469744" cy="259045"/>
    <xdr:sp macro="" textlink="">
      <xdr:nvSpPr>
        <xdr:cNvPr id="493" name="テキスト ボックス 492"/>
        <xdr:cNvSpPr txBox="1"/>
      </xdr:nvSpPr>
      <xdr:spPr>
        <a:xfrm>
          <a:off x="8515428" y="169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3429</xdr:rowOff>
    </xdr:from>
    <xdr:to>
      <xdr:col>41</xdr:col>
      <xdr:colOff>101600</xdr:colOff>
      <xdr:row>98</xdr:row>
      <xdr:rowOff>105029</xdr:rowOff>
    </xdr:to>
    <xdr:sp macro="" textlink="">
      <xdr:nvSpPr>
        <xdr:cNvPr id="494" name="楕円 493"/>
        <xdr:cNvSpPr/>
      </xdr:nvSpPr>
      <xdr:spPr>
        <a:xfrm>
          <a:off x="7810500" y="168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96156</xdr:rowOff>
    </xdr:from>
    <xdr:ext cx="534377" cy="259045"/>
    <xdr:sp macro="" textlink="">
      <xdr:nvSpPr>
        <xdr:cNvPr id="495" name="テキスト ボックス 494"/>
        <xdr:cNvSpPr txBox="1"/>
      </xdr:nvSpPr>
      <xdr:spPr>
        <a:xfrm>
          <a:off x="7594111" y="168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114579</xdr:rowOff>
    </xdr:from>
    <xdr:to>
      <xdr:col>36</xdr:col>
      <xdr:colOff>165100</xdr:colOff>
      <xdr:row>98</xdr:row>
      <xdr:rowOff>44729</xdr:rowOff>
    </xdr:to>
    <xdr:sp macro="" textlink="">
      <xdr:nvSpPr>
        <xdr:cNvPr id="496" name="楕円 495"/>
        <xdr:cNvSpPr/>
      </xdr:nvSpPr>
      <xdr:spPr>
        <a:xfrm>
          <a:off x="6921500" y="16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35856</xdr:rowOff>
    </xdr:from>
    <xdr:ext cx="534377" cy="259045"/>
    <xdr:sp macro="" textlink="">
      <xdr:nvSpPr>
        <xdr:cNvPr id="497" name="テキスト ボックス 496"/>
        <xdr:cNvSpPr txBox="1"/>
      </xdr:nvSpPr>
      <xdr:spPr>
        <a:xfrm>
          <a:off x="6705111" y="168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116712</xdr:rowOff>
    </xdr:from>
    <xdr:to>
      <xdr:col>85</xdr:col>
      <xdr:colOff>127000</xdr:colOff>
      <xdr:row>76</xdr:row>
      <xdr:rowOff>127012</xdr:rowOff>
    </xdr:to>
    <xdr:cxnSp macro="">
      <xdr:nvCxnSpPr>
        <xdr:cNvPr id="632" name="直線コネクタ 631"/>
        <xdr:cNvCxnSpPr/>
      </xdr:nvCxnSpPr>
      <xdr:spPr>
        <a:xfrm flipV="1">
          <a:off x="15481300" y="13146912"/>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125985</xdr:rowOff>
    </xdr:from>
    <xdr:to>
      <xdr:col>81</xdr:col>
      <xdr:colOff>50800</xdr:colOff>
      <xdr:row>76</xdr:row>
      <xdr:rowOff>127012</xdr:rowOff>
    </xdr:to>
    <xdr:cxnSp macro="">
      <xdr:nvCxnSpPr>
        <xdr:cNvPr id="635" name="直線コネクタ 634"/>
        <xdr:cNvCxnSpPr/>
      </xdr:nvCxnSpPr>
      <xdr:spPr>
        <a:xfrm>
          <a:off x="14592300" y="13156185"/>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125985</xdr:rowOff>
    </xdr:from>
    <xdr:to>
      <xdr:col>76</xdr:col>
      <xdr:colOff>114300</xdr:colOff>
      <xdr:row>76</xdr:row>
      <xdr:rowOff>132004</xdr:rowOff>
    </xdr:to>
    <xdr:cxnSp macro="">
      <xdr:nvCxnSpPr>
        <xdr:cNvPr id="638" name="直線コネクタ 637"/>
        <xdr:cNvCxnSpPr/>
      </xdr:nvCxnSpPr>
      <xdr:spPr>
        <a:xfrm flipV="1">
          <a:off x="13703300" y="1315618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132004</xdr:rowOff>
    </xdr:from>
    <xdr:to>
      <xdr:col>71</xdr:col>
      <xdr:colOff>177800</xdr:colOff>
      <xdr:row>76</xdr:row>
      <xdr:rowOff>132080</xdr:rowOff>
    </xdr:to>
    <xdr:cxnSp macro="">
      <xdr:nvCxnSpPr>
        <xdr:cNvPr id="641" name="直線コネクタ 640"/>
        <xdr:cNvCxnSpPr/>
      </xdr:nvCxnSpPr>
      <xdr:spPr>
        <a:xfrm flipV="1">
          <a:off x="12814300" y="131622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65912</xdr:rowOff>
    </xdr:from>
    <xdr:to>
      <xdr:col>85</xdr:col>
      <xdr:colOff>177800</xdr:colOff>
      <xdr:row>76</xdr:row>
      <xdr:rowOff>167512</xdr:rowOff>
    </xdr:to>
    <xdr:sp macro="" textlink="">
      <xdr:nvSpPr>
        <xdr:cNvPr id="651" name="楕円 650"/>
        <xdr:cNvSpPr/>
      </xdr:nvSpPr>
      <xdr:spPr>
        <a:xfrm>
          <a:off x="16268700" y="13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88790</xdr:rowOff>
    </xdr:from>
    <xdr:ext cx="534377" cy="259045"/>
    <xdr:sp macro="" textlink="">
      <xdr:nvSpPr>
        <xdr:cNvPr id="652" name="公債費該当値テキスト"/>
        <xdr:cNvSpPr txBox="1"/>
      </xdr:nvSpPr>
      <xdr:spPr>
        <a:xfrm>
          <a:off x="16370300" y="129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76212</xdr:rowOff>
    </xdr:from>
    <xdr:to>
      <xdr:col>81</xdr:col>
      <xdr:colOff>101600</xdr:colOff>
      <xdr:row>77</xdr:row>
      <xdr:rowOff>6362</xdr:rowOff>
    </xdr:to>
    <xdr:sp macro="" textlink="">
      <xdr:nvSpPr>
        <xdr:cNvPr id="653" name="楕円 652"/>
        <xdr:cNvSpPr/>
      </xdr:nvSpPr>
      <xdr:spPr>
        <a:xfrm>
          <a:off x="15430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22889</xdr:rowOff>
    </xdr:from>
    <xdr:ext cx="534377" cy="259045"/>
    <xdr:sp macro="" textlink="">
      <xdr:nvSpPr>
        <xdr:cNvPr id="654" name="テキスト ボックス 653"/>
        <xdr:cNvSpPr txBox="1"/>
      </xdr:nvSpPr>
      <xdr:spPr>
        <a:xfrm>
          <a:off x="15214111" y="1288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75185</xdr:rowOff>
    </xdr:from>
    <xdr:to>
      <xdr:col>76</xdr:col>
      <xdr:colOff>165100</xdr:colOff>
      <xdr:row>77</xdr:row>
      <xdr:rowOff>5335</xdr:rowOff>
    </xdr:to>
    <xdr:sp macro="" textlink="">
      <xdr:nvSpPr>
        <xdr:cNvPr id="655" name="楕円 654"/>
        <xdr:cNvSpPr/>
      </xdr:nvSpPr>
      <xdr:spPr>
        <a:xfrm>
          <a:off x="14541500" y="131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21861</xdr:rowOff>
    </xdr:from>
    <xdr:ext cx="534377" cy="259045"/>
    <xdr:sp macro="" textlink="">
      <xdr:nvSpPr>
        <xdr:cNvPr id="656" name="テキスト ボックス 655"/>
        <xdr:cNvSpPr txBox="1"/>
      </xdr:nvSpPr>
      <xdr:spPr>
        <a:xfrm>
          <a:off x="14325111" y="128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81204</xdr:rowOff>
    </xdr:from>
    <xdr:to>
      <xdr:col>72</xdr:col>
      <xdr:colOff>38100</xdr:colOff>
      <xdr:row>77</xdr:row>
      <xdr:rowOff>11354</xdr:rowOff>
    </xdr:to>
    <xdr:sp macro="" textlink="">
      <xdr:nvSpPr>
        <xdr:cNvPr id="657" name="楕円 656"/>
        <xdr:cNvSpPr/>
      </xdr:nvSpPr>
      <xdr:spPr>
        <a:xfrm>
          <a:off x="13652500" y="131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27881</xdr:rowOff>
    </xdr:from>
    <xdr:ext cx="534377" cy="259045"/>
    <xdr:sp macro="" textlink="">
      <xdr:nvSpPr>
        <xdr:cNvPr id="658" name="テキスト ボックス 657"/>
        <xdr:cNvSpPr txBox="1"/>
      </xdr:nvSpPr>
      <xdr:spPr>
        <a:xfrm>
          <a:off x="13436111" y="128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81280</xdr:rowOff>
    </xdr:from>
    <xdr:to>
      <xdr:col>67</xdr:col>
      <xdr:colOff>101600</xdr:colOff>
      <xdr:row>77</xdr:row>
      <xdr:rowOff>11430</xdr:rowOff>
    </xdr:to>
    <xdr:sp macro="" textlink="">
      <xdr:nvSpPr>
        <xdr:cNvPr id="659" name="楕円 658"/>
        <xdr:cNvSpPr/>
      </xdr:nvSpPr>
      <xdr:spPr>
        <a:xfrm>
          <a:off x="12763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2557</xdr:rowOff>
    </xdr:from>
    <xdr:ext cx="534377" cy="259045"/>
    <xdr:sp macro="" textlink="">
      <xdr:nvSpPr>
        <xdr:cNvPr id="660" name="テキスト ボックス 659"/>
        <xdr:cNvSpPr txBox="1"/>
      </xdr:nvSpPr>
      <xdr:spPr>
        <a:xfrm>
          <a:off x="12547111" y="1320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38672</xdr:rowOff>
    </xdr:from>
    <xdr:to>
      <xdr:col>85</xdr:col>
      <xdr:colOff>127000</xdr:colOff>
      <xdr:row>99</xdr:row>
      <xdr:rowOff>40863</xdr:rowOff>
    </xdr:to>
    <xdr:cxnSp macro="">
      <xdr:nvCxnSpPr>
        <xdr:cNvPr id="689" name="直線コネクタ 688"/>
        <xdr:cNvCxnSpPr/>
      </xdr:nvCxnSpPr>
      <xdr:spPr>
        <a:xfrm>
          <a:off x="15481300" y="17012222"/>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28446</xdr:rowOff>
    </xdr:from>
    <xdr:to>
      <xdr:col>81</xdr:col>
      <xdr:colOff>50800</xdr:colOff>
      <xdr:row>99</xdr:row>
      <xdr:rowOff>38672</xdr:rowOff>
    </xdr:to>
    <xdr:cxnSp macro="">
      <xdr:nvCxnSpPr>
        <xdr:cNvPr id="692" name="直線コネクタ 691"/>
        <xdr:cNvCxnSpPr/>
      </xdr:nvCxnSpPr>
      <xdr:spPr>
        <a:xfrm>
          <a:off x="14592300" y="17001996"/>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28446</xdr:rowOff>
    </xdr:from>
    <xdr:to>
      <xdr:col>76</xdr:col>
      <xdr:colOff>114300</xdr:colOff>
      <xdr:row>99</xdr:row>
      <xdr:rowOff>33260</xdr:rowOff>
    </xdr:to>
    <xdr:cxnSp macro="">
      <xdr:nvCxnSpPr>
        <xdr:cNvPr id="695" name="直線コネクタ 694"/>
        <xdr:cNvCxnSpPr/>
      </xdr:nvCxnSpPr>
      <xdr:spPr>
        <a:xfrm flipV="1">
          <a:off x="13703300" y="17001996"/>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33260</xdr:rowOff>
    </xdr:from>
    <xdr:to>
      <xdr:col>71</xdr:col>
      <xdr:colOff>177800</xdr:colOff>
      <xdr:row>99</xdr:row>
      <xdr:rowOff>36337</xdr:rowOff>
    </xdr:to>
    <xdr:cxnSp macro="">
      <xdr:nvCxnSpPr>
        <xdr:cNvPr id="698" name="直線コネクタ 697"/>
        <xdr:cNvCxnSpPr/>
      </xdr:nvCxnSpPr>
      <xdr:spPr>
        <a:xfrm flipV="1">
          <a:off x="12814300" y="17006810"/>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161513</xdr:rowOff>
    </xdr:from>
    <xdr:to>
      <xdr:col>85</xdr:col>
      <xdr:colOff>177800</xdr:colOff>
      <xdr:row>99</xdr:row>
      <xdr:rowOff>91663</xdr:rowOff>
    </xdr:to>
    <xdr:sp macro="" textlink="">
      <xdr:nvSpPr>
        <xdr:cNvPr id="708" name="楕円 707"/>
        <xdr:cNvSpPr/>
      </xdr:nvSpPr>
      <xdr:spPr>
        <a:xfrm>
          <a:off x="16268700" y="169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159322</xdr:rowOff>
    </xdr:from>
    <xdr:to>
      <xdr:col>81</xdr:col>
      <xdr:colOff>101600</xdr:colOff>
      <xdr:row>99</xdr:row>
      <xdr:rowOff>89472</xdr:rowOff>
    </xdr:to>
    <xdr:sp macro="" textlink="">
      <xdr:nvSpPr>
        <xdr:cNvPr id="710" name="楕円 709"/>
        <xdr:cNvSpPr/>
      </xdr:nvSpPr>
      <xdr:spPr>
        <a:xfrm>
          <a:off x="15430500" y="169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80599</xdr:rowOff>
    </xdr:from>
    <xdr:ext cx="469744" cy="259045"/>
    <xdr:sp macro="" textlink="">
      <xdr:nvSpPr>
        <xdr:cNvPr id="711" name="テキスト ボックス 710"/>
        <xdr:cNvSpPr txBox="1"/>
      </xdr:nvSpPr>
      <xdr:spPr>
        <a:xfrm>
          <a:off x="15246428" y="170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149096</xdr:rowOff>
    </xdr:from>
    <xdr:to>
      <xdr:col>76</xdr:col>
      <xdr:colOff>165100</xdr:colOff>
      <xdr:row>99</xdr:row>
      <xdr:rowOff>79246</xdr:rowOff>
    </xdr:to>
    <xdr:sp macro="" textlink="">
      <xdr:nvSpPr>
        <xdr:cNvPr id="712" name="楕円 711"/>
        <xdr:cNvSpPr/>
      </xdr:nvSpPr>
      <xdr:spPr>
        <a:xfrm>
          <a:off x="14541500" y="169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70373</xdr:rowOff>
    </xdr:from>
    <xdr:ext cx="469744" cy="259045"/>
    <xdr:sp macro="" textlink="">
      <xdr:nvSpPr>
        <xdr:cNvPr id="713" name="テキスト ボックス 712"/>
        <xdr:cNvSpPr txBox="1"/>
      </xdr:nvSpPr>
      <xdr:spPr>
        <a:xfrm>
          <a:off x="14357428" y="170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153910</xdr:rowOff>
    </xdr:from>
    <xdr:to>
      <xdr:col>72</xdr:col>
      <xdr:colOff>38100</xdr:colOff>
      <xdr:row>99</xdr:row>
      <xdr:rowOff>84060</xdr:rowOff>
    </xdr:to>
    <xdr:sp macro="" textlink="">
      <xdr:nvSpPr>
        <xdr:cNvPr id="714" name="楕円 713"/>
        <xdr:cNvSpPr/>
      </xdr:nvSpPr>
      <xdr:spPr>
        <a:xfrm>
          <a:off x="13652500" y="169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75187</xdr:rowOff>
    </xdr:from>
    <xdr:ext cx="469744" cy="259045"/>
    <xdr:sp macro="" textlink="">
      <xdr:nvSpPr>
        <xdr:cNvPr id="715" name="テキスト ボックス 714"/>
        <xdr:cNvSpPr txBox="1"/>
      </xdr:nvSpPr>
      <xdr:spPr>
        <a:xfrm>
          <a:off x="13468428" y="1704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156987</xdr:rowOff>
    </xdr:from>
    <xdr:to>
      <xdr:col>67</xdr:col>
      <xdr:colOff>101600</xdr:colOff>
      <xdr:row>99</xdr:row>
      <xdr:rowOff>87137</xdr:rowOff>
    </xdr:to>
    <xdr:sp macro="" textlink="">
      <xdr:nvSpPr>
        <xdr:cNvPr id="716" name="楕円 715"/>
        <xdr:cNvSpPr/>
      </xdr:nvSpPr>
      <xdr:spPr>
        <a:xfrm>
          <a:off x="12763500" y="169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78264</xdr:rowOff>
    </xdr:from>
    <xdr:ext cx="469744" cy="259045"/>
    <xdr:sp macro="" textlink="">
      <xdr:nvSpPr>
        <xdr:cNvPr id="717" name="テキスト ボックス 716"/>
        <xdr:cNvSpPr txBox="1"/>
      </xdr:nvSpPr>
      <xdr:spPr>
        <a:xfrm>
          <a:off x="12579428" y="1705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102484</xdr:rowOff>
    </xdr:from>
    <xdr:to>
      <xdr:col>116</xdr:col>
      <xdr:colOff>63500</xdr:colOff>
      <xdr:row>38</xdr:row>
      <xdr:rowOff>114188</xdr:rowOff>
    </xdr:to>
    <xdr:cxnSp macro="">
      <xdr:nvCxnSpPr>
        <xdr:cNvPr id="744" name="直線コネクタ 743"/>
        <xdr:cNvCxnSpPr/>
      </xdr:nvCxnSpPr>
      <xdr:spPr>
        <a:xfrm flipV="1">
          <a:off x="21323300" y="6617584"/>
          <a:ext cx="8382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114188</xdr:rowOff>
    </xdr:from>
    <xdr:to>
      <xdr:col>111</xdr:col>
      <xdr:colOff>177800</xdr:colOff>
      <xdr:row>38</xdr:row>
      <xdr:rowOff>114920</xdr:rowOff>
    </xdr:to>
    <xdr:cxnSp macro="">
      <xdr:nvCxnSpPr>
        <xdr:cNvPr id="747" name="直線コネクタ 746"/>
        <xdr:cNvCxnSpPr/>
      </xdr:nvCxnSpPr>
      <xdr:spPr>
        <a:xfrm flipV="1">
          <a:off x="20434300" y="662928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114920</xdr:rowOff>
    </xdr:from>
    <xdr:to>
      <xdr:col>107</xdr:col>
      <xdr:colOff>50800</xdr:colOff>
      <xdr:row>38</xdr:row>
      <xdr:rowOff>136957</xdr:rowOff>
    </xdr:to>
    <xdr:cxnSp macro="">
      <xdr:nvCxnSpPr>
        <xdr:cNvPr id="750" name="直線コネクタ 749"/>
        <xdr:cNvCxnSpPr/>
      </xdr:nvCxnSpPr>
      <xdr:spPr>
        <a:xfrm flipV="1">
          <a:off x="19545300" y="6630020"/>
          <a:ext cx="889000" cy="2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136682</xdr:rowOff>
    </xdr:from>
    <xdr:to>
      <xdr:col>102</xdr:col>
      <xdr:colOff>114300</xdr:colOff>
      <xdr:row>38</xdr:row>
      <xdr:rowOff>136957</xdr:rowOff>
    </xdr:to>
    <xdr:cxnSp macro="">
      <xdr:nvCxnSpPr>
        <xdr:cNvPr id="753" name="直線コネクタ 752"/>
        <xdr:cNvCxnSpPr/>
      </xdr:nvCxnSpPr>
      <xdr:spPr>
        <a:xfrm>
          <a:off x="18656300" y="665178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51684</xdr:rowOff>
    </xdr:from>
    <xdr:to>
      <xdr:col>116</xdr:col>
      <xdr:colOff>114300</xdr:colOff>
      <xdr:row>38</xdr:row>
      <xdr:rowOff>153284</xdr:rowOff>
    </xdr:to>
    <xdr:sp macro="" textlink="">
      <xdr:nvSpPr>
        <xdr:cNvPr id="763" name="楕円 762"/>
        <xdr:cNvSpPr/>
      </xdr:nvSpPr>
      <xdr:spPr>
        <a:xfrm>
          <a:off x="221107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138061</xdr:rowOff>
    </xdr:from>
    <xdr:ext cx="378565" cy="259045"/>
    <xdr:sp macro="" textlink="">
      <xdr:nvSpPr>
        <xdr:cNvPr id="764" name="投資及び出資金該当値テキスト"/>
        <xdr:cNvSpPr txBox="1"/>
      </xdr:nvSpPr>
      <xdr:spPr>
        <a:xfrm>
          <a:off x="22212300" y="648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63388</xdr:rowOff>
    </xdr:from>
    <xdr:to>
      <xdr:col>112</xdr:col>
      <xdr:colOff>38100</xdr:colOff>
      <xdr:row>38</xdr:row>
      <xdr:rowOff>164988</xdr:rowOff>
    </xdr:to>
    <xdr:sp macro="" textlink="">
      <xdr:nvSpPr>
        <xdr:cNvPr id="765" name="楕円 764"/>
        <xdr:cNvSpPr/>
      </xdr:nvSpPr>
      <xdr:spPr>
        <a:xfrm>
          <a:off x="21272500" y="65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156115</xdr:rowOff>
    </xdr:from>
    <xdr:ext cx="378565" cy="259045"/>
    <xdr:sp macro="" textlink="">
      <xdr:nvSpPr>
        <xdr:cNvPr id="766" name="テキスト ボックス 765"/>
        <xdr:cNvSpPr txBox="1"/>
      </xdr:nvSpPr>
      <xdr:spPr>
        <a:xfrm>
          <a:off x="21134017" y="667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64120</xdr:rowOff>
    </xdr:from>
    <xdr:to>
      <xdr:col>107</xdr:col>
      <xdr:colOff>101600</xdr:colOff>
      <xdr:row>38</xdr:row>
      <xdr:rowOff>165720</xdr:rowOff>
    </xdr:to>
    <xdr:sp macro="" textlink="">
      <xdr:nvSpPr>
        <xdr:cNvPr id="767" name="楕円 766"/>
        <xdr:cNvSpPr/>
      </xdr:nvSpPr>
      <xdr:spPr>
        <a:xfrm>
          <a:off x="20383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156847</xdr:rowOff>
    </xdr:from>
    <xdr:ext cx="378565" cy="259045"/>
    <xdr:sp macro="" textlink="">
      <xdr:nvSpPr>
        <xdr:cNvPr id="768" name="テキスト ボックス 767"/>
        <xdr:cNvSpPr txBox="1"/>
      </xdr:nvSpPr>
      <xdr:spPr>
        <a:xfrm>
          <a:off x="20245017" y="6671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86157</xdr:rowOff>
    </xdr:from>
    <xdr:to>
      <xdr:col>102</xdr:col>
      <xdr:colOff>165100</xdr:colOff>
      <xdr:row>39</xdr:row>
      <xdr:rowOff>16307</xdr:rowOff>
    </xdr:to>
    <xdr:sp macro="" textlink="">
      <xdr:nvSpPr>
        <xdr:cNvPr id="769" name="楕円 768"/>
        <xdr:cNvSpPr/>
      </xdr:nvSpPr>
      <xdr:spPr>
        <a:xfrm>
          <a:off x="19494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7434</xdr:rowOff>
    </xdr:from>
    <xdr:ext cx="313932" cy="259045"/>
    <xdr:sp macro="" textlink="">
      <xdr:nvSpPr>
        <xdr:cNvPr id="770" name="テキスト ボックス 769"/>
        <xdr:cNvSpPr txBox="1"/>
      </xdr:nvSpPr>
      <xdr:spPr>
        <a:xfrm>
          <a:off x="19388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85882</xdr:rowOff>
    </xdr:from>
    <xdr:to>
      <xdr:col>98</xdr:col>
      <xdr:colOff>38100</xdr:colOff>
      <xdr:row>39</xdr:row>
      <xdr:rowOff>16032</xdr:rowOff>
    </xdr:to>
    <xdr:sp macro="" textlink="">
      <xdr:nvSpPr>
        <xdr:cNvPr id="771" name="楕円 770"/>
        <xdr:cNvSpPr/>
      </xdr:nvSpPr>
      <xdr:spPr>
        <a:xfrm>
          <a:off x="18605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7159</xdr:rowOff>
    </xdr:from>
    <xdr:ext cx="313932" cy="259045"/>
    <xdr:sp macro="" textlink="">
      <xdr:nvSpPr>
        <xdr:cNvPr id="772" name="テキスト ボックス 771"/>
        <xdr:cNvSpPr txBox="1"/>
      </xdr:nvSpPr>
      <xdr:spPr>
        <a:xfrm>
          <a:off x="18499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12598</xdr:rowOff>
    </xdr:from>
    <xdr:to>
      <xdr:col>111</xdr:col>
      <xdr:colOff>177800</xdr:colOff>
      <xdr:row>58</xdr:row>
      <xdr:rowOff>139700</xdr:rowOff>
    </xdr:to>
    <xdr:cxnSp macro="">
      <xdr:nvCxnSpPr>
        <xdr:cNvPr id="802" name="直線コネクタ 801"/>
        <xdr:cNvCxnSpPr/>
      </xdr:nvCxnSpPr>
      <xdr:spPr>
        <a:xfrm>
          <a:off x="20434300" y="99566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12598</xdr:rowOff>
    </xdr:from>
    <xdr:to>
      <xdr:col>107</xdr:col>
      <xdr:colOff>50800</xdr:colOff>
      <xdr:row>58</xdr:row>
      <xdr:rowOff>139700</xdr:rowOff>
    </xdr:to>
    <xdr:cxnSp macro="">
      <xdr:nvCxnSpPr>
        <xdr:cNvPr id="805" name="直線コネクタ 804"/>
        <xdr:cNvCxnSpPr/>
      </xdr:nvCxnSpPr>
      <xdr:spPr>
        <a:xfrm flipV="1">
          <a:off x="19545300" y="99566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249299" cy="259045"/>
    <xdr:sp macro="" textlink="">
      <xdr:nvSpPr>
        <xdr:cNvPr id="819" name="貸付金該当値テキスト"/>
        <xdr:cNvSpPr txBox="1"/>
      </xdr:nvSpPr>
      <xdr:spPr>
        <a:xfrm>
          <a:off x="22212300" y="99483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133248</xdr:rowOff>
    </xdr:from>
    <xdr:to>
      <xdr:col>107</xdr:col>
      <xdr:colOff>101600</xdr:colOff>
      <xdr:row>58</xdr:row>
      <xdr:rowOff>63398</xdr:rowOff>
    </xdr:to>
    <xdr:sp macro="" textlink="">
      <xdr:nvSpPr>
        <xdr:cNvPr id="822" name="楕円 821"/>
        <xdr:cNvSpPr/>
      </xdr:nvSpPr>
      <xdr:spPr>
        <a:xfrm>
          <a:off x="20383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79925</xdr:rowOff>
    </xdr:from>
    <xdr:ext cx="469744" cy="259045"/>
    <xdr:sp macro="" textlink="">
      <xdr:nvSpPr>
        <xdr:cNvPr id="823" name="テキスト ボックス 822"/>
        <xdr:cNvSpPr txBox="1"/>
      </xdr:nvSpPr>
      <xdr:spPr>
        <a:xfrm>
          <a:off x="20199428" y="96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77096</xdr:rowOff>
    </xdr:from>
    <xdr:to>
      <xdr:col>116</xdr:col>
      <xdr:colOff>63500</xdr:colOff>
      <xdr:row>75</xdr:row>
      <xdr:rowOff>188</xdr:rowOff>
    </xdr:to>
    <xdr:cxnSp macro="">
      <xdr:nvCxnSpPr>
        <xdr:cNvPr id="859" name="直線コネクタ 858"/>
        <xdr:cNvCxnSpPr/>
      </xdr:nvCxnSpPr>
      <xdr:spPr>
        <a:xfrm flipV="1">
          <a:off x="21323300" y="12764396"/>
          <a:ext cx="838200" cy="9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188</xdr:rowOff>
    </xdr:from>
    <xdr:to>
      <xdr:col>111</xdr:col>
      <xdr:colOff>177800</xdr:colOff>
      <xdr:row>75</xdr:row>
      <xdr:rowOff>34087</xdr:rowOff>
    </xdr:to>
    <xdr:cxnSp macro="">
      <xdr:nvCxnSpPr>
        <xdr:cNvPr id="862" name="直線コネクタ 861"/>
        <xdr:cNvCxnSpPr/>
      </xdr:nvCxnSpPr>
      <xdr:spPr>
        <a:xfrm flipV="1">
          <a:off x="20434300" y="12858938"/>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33727</xdr:rowOff>
    </xdr:from>
    <xdr:to>
      <xdr:col>107</xdr:col>
      <xdr:colOff>50800</xdr:colOff>
      <xdr:row>75</xdr:row>
      <xdr:rowOff>34087</xdr:rowOff>
    </xdr:to>
    <xdr:cxnSp macro="">
      <xdr:nvCxnSpPr>
        <xdr:cNvPr id="865" name="直線コネクタ 864"/>
        <xdr:cNvCxnSpPr/>
      </xdr:nvCxnSpPr>
      <xdr:spPr>
        <a:xfrm>
          <a:off x="19545300" y="12892477"/>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33727</xdr:rowOff>
    </xdr:from>
    <xdr:to>
      <xdr:col>102</xdr:col>
      <xdr:colOff>114300</xdr:colOff>
      <xdr:row>75</xdr:row>
      <xdr:rowOff>91400</xdr:rowOff>
    </xdr:to>
    <xdr:cxnSp macro="">
      <xdr:nvCxnSpPr>
        <xdr:cNvPr id="868" name="直線コネクタ 867"/>
        <xdr:cNvCxnSpPr/>
      </xdr:nvCxnSpPr>
      <xdr:spPr>
        <a:xfrm flipV="1">
          <a:off x="18656300" y="12892477"/>
          <a:ext cx="889000" cy="5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26296</xdr:rowOff>
    </xdr:from>
    <xdr:to>
      <xdr:col>116</xdr:col>
      <xdr:colOff>114300</xdr:colOff>
      <xdr:row>74</xdr:row>
      <xdr:rowOff>127896</xdr:rowOff>
    </xdr:to>
    <xdr:sp macro="" textlink="">
      <xdr:nvSpPr>
        <xdr:cNvPr id="878" name="楕円 877"/>
        <xdr:cNvSpPr/>
      </xdr:nvSpPr>
      <xdr:spPr>
        <a:xfrm>
          <a:off x="22110700" y="127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49173</xdr:rowOff>
    </xdr:from>
    <xdr:ext cx="534377" cy="259045"/>
    <xdr:sp macro="" textlink="">
      <xdr:nvSpPr>
        <xdr:cNvPr id="879" name="繰出金該当値テキスト"/>
        <xdr:cNvSpPr txBox="1"/>
      </xdr:nvSpPr>
      <xdr:spPr>
        <a:xfrm>
          <a:off x="22212300" y="125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120838</xdr:rowOff>
    </xdr:from>
    <xdr:to>
      <xdr:col>112</xdr:col>
      <xdr:colOff>38100</xdr:colOff>
      <xdr:row>75</xdr:row>
      <xdr:rowOff>50988</xdr:rowOff>
    </xdr:to>
    <xdr:sp macro="" textlink="">
      <xdr:nvSpPr>
        <xdr:cNvPr id="880" name="楕円 879"/>
        <xdr:cNvSpPr/>
      </xdr:nvSpPr>
      <xdr:spPr>
        <a:xfrm>
          <a:off x="21272500" y="1280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67515</xdr:rowOff>
    </xdr:from>
    <xdr:ext cx="534377" cy="259045"/>
    <xdr:sp macro="" textlink="">
      <xdr:nvSpPr>
        <xdr:cNvPr id="881" name="テキスト ボックス 880"/>
        <xdr:cNvSpPr txBox="1"/>
      </xdr:nvSpPr>
      <xdr:spPr>
        <a:xfrm>
          <a:off x="21056111" y="125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154737</xdr:rowOff>
    </xdr:from>
    <xdr:to>
      <xdr:col>107</xdr:col>
      <xdr:colOff>101600</xdr:colOff>
      <xdr:row>75</xdr:row>
      <xdr:rowOff>84887</xdr:rowOff>
    </xdr:to>
    <xdr:sp macro="" textlink="">
      <xdr:nvSpPr>
        <xdr:cNvPr id="882" name="楕円 881"/>
        <xdr:cNvSpPr/>
      </xdr:nvSpPr>
      <xdr:spPr>
        <a:xfrm>
          <a:off x="20383500" y="128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101414</xdr:rowOff>
    </xdr:from>
    <xdr:ext cx="534377" cy="259045"/>
    <xdr:sp macro="" textlink="">
      <xdr:nvSpPr>
        <xdr:cNvPr id="883" name="テキスト ボックス 882"/>
        <xdr:cNvSpPr txBox="1"/>
      </xdr:nvSpPr>
      <xdr:spPr>
        <a:xfrm>
          <a:off x="20167111" y="126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154377</xdr:rowOff>
    </xdr:from>
    <xdr:to>
      <xdr:col>102</xdr:col>
      <xdr:colOff>165100</xdr:colOff>
      <xdr:row>75</xdr:row>
      <xdr:rowOff>84527</xdr:rowOff>
    </xdr:to>
    <xdr:sp macro="" textlink="">
      <xdr:nvSpPr>
        <xdr:cNvPr id="884" name="楕円 883"/>
        <xdr:cNvSpPr/>
      </xdr:nvSpPr>
      <xdr:spPr>
        <a:xfrm>
          <a:off x="19494500" y="128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101054</xdr:rowOff>
    </xdr:from>
    <xdr:ext cx="534377" cy="259045"/>
    <xdr:sp macro="" textlink="">
      <xdr:nvSpPr>
        <xdr:cNvPr id="885" name="テキスト ボックス 884"/>
        <xdr:cNvSpPr txBox="1"/>
      </xdr:nvSpPr>
      <xdr:spPr>
        <a:xfrm>
          <a:off x="19278111" y="1261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40600</xdr:rowOff>
    </xdr:from>
    <xdr:to>
      <xdr:col>98</xdr:col>
      <xdr:colOff>38100</xdr:colOff>
      <xdr:row>75</xdr:row>
      <xdr:rowOff>142200</xdr:rowOff>
    </xdr:to>
    <xdr:sp macro="" textlink="">
      <xdr:nvSpPr>
        <xdr:cNvPr id="886" name="楕円 885"/>
        <xdr:cNvSpPr/>
      </xdr:nvSpPr>
      <xdr:spPr>
        <a:xfrm>
          <a:off x="18605500" y="128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133328</xdr:rowOff>
    </xdr:from>
    <xdr:ext cx="534377" cy="259045"/>
    <xdr:sp macro="" textlink="">
      <xdr:nvSpPr>
        <xdr:cNvPr id="887" name="テキスト ボックス 886"/>
        <xdr:cNvSpPr txBox="1"/>
      </xdr:nvSpPr>
      <xdr:spPr>
        <a:xfrm>
          <a:off x="18389111" y="129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357,748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円となっている。物件費や補助費等は類似団体より下回っているが、扶助費（</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82,248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46,917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人）は、類似団体を上回っている。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扶助費については、夜間保育や病児保育などの特別保育事業にかかる経費が多大であることや、子ども医療費助成を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歳以下まで拡充していること、ひとり親家庭への医療費や奨学金の支給を行っているなど、子育て環境の充実に重点的に取り組んできたためである。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繰出金については、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後期高齢、</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会計への繰出額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医療費等の増加に伴い上昇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おり、下水道事業でも準元利償還金やその他経費にかかる繰出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ことが要因と考えられる。</a:t>
          </a:r>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白帆台小学校</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建設事業を行っ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ていたことなどから類似団体平均を大きく上回っていた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26,759
26,467
20.33
9,685,773
9,572,984
81,097
5,566,127
12,449,776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111506</xdr:rowOff>
    </xdr:from>
    <xdr:to>
      <xdr:col>24</xdr:col>
      <xdr:colOff>63500</xdr:colOff>
      <xdr:row>34</xdr:row>
      <xdr:rowOff>11303</xdr:rowOff>
    </xdr:to>
    <xdr:cxnSp macro="">
      <xdr:nvCxnSpPr>
        <xdr:cNvPr id="61" name="直線コネクタ 60"/>
        <xdr:cNvCxnSpPr/>
      </xdr:nvCxnSpPr>
      <xdr:spPr>
        <a:xfrm>
          <a:off x="3797300" y="5769356"/>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106172</xdr:rowOff>
    </xdr:from>
    <xdr:to>
      <xdr:col>19</xdr:col>
      <xdr:colOff>177800</xdr:colOff>
      <xdr:row>33</xdr:row>
      <xdr:rowOff>111506</xdr:rowOff>
    </xdr:to>
    <xdr:cxnSp macro="">
      <xdr:nvCxnSpPr>
        <xdr:cNvPr id="64" name="直線コネクタ 63"/>
        <xdr:cNvCxnSpPr/>
      </xdr:nvCxnSpPr>
      <xdr:spPr>
        <a:xfrm>
          <a:off x="2908300" y="576402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81788</xdr:rowOff>
    </xdr:from>
    <xdr:to>
      <xdr:col>15</xdr:col>
      <xdr:colOff>50800</xdr:colOff>
      <xdr:row>33</xdr:row>
      <xdr:rowOff>106172</xdr:rowOff>
    </xdr:to>
    <xdr:cxnSp macro="">
      <xdr:nvCxnSpPr>
        <xdr:cNvPr id="67" name="直線コネクタ 66"/>
        <xdr:cNvCxnSpPr/>
      </xdr:nvCxnSpPr>
      <xdr:spPr>
        <a:xfrm>
          <a:off x="2019300" y="573963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97409</xdr:rowOff>
    </xdr:from>
    <xdr:to>
      <xdr:col>10</xdr:col>
      <xdr:colOff>114300</xdr:colOff>
      <xdr:row>33</xdr:row>
      <xdr:rowOff>81788</xdr:rowOff>
    </xdr:to>
    <xdr:cxnSp macro="">
      <xdr:nvCxnSpPr>
        <xdr:cNvPr id="70" name="直線コネクタ 69"/>
        <xdr:cNvCxnSpPr/>
      </xdr:nvCxnSpPr>
      <xdr:spPr>
        <a:xfrm>
          <a:off x="1130300" y="5583809"/>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131953</xdr:rowOff>
    </xdr:from>
    <xdr:to>
      <xdr:col>24</xdr:col>
      <xdr:colOff>114300</xdr:colOff>
      <xdr:row>34</xdr:row>
      <xdr:rowOff>62103</xdr:rowOff>
    </xdr:to>
    <xdr:sp macro="" textlink="">
      <xdr:nvSpPr>
        <xdr:cNvPr id="80" name="楕円 79"/>
        <xdr:cNvSpPr/>
      </xdr:nvSpPr>
      <xdr:spPr>
        <a:xfrm>
          <a:off x="4584700" y="57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154830</xdr:rowOff>
    </xdr:from>
    <xdr:ext cx="469744" cy="259045"/>
    <xdr:sp macro="" textlink="">
      <xdr:nvSpPr>
        <xdr:cNvPr id="81" name="議会費該当値テキスト"/>
        <xdr:cNvSpPr txBox="1"/>
      </xdr:nvSpPr>
      <xdr:spPr>
        <a:xfrm>
          <a:off x="4686300" y="564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60706</xdr:rowOff>
    </xdr:from>
    <xdr:to>
      <xdr:col>20</xdr:col>
      <xdr:colOff>38100</xdr:colOff>
      <xdr:row>33</xdr:row>
      <xdr:rowOff>162306</xdr:rowOff>
    </xdr:to>
    <xdr:sp macro="" textlink="">
      <xdr:nvSpPr>
        <xdr:cNvPr id="82" name="楕円 81"/>
        <xdr:cNvSpPr/>
      </xdr:nvSpPr>
      <xdr:spPr>
        <a:xfrm>
          <a:off x="3746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7383</xdr:rowOff>
    </xdr:from>
    <xdr:ext cx="469744" cy="259045"/>
    <xdr:sp macro="" textlink="">
      <xdr:nvSpPr>
        <xdr:cNvPr id="83" name="テキスト ボックス 82"/>
        <xdr:cNvSpPr txBox="1"/>
      </xdr:nvSpPr>
      <xdr:spPr>
        <a:xfrm>
          <a:off x="3562428"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55372</xdr:rowOff>
    </xdr:from>
    <xdr:to>
      <xdr:col>15</xdr:col>
      <xdr:colOff>101600</xdr:colOff>
      <xdr:row>33</xdr:row>
      <xdr:rowOff>156972</xdr:rowOff>
    </xdr:to>
    <xdr:sp macro="" textlink="">
      <xdr:nvSpPr>
        <xdr:cNvPr id="84" name="楕円 83"/>
        <xdr:cNvSpPr/>
      </xdr:nvSpPr>
      <xdr:spPr>
        <a:xfrm>
          <a:off x="2857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2049</xdr:rowOff>
    </xdr:from>
    <xdr:ext cx="469744" cy="259045"/>
    <xdr:sp macro="" textlink="">
      <xdr:nvSpPr>
        <xdr:cNvPr id="85" name="テキスト ボックス 84"/>
        <xdr:cNvSpPr txBox="1"/>
      </xdr:nvSpPr>
      <xdr:spPr>
        <a:xfrm>
          <a:off x="2673428"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30988</xdr:rowOff>
    </xdr:from>
    <xdr:to>
      <xdr:col>10</xdr:col>
      <xdr:colOff>165100</xdr:colOff>
      <xdr:row>33</xdr:row>
      <xdr:rowOff>132588</xdr:rowOff>
    </xdr:to>
    <xdr:sp macro="" textlink="">
      <xdr:nvSpPr>
        <xdr:cNvPr id="86" name="楕円 85"/>
        <xdr:cNvSpPr/>
      </xdr:nvSpPr>
      <xdr:spPr>
        <a:xfrm>
          <a:off x="1968500" y="56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149115</xdr:rowOff>
    </xdr:from>
    <xdr:ext cx="469744" cy="259045"/>
    <xdr:sp macro="" textlink="">
      <xdr:nvSpPr>
        <xdr:cNvPr id="87" name="テキスト ボックス 86"/>
        <xdr:cNvSpPr txBox="1"/>
      </xdr:nvSpPr>
      <xdr:spPr>
        <a:xfrm>
          <a:off x="1784428" y="54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46609</xdr:rowOff>
    </xdr:from>
    <xdr:to>
      <xdr:col>6</xdr:col>
      <xdr:colOff>38100</xdr:colOff>
      <xdr:row>32</xdr:row>
      <xdr:rowOff>148209</xdr:rowOff>
    </xdr:to>
    <xdr:sp macro="" textlink="">
      <xdr:nvSpPr>
        <xdr:cNvPr id="88" name="楕円 87"/>
        <xdr:cNvSpPr/>
      </xdr:nvSpPr>
      <xdr:spPr>
        <a:xfrm>
          <a:off x="1079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164736</xdr:rowOff>
    </xdr:from>
    <xdr:ext cx="469744" cy="259045"/>
    <xdr:sp macro="" textlink="">
      <xdr:nvSpPr>
        <xdr:cNvPr id="89" name="テキスト ボックス 88"/>
        <xdr:cNvSpPr txBox="1"/>
      </xdr:nvSpPr>
      <xdr:spPr>
        <a:xfrm>
          <a:off x="895428"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165091</xdr:rowOff>
    </xdr:from>
    <xdr:to>
      <xdr:col>24</xdr:col>
      <xdr:colOff>63500</xdr:colOff>
      <xdr:row>59</xdr:row>
      <xdr:rowOff>86</xdr:rowOff>
    </xdr:to>
    <xdr:cxnSp macro="">
      <xdr:nvCxnSpPr>
        <xdr:cNvPr id="118" name="直線コネクタ 117"/>
        <xdr:cNvCxnSpPr/>
      </xdr:nvCxnSpPr>
      <xdr:spPr>
        <a:xfrm flipV="1">
          <a:off x="3797300" y="10109191"/>
          <a:ext cx="838200" cy="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157766</xdr:rowOff>
    </xdr:from>
    <xdr:to>
      <xdr:col>19</xdr:col>
      <xdr:colOff>177800</xdr:colOff>
      <xdr:row>59</xdr:row>
      <xdr:rowOff>86</xdr:rowOff>
    </xdr:to>
    <xdr:cxnSp macro="">
      <xdr:nvCxnSpPr>
        <xdr:cNvPr id="121" name="直線コネクタ 120"/>
        <xdr:cNvCxnSpPr/>
      </xdr:nvCxnSpPr>
      <xdr:spPr>
        <a:xfrm>
          <a:off x="2908300" y="10101866"/>
          <a:ext cx="889000" cy="1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157766</xdr:rowOff>
    </xdr:from>
    <xdr:to>
      <xdr:col>15</xdr:col>
      <xdr:colOff>50800</xdr:colOff>
      <xdr:row>58</xdr:row>
      <xdr:rowOff>167446</xdr:rowOff>
    </xdr:to>
    <xdr:cxnSp macro="">
      <xdr:nvCxnSpPr>
        <xdr:cNvPr id="124" name="直線コネクタ 123"/>
        <xdr:cNvCxnSpPr/>
      </xdr:nvCxnSpPr>
      <xdr:spPr>
        <a:xfrm flipV="1">
          <a:off x="2019300" y="10101866"/>
          <a:ext cx="889000" cy="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167446</xdr:rowOff>
    </xdr:from>
    <xdr:to>
      <xdr:col>10</xdr:col>
      <xdr:colOff>114300</xdr:colOff>
      <xdr:row>58</xdr:row>
      <xdr:rowOff>168251</xdr:rowOff>
    </xdr:to>
    <xdr:cxnSp macro="">
      <xdr:nvCxnSpPr>
        <xdr:cNvPr id="127" name="直線コネクタ 126"/>
        <xdr:cNvCxnSpPr/>
      </xdr:nvCxnSpPr>
      <xdr:spPr>
        <a:xfrm flipV="1">
          <a:off x="1130300" y="1011154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114291</xdr:rowOff>
    </xdr:from>
    <xdr:to>
      <xdr:col>24</xdr:col>
      <xdr:colOff>114300</xdr:colOff>
      <xdr:row>59</xdr:row>
      <xdr:rowOff>44441</xdr:rowOff>
    </xdr:to>
    <xdr:sp macro="" textlink="">
      <xdr:nvSpPr>
        <xdr:cNvPr id="137" name="楕円 136"/>
        <xdr:cNvSpPr/>
      </xdr:nvSpPr>
      <xdr:spPr>
        <a:xfrm>
          <a:off x="4584700" y="100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120736</xdr:rowOff>
    </xdr:from>
    <xdr:to>
      <xdr:col>20</xdr:col>
      <xdr:colOff>38100</xdr:colOff>
      <xdr:row>59</xdr:row>
      <xdr:rowOff>50886</xdr:rowOff>
    </xdr:to>
    <xdr:sp macro="" textlink="">
      <xdr:nvSpPr>
        <xdr:cNvPr id="139" name="楕円 138"/>
        <xdr:cNvSpPr/>
      </xdr:nvSpPr>
      <xdr:spPr>
        <a:xfrm>
          <a:off x="3746500" y="100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42013</xdr:rowOff>
    </xdr:from>
    <xdr:ext cx="534377" cy="259045"/>
    <xdr:sp macro="" textlink="">
      <xdr:nvSpPr>
        <xdr:cNvPr id="140" name="テキスト ボックス 139"/>
        <xdr:cNvSpPr txBox="1"/>
      </xdr:nvSpPr>
      <xdr:spPr>
        <a:xfrm>
          <a:off x="3530111" y="101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106966</xdr:rowOff>
    </xdr:from>
    <xdr:to>
      <xdr:col>15</xdr:col>
      <xdr:colOff>101600</xdr:colOff>
      <xdr:row>59</xdr:row>
      <xdr:rowOff>37116</xdr:rowOff>
    </xdr:to>
    <xdr:sp macro="" textlink="">
      <xdr:nvSpPr>
        <xdr:cNvPr id="141" name="楕円 140"/>
        <xdr:cNvSpPr/>
      </xdr:nvSpPr>
      <xdr:spPr>
        <a:xfrm>
          <a:off x="2857500" y="100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28243</xdr:rowOff>
    </xdr:from>
    <xdr:ext cx="534377" cy="259045"/>
    <xdr:sp macro="" textlink="">
      <xdr:nvSpPr>
        <xdr:cNvPr id="142" name="テキスト ボックス 141"/>
        <xdr:cNvSpPr txBox="1"/>
      </xdr:nvSpPr>
      <xdr:spPr>
        <a:xfrm>
          <a:off x="2641111" y="101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116646</xdr:rowOff>
    </xdr:from>
    <xdr:to>
      <xdr:col>10</xdr:col>
      <xdr:colOff>165100</xdr:colOff>
      <xdr:row>59</xdr:row>
      <xdr:rowOff>46796</xdr:rowOff>
    </xdr:to>
    <xdr:sp macro="" textlink="">
      <xdr:nvSpPr>
        <xdr:cNvPr id="143" name="楕円 142"/>
        <xdr:cNvSpPr/>
      </xdr:nvSpPr>
      <xdr:spPr>
        <a:xfrm>
          <a:off x="1968500" y="1006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37923</xdr:rowOff>
    </xdr:from>
    <xdr:ext cx="534377" cy="259045"/>
    <xdr:sp macro="" textlink="">
      <xdr:nvSpPr>
        <xdr:cNvPr id="144" name="テキスト ボックス 143"/>
        <xdr:cNvSpPr txBox="1"/>
      </xdr:nvSpPr>
      <xdr:spPr>
        <a:xfrm>
          <a:off x="1752111" y="101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117451</xdr:rowOff>
    </xdr:from>
    <xdr:to>
      <xdr:col>6</xdr:col>
      <xdr:colOff>38100</xdr:colOff>
      <xdr:row>59</xdr:row>
      <xdr:rowOff>47601</xdr:rowOff>
    </xdr:to>
    <xdr:sp macro="" textlink="">
      <xdr:nvSpPr>
        <xdr:cNvPr id="145" name="楕円 144"/>
        <xdr:cNvSpPr/>
      </xdr:nvSpPr>
      <xdr:spPr>
        <a:xfrm>
          <a:off x="1079500" y="1006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38728</xdr:rowOff>
    </xdr:from>
    <xdr:ext cx="534377" cy="259045"/>
    <xdr:sp macro="" textlink="">
      <xdr:nvSpPr>
        <xdr:cNvPr id="146" name="テキスト ボックス 145"/>
        <xdr:cNvSpPr txBox="1"/>
      </xdr:nvSpPr>
      <xdr:spPr>
        <a:xfrm>
          <a:off x="863111" y="1015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140288</xdr:rowOff>
    </xdr:from>
    <xdr:to>
      <xdr:col>24</xdr:col>
      <xdr:colOff>63500</xdr:colOff>
      <xdr:row>76</xdr:row>
      <xdr:rowOff>170768</xdr:rowOff>
    </xdr:to>
    <xdr:cxnSp macro="">
      <xdr:nvCxnSpPr>
        <xdr:cNvPr id="178" name="直線コネクタ 177"/>
        <xdr:cNvCxnSpPr/>
      </xdr:nvCxnSpPr>
      <xdr:spPr>
        <a:xfrm>
          <a:off x="3797300" y="13170488"/>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53791</xdr:rowOff>
    </xdr:from>
    <xdr:to>
      <xdr:col>19</xdr:col>
      <xdr:colOff>177800</xdr:colOff>
      <xdr:row>76</xdr:row>
      <xdr:rowOff>140288</xdr:rowOff>
    </xdr:to>
    <xdr:cxnSp macro="">
      <xdr:nvCxnSpPr>
        <xdr:cNvPr id="181" name="直線コネクタ 180"/>
        <xdr:cNvCxnSpPr/>
      </xdr:nvCxnSpPr>
      <xdr:spPr>
        <a:xfrm>
          <a:off x="2908300" y="13083991"/>
          <a:ext cx="889000" cy="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53791</xdr:rowOff>
    </xdr:from>
    <xdr:to>
      <xdr:col>15</xdr:col>
      <xdr:colOff>50800</xdr:colOff>
      <xdr:row>77</xdr:row>
      <xdr:rowOff>50654</xdr:rowOff>
    </xdr:to>
    <xdr:cxnSp macro="">
      <xdr:nvCxnSpPr>
        <xdr:cNvPr id="184" name="直線コネクタ 183"/>
        <xdr:cNvCxnSpPr/>
      </xdr:nvCxnSpPr>
      <xdr:spPr>
        <a:xfrm flipV="1">
          <a:off x="2019300" y="13083991"/>
          <a:ext cx="889000" cy="1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50654</xdr:rowOff>
    </xdr:from>
    <xdr:to>
      <xdr:col>10</xdr:col>
      <xdr:colOff>114300</xdr:colOff>
      <xdr:row>77</xdr:row>
      <xdr:rowOff>92348</xdr:rowOff>
    </xdr:to>
    <xdr:cxnSp macro="">
      <xdr:nvCxnSpPr>
        <xdr:cNvPr id="187" name="直線コネクタ 186"/>
        <xdr:cNvCxnSpPr/>
      </xdr:nvCxnSpPr>
      <xdr:spPr>
        <a:xfrm flipV="1">
          <a:off x="1130300" y="13252304"/>
          <a:ext cx="8890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119968</xdr:rowOff>
    </xdr:from>
    <xdr:to>
      <xdr:col>24</xdr:col>
      <xdr:colOff>114300</xdr:colOff>
      <xdr:row>77</xdr:row>
      <xdr:rowOff>50118</xdr:rowOff>
    </xdr:to>
    <xdr:sp macro="" textlink="">
      <xdr:nvSpPr>
        <xdr:cNvPr id="197" name="楕円 196"/>
        <xdr:cNvSpPr/>
      </xdr:nvSpPr>
      <xdr:spPr>
        <a:xfrm>
          <a:off x="4584700" y="131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142845</xdr:rowOff>
    </xdr:from>
    <xdr:ext cx="599010" cy="259045"/>
    <xdr:sp macro="" textlink="">
      <xdr:nvSpPr>
        <xdr:cNvPr id="198" name="民生費該当値テキスト"/>
        <xdr:cNvSpPr txBox="1"/>
      </xdr:nvSpPr>
      <xdr:spPr>
        <a:xfrm>
          <a:off x="4686300" y="1300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89488</xdr:rowOff>
    </xdr:from>
    <xdr:to>
      <xdr:col>20</xdr:col>
      <xdr:colOff>38100</xdr:colOff>
      <xdr:row>77</xdr:row>
      <xdr:rowOff>19638</xdr:rowOff>
    </xdr:to>
    <xdr:sp macro="" textlink="">
      <xdr:nvSpPr>
        <xdr:cNvPr id="199" name="楕円 198"/>
        <xdr:cNvSpPr/>
      </xdr:nvSpPr>
      <xdr:spPr>
        <a:xfrm>
          <a:off x="3746500" y="131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36165</xdr:rowOff>
    </xdr:from>
    <xdr:ext cx="599010" cy="259045"/>
    <xdr:sp macro="" textlink="">
      <xdr:nvSpPr>
        <xdr:cNvPr id="200" name="テキスト ボックス 199"/>
        <xdr:cNvSpPr txBox="1"/>
      </xdr:nvSpPr>
      <xdr:spPr>
        <a:xfrm>
          <a:off x="3497795" y="1289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2991</xdr:rowOff>
    </xdr:from>
    <xdr:to>
      <xdr:col>15</xdr:col>
      <xdr:colOff>101600</xdr:colOff>
      <xdr:row>76</xdr:row>
      <xdr:rowOff>104591</xdr:rowOff>
    </xdr:to>
    <xdr:sp macro="" textlink="">
      <xdr:nvSpPr>
        <xdr:cNvPr id="201" name="楕円 200"/>
        <xdr:cNvSpPr/>
      </xdr:nvSpPr>
      <xdr:spPr>
        <a:xfrm>
          <a:off x="2857500" y="130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121117</xdr:rowOff>
    </xdr:from>
    <xdr:ext cx="599010" cy="259045"/>
    <xdr:sp macro="" textlink="">
      <xdr:nvSpPr>
        <xdr:cNvPr id="202" name="テキスト ボックス 201"/>
        <xdr:cNvSpPr txBox="1"/>
      </xdr:nvSpPr>
      <xdr:spPr>
        <a:xfrm>
          <a:off x="2608795" y="12808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171304</xdr:rowOff>
    </xdr:from>
    <xdr:to>
      <xdr:col>10</xdr:col>
      <xdr:colOff>165100</xdr:colOff>
      <xdr:row>77</xdr:row>
      <xdr:rowOff>101454</xdr:rowOff>
    </xdr:to>
    <xdr:sp macro="" textlink="">
      <xdr:nvSpPr>
        <xdr:cNvPr id="203" name="楕円 202"/>
        <xdr:cNvSpPr/>
      </xdr:nvSpPr>
      <xdr:spPr>
        <a:xfrm>
          <a:off x="1968500" y="132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117981</xdr:rowOff>
    </xdr:from>
    <xdr:ext cx="599010" cy="259045"/>
    <xdr:sp macro="" textlink="">
      <xdr:nvSpPr>
        <xdr:cNvPr id="204" name="テキスト ボックス 203"/>
        <xdr:cNvSpPr txBox="1"/>
      </xdr:nvSpPr>
      <xdr:spPr>
        <a:xfrm>
          <a:off x="1719795" y="1297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41548</xdr:rowOff>
    </xdr:from>
    <xdr:to>
      <xdr:col>6</xdr:col>
      <xdr:colOff>38100</xdr:colOff>
      <xdr:row>77</xdr:row>
      <xdr:rowOff>143148</xdr:rowOff>
    </xdr:to>
    <xdr:sp macro="" textlink="">
      <xdr:nvSpPr>
        <xdr:cNvPr id="205" name="楕円 204"/>
        <xdr:cNvSpPr/>
      </xdr:nvSpPr>
      <xdr:spPr>
        <a:xfrm>
          <a:off x="1079500" y="132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159675</xdr:rowOff>
    </xdr:from>
    <xdr:ext cx="599010" cy="259045"/>
    <xdr:sp macro="" textlink="">
      <xdr:nvSpPr>
        <xdr:cNvPr id="206" name="テキスト ボックス 205"/>
        <xdr:cNvSpPr txBox="1"/>
      </xdr:nvSpPr>
      <xdr:spPr>
        <a:xfrm>
          <a:off x="830795" y="1301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114636</xdr:rowOff>
    </xdr:from>
    <xdr:to>
      <xdr:col>24</xdr:col>
      <xdr:colOff>63500</xdr:colOff>
      <xdr:row>98</xdr:row>
      <xdr:rowOff>148371</xdr:rowOff>
    </xdr:to>
    <xdr:cxnSp macro="">
      <xdr:nvCxnSpPr>
        <xdr:cNvPr id="238" name="直線コネクタ 237"/>
        <xdr:cNvCxnSpPr/>
      </xdr:nvCxnSpPr>
      <xdr:spPr>
        <a:xfrm>
          <a:off x="3797300" y="16916736"/>
          <a:ext cx="8382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80525</xdr:rowOff>
    </xdr:from>
    <xdr:to>
      <xdr:col>19</xdr:col>
      <xdr:colOff>177800</xdr:colOff>
      <xdr:row>98</xdr:row>
      <xdr:rowOff>114636</xdr:rowOff>
    </xdr:to>
    <xdr:cxnSp macro="">
      <xdr:nvCxnSpPr>
        <xdr:cNvPr id="241" name="直線コネクタ 240"/>
        <xdr:cNvCxnSpPr/>
      </xdr:nvCxnSpPr>
      <xdr:spPr>
        <a:xfrm>
          <a:off x="2908300" y="16882625"/>
          <a:ext cx="889000" cy="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80525</xdr:rowOff>
    </xdr:from>
    <xdr:to>
      <xdr:col>15</xdr:col>
      <xdr:colOff>50800</xdr:colOff>
      <xdr:row>98</xdr:row>
      <xdr:rowOff>118309</xdr:rowOff>
    </xdr:to>
    <xdr:cxnSp macro="">
      <xdr:nvCxnSpPr>
        <xdr:cNvPr id="244" name="直線コネクタ 243"/>
        <xdr:cNvCxnSpPr/>
      </xdr:nvCxnSpPr>
      <xdr:spPr>
        <a:xfrm flipV="1">
          <a:off x="2019300" y="16882625"/>
          <a:ext cx="889000" cy="3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118309</xdr:rowOff>
    </xdr:from>
    <xdr:to>
      <xdr:col>10</xdr:col>
      <xdr:colOff>114300</xdr:colOff>
      <xdr:row>98</xdr:row>
      <xdr:rowOff>140925</xdr:rowOff>
    </xdr:to>
    <xdr:cxnSp macro="">
      <xdr:nvCxnSpPr>
        <xdr:cNvPr id="247" name="直線コネクタ 246"/>
        <xdr:cNvCxnSpPr/>
      </xdr:nvCxnSpPr>
      <xdr:spPr>
        <a:xfrm flipV="1">
          <a:off x="1130300" y="16920409"/>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97571</xdr:rowOff>
    </xdr:from>
    <xdr:to>
      <xdr:col>24</xdr:col>
      <xdr:colOff>114300</xdr:colOff>
      <xdr:row>99</xdr:row>
      <xdr:rowOff>27721</xdr:rowOff>
    </xdr:to>
    <xdr:sp macro="" textlink="">
      <xdr:nvSpPr>
        <xdr:cNvPr id="257" name="楕円 256"/>
        <xdr:cNvSpPr/>
      </xdr:nvSpPr>
      <xdr:spPr>
        <a:xfrm>
          <a:off x="4584700" y="168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75998</xdr:rowOff>
    </xdr:from>
    <xdr:ext cx="534377" cy="259045"/>
    <xdr:sp macro="" textlink="">
      <xdr:nvSpPr>
        <xdr:cNvPr id="258" name="衛生費該当値テキスト"/>
        <xdr:cNvSpPr txBox="1"/>
      </xdr:nvSpPr>
      <xdr:spPr>
        <a:xfrm>
          <a:off x="4686300" y="1687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63836</xdr:rowOff>
    </xdr:from>
    <xdr:to>
      <xdr:col>20</xdr:col>
      <xdr:colOff>38100</xdr:colOff>
      <xdr:row>98</xdr:row>
      <xdr:rowOff>165436</xdr:rowOff>
    </xdr:to>
    <xdr:sp macro="" textlink="">
      <xdr:nvSpPr>
        <xdr:cNvPr id="259" name="楕円 258"/>
        <xdr:cNvSpPr/>
      </xdr:nvSpPr>
      <xdr:spPr>
        <a:xfrm>
          <a:off x="3746500" y="1686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156563</xdr:rowOff>
    </xdr:from>
    <xdr:ext cx="534377" cy="259045"/>
    <xdr:sp macro="" textlink="">
      <xdr:nvSpPr>
        <xdr:cNvPr id="260" name="テキスト ボックス 259"/>
        <xdr:cNvSpPr txBox="1"/>
      </xdr:nvSpPr>
      <xdr:spPr>
        <a:xfrm>
          <a:off x="3530111" y="1695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29725</xdr:rowOff>
    </xdr:from>
    <xdr:to>
      <xdr:col>15</xdr:col>
      <xdr:colOff>101600</xdr:colOff>
      <xdr:row>98</xdr:row>
      <xdr:rowOff>131325</xdr:rowOff>
    </xdr:to>
    <xdr:sp macro="" textlink="">
      <xdr:nvSpPr>
        <xdr:cNvPr id="261" name="楕円 260"/>
        <xdr:cNvSpPr/>
      </xdr:nvSpPr>
      <xdr:spPr>
        <a:xfrm>
          <a:off x="28575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122452</xdr:rowOff>
    </xdr:from>
    <xdr:ext cx="534377" cy="259045"/>
    <xdr:sp macro="" textlink="">
      <xdr:nvSpPr>
        <xdr:cNvPr id="262" name="テキスト ボックス 261"/>
        <xdr:cNvSpPr txBox="1"/>
      </xdr:nvSpPr>
      <xdr:spPr>
        <a:xfrm>
          <a:off x="2641111" y="169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67509</xdr:rowOff>
    </xdr:from>
    <xdr:to>
      <xdr:col>10</xdr:col>
      <xdr:colOff>165100</xdr:colOff>
      <xdr:row>98</xdr:row>
      <xdr:rowOff>169109</xdr:rowOff>
    </xdr:to>
    <xdr:sp macro="" textlink="">
      <xdr:nvSpPr>
        <xdr:cNvPr id="263" name="楕円 262"/>
        <xdr:cNvSpPr/>
      </xdr:nvSpPr>
      <xdr:spPr>
        <a:xfrm>
          <a:off x="1968500" y="168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160236</xdr:rowOff>
    </xdr:from>
    <xdr:ext cx="534377" cy="259045"/>
    <xdr:sp macro="" textlink="">
      <xdr:nvSpPr>
        <xdr:cNvPr id="264" name="テキスト ボックス 263"/>
        <xdr:cNvSpPr txBox="1"/>
      </xdr:nvSpPr>
      <xdr:spPr>
        <a:xfrm>
          <a:off x="1752111" y="1696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90125</xdr:rowOff>
    </xdr:from>
    <xdr:to>
      <xdr:col>6</xdr:col>
      <xdr:colOff>38100</xdr:colOff>
      <xdr:row>99</xdr:row>
      <xdr:rowOff>20275</xdr:rowOff>
    </xdr:to>
    <xdr:sp macro="" textlink="">
      <xdr:nvSpPr>
        <xdr:cNvPr id="265" name="楕円 264"/>
        <xdr:cNvSpPr/>
      </xdr:nvSpPr>
      <xdr:spPr>
        <a:xfrm>
          <a:off x="1079500" y="168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11402</xdr:rowOff>
    </xdr:from>
    <xdr:ext cx="534377" cy="259045"/>
    <xdr:sp macro="" textlink="">
      <xdr:nvSpPr>
        <xdr:cNvPr id="266" name="テキスト ボックス 265"/>
        <xdr:cNvSpPr txBox="1"/>
      </xdr:nvSpPr>
      <xdr:spPr>
        <a:xfrm>
          <a:off x="863111" y="169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44450</xdr:rowOff>
    </xdr:from>
    <xdr:to>
      <xdr:col>55</xdr:col>
      <xdr:colOff>0</xdr:colOff>
      <xdr:row>38</xdr:row>
      <xdr:rowOff>54737</xdr:rowOff>
    </xdr:to>
    <xdr:cxnSp macro="">
      <xdr:nvCxnSpPr>
        <xdr:cNvPr id="295" name="直線コネクタ 294"/>
        <xdr:cNvCxnSpPr/>
      </xdr:nvCxnSpPr>
      <xdr:spPr>
        <a:xfrm>
          <a:off x="9639300" y="6559550"/>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44450</xdr:rowOff>
    </xdr:from>
    <xdr:to>
      <xdr:col>50</xdr:col>
      <xdr:colOff>114300</xdr:colOff>
      <xdr:row>38</xdr:row>
      <xdr:rowOff>53975</xdr:rowOff>
    </xdr:to>
    <xdr:cxnSp macro="">
      <xdr:nvCxnSpPr>
        <xdr:cNvPr id="298" name="直線コネクタ 297"/>
        <xdr:cNvCxnSpPr/>
      </xdr:nvCxnSpPr>
      <xdr:spPr>
        <a:xfrm flipV="1">
          <a:off x="8750300" y="6559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52070</xdr:rowOff>
    </xdr:from>
    <xdr:to>
      <xdr:col>45</xdr:col>
      <xdr:colOff>177800</xdr:colOff>
      <xdr:row>38</xdr:row>
      <xdr:rowOff>53975</xdr:rowOff>
    </xdr:to>
    <xdr:cxnSp macro="">
      <xdr:nvCxnSpPr>
        <xdr:cNvPr id="301" name="直線コネクタ 300"/>
        <xdr:cNvCxnSpPr/>
      </xdr:nvCxnSpPr>
      <xdr:spPr>
        <a:xfrm>
          <a:off x="7861300" y="656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37592</xdr:rowOff>
    </xdr:from>
    <xdr:to>
      <xdr:col>41</xdr:col>
      <xdr:colOff>50800</xdr:colOff>
      <xdr:row>38</xdr:row>
      <xdr:rowOff>52070</xdr:rowOff>
    </xdr:to>
    <xdr:cxnSp macro="">
      <xdr:nvCxnSpPr>
        <xdr:cNvPr id="304" name="直線コネクタ 303"/>
        <xdr:cNvCxnSpPr/>
      </xdr:nvCxnSpPr>
      <xdr:spPr>
        <a:xfrm>
          <a:off x="6972300" y="6381242"/>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3937</xdr:rowOff>
    </xdr:from>
    <xdr:to>
      <xdr:col>55</xdr:col>
      <xdr:colOff>50800</xdr:colOff>
      <xdr:row>38</xdr:row>
      <xdr:rowOff>105537</xdr:rowOff>
    </xdr:to>
    <xdr:sp macro="" textlink="">
      <xdr:nvSpPr>
        <xdr:cNvPr id="314" name="楕円 313"/>
        <xdr:cNvSpPr/>
      </xdr:nvSpPr>
      <xdr:spPr>
        <a:xfrm>
          <a:off x="104267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26814</xdr:rowOff>
    </xdr:from>
    <xdr:ext cx="378565" cy="259045"/>
    <xdr:sp macro="" textlink="">
      <xdr:nvSpPr>
        <xdr:cNvPr id="315" name="労働費該当値テキスト"/>
        <xdr:cNvSpPr txBox="1"/>
      </xdr:nvSpPr>
      <xdr:spPr>
        <a:xfrm>
          <a:off x="10528300" y="637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165100</xdr:rowOff>
    </xdr:from>
    <xdr:to>
      <xdr:col>50</xdr:col>
      <xdr:colOff>165100</xdr:colOff>
      <xdr:row>38</xdr:row>
      <xdr:rowOff>95250</xdr:rowOff>
    </xdr:to>
    <xdr:sp macro="" textlink="">
      <xdr:nvSpPr>
        <xdr:cNvPr id="316" name="楕円 315"/>
        <xdr:cNvSpPr/>
      </xdr:nvSpPr>
      <xdr:spPr>
        <a:xfrm>
          <a:off x="9588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86377</xdr:rowOff>
    </xdr:from>
    <xdr:ext cx="378565" cy="259045"/>
    <xdr:sp macro="" textlink="">
      <xdr:nvSpPr>
        <xdr:cNvPr id="317" name="テキスト ボックス 316"/>
        <xdr:cNvSpPr txBox="1"/>
      </xdr:nvSpPr>
      <xdr:spPr>
        <a:xfrm>
          <a:off x="9450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3175</xdr:rowOff>
    </xdr:from>
    <xdr:to>
      <xdr:col>46</xdr:col>
      <xdr:colOff>38100</xdr:colOff>
      <xdr:row>38</xdr:row>
      <xdr:rowOff>104775</xdr:rowOff>
    </xdr:to>
    <xdr:sp macro="" textlink="">
      <xdr:nvSpPr>
        <xdr:cNvPr id="318" name="楕円 317"/>
        <xdr:cNvSpPr/>
      </xdr:nvSpPr>
      <xdr:spPr>
        <a:xfrm>
          <a:off x="8699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95902</xdr:rowOff>
    </xdr:from>
    <xdr:ext cx="378565" cy="259045"/>
    <xdr:sp macro="" textlink="">
      <xdr:nvSpPr>
        <xdr:cNvPr id="319" name="テキスト ボックス 318"/>
        <xdr:cNvSpPr txBox="1"/>
      </xdr:nvSpPr>
      <xdr:spPr>
        <a:xfrm>
          <a:off x="8561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1270</xdr:rowOff>
    </xdr:from>
    <xdr:to>
      <xdr:col>41</xdr:col>
      <xdr:colOff>101600</xdr:colOff>
      <xdr:row>38</xdr:row>
      <xdr:rowOff>102870</xdr:rowOff>
    </xdr:to>
    <xdr:sp macro="" textlink="">
      <xdr:nvSpPr>
        <xdr:cNvPr id="320" name="楕円 319"/>
        <xdr:cNvSpPr/>
      </xdr:nvSpPr>
      <xdr:spPr>
        <a:xfrm>
          <a:off x="7810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93997</xdr:rowOff>
    </xdr:from>
    <xdr:ext cx="378565" cy="259045"/>
    <xdr:sp macro="" textlink="">
      <xdr:nvSpPr>
        <xdr:cNvPr id="321" name="テキスト ボックス 320"/>
        <xdr:cNvSpPr txBox="1"/>
      </xdr:nvSpPr>
      <xdr:spPr>
        <a:xfrm>
          <a:off x="7672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158242</xdr:rowOff>
    </xdr:from>
    <xdr:to>
      <xdr:col>36</xdr:col>
      <xdr:colOff>165100</xdr:colOff>
      <xdr:row>37</xdr:row>
      <xdr:rowOff>88392</xdr:rowOff>
    </xdr:to>
    <xdr:sp macro="" textlink="">
      <xdr:nvSpPr>
        <xdr:cNvPr id="322" name="楕円 321"/>
        <xdr:cNvSpPr/>
      </xdr:nvSpPr>
      <xdr:spPr>
        <a:xfrm>
          <a:off x="6921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79519</xdr:rowOff>
    </xdr:from>
    <xdr:ext cx="378565" cy="259045"/>
    <xdr:sp macro="" textlink="">
      <xdr:nvSpPr>
        <xdr:cNvPr id="323" name="テキスト ボックス 322"/>
        <xdr:cNvSpPr txBox="1"/>
      </xdr:nvSpPr>
      <xdr:spPr>
        <a:xfrm>
          <a:off x="6783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28731</xdr:rowOff>
    </xdr:from>
    <xdr:to>
      <xdr:col>55</xdr:col>
      <xdr:colOff>0</xdr:colOff>
      <xdr:row>59</xdr:row>
      <xdr:rowOff>37254</xdr:rowOff>
    </xdr:to>
    <xdr:cxnSp macro="">
      <xdr:nvCxnSpPr>
        <xdr:cNvPr id="354" name="直線コネクタ 353"/>
        <xdr:cNvCxnSpPr/>
      </xdr:nvCxnSpPr>
      <xdr:spPr>
        <a:xfrm flipV="1">
          <a:off x="9639300" y="10144281"/>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37254</xdr:rowOff>
    </xdr:from>
    <xdr:to>
      <xdr:col>50</xdr:col>
      <xdr:colOff>114300</xdr:colOff>
      <xdr:row>59</xdr:row>
      <xdr:rowOff>45599</xdr:rowOff>
    </xdr:to>
    <xdr:cxnSp macro="">
      <xdr:nvCxnSpPr>
        <xdr:cNvPr id="357" name="直線コネクタ 356"/>
        <xdr:cNvCxnSpPr/>
      </xdr:nvCxnSpPr>
      <xdr:spPr>
        <a:xfrm flipV="1">
          <a:off x="8750300" y="10152804"/>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22134</xdr:rowOff>
    </xdr:from>
    <xdr:to>
      <xdr:col>45</xdr:col>
      <xdr:colOff>177800</xdr:colOff>
      <xdr:row>59</xdr:row>
      <xdr:rowOff>45599</xdr:rowOff>
    </xdr:to>
    <xdr:cxnSp macro="">
      <xdr:nvCxnSpPr>
        <xdr:cNvPr id="360" name="直線コネクタ 359"/>
        <xdr:cNvCxnSpPr/>
      </xdr:nvCxnSpPr>
      <xdr:spPr>
        <a:xfrm>
          <a:off x="7861300" y="10137684"/>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22134</xdr:rowOff>
    </xdr:from>
    <xdr:to>
      <xdr:col>41</xdr:col>
      <xdr:colOff>50800</xdr:colOff>
      <xdr:row>59</xdr:row>
      <xdr:rowOff>50922</xdr:rowOff>
    </xdr:to>
    <xdr:cxnSp macro="">
      <xdr:nvCxnSpPr>
        <xdr:cNvPr id="363" name="直線コネクタ 362"/>
        <xdr:cNvCxnSpPr/>
      </xdr:nvCxnSpPr>
      <xdr:spPr>
        <a:xfrm flipV="1">
          <a:off x="6972300" y="10137684"/>
          <a:ext cx="8890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149381</xdr:rowOff>
    </xdr:from>
    <xdr:to>
      <xdr:col>55</xdr:col>
      <xdr:colOff>50800</xdr:colOff>
      <xdr:row>59</xdr:row>
      <xdr:rowOff>79531</xdr:rowOff>
    </xdr:to>
    <xdr:sp macro="" textlink="">
      <xdr:nvSpPr>
        <xdr:cNvPr id="373" name="楕円 372"/>
        <xdr:cNvSpPr/>
      </xdr:nvSpPr>
      <xdr:spPr>
        <a:xfrm>
          <a:off x="10426700" y="100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64308</xdr:rowOff>
    </xdr:from>
    <xdr:ext cx="469744" cy="259045"/>
    <xdr:sp macro="" textlink="">
      <xdr:nvSpPr>
        <xdr:cNvPr id="374" name="農林水産業費該当値テキスト"/>
        <xdr:cNvSpPr txBox="1"/>
      </xdr:nvSpPr>
      <xdr:spPr>
        <a:xfrm>
          <a:off x="10528300" y="1000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157904</xdr:rowOff>
    </xdr:from>
    <xdr:to>
      <xdr:col>50</xdr:col>
      <xdr:colOff>165100</xdr:colOff>
      <xdr:row>59</xdr:row>
      <xdr:rowOff>88054</xdr:rowOff>
    </xdr:to>
    <xdr:sp macro="" textlink="">
      <xdr:nvSpPr>
        <xdr:cNvPr id="375" name="楕円 374"/>
        <xdr:cNvSpPr/>
      </xdr:nvSpPr>
      <xdr:spPr>
        <a:xfrm>
          <a:off x="9588500" y="101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79181</xdr:rowOff>
    </xdr:from>
    <xdr:ext cx="469744" cy="259045"/>
    <xdr:sp macro="" textlink="">
      <xdr:nvSpPr>
        <xdr:cNvPr id="376" name="テキスト ボックス 375"/>
        <xdr:cNvSpPr txBox="1"/>
      </xdr:nvSpPr>
      <xdr:spPr>
        <a:xfrm>
          <a:off x="9404428" y="1019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166249</xdr:rowOff>
    </xdr:from>
    <xdr:to>
      <xdr:col>46</xdr:col>
      <xdr:colOff>38100</xdr:colOff>
      <xdr:row>59</xdr:row>
      <xdr:rowOff>96399</xdr:rowOff>
    </xdr:to>
    <xdr:sp macro="" textlink="">
      <xdr:nvSpPr>
        <xdr:cNvPr id="377" name="楕円 376"/>
        <xdr:cNvSpPr/>
      </xdr:nvSpPr>
      <xdr:spPr>
        <a:xfrm>
          <a:off x="8699500" y="101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87526</xdr:rowOff>
    </xdr:from>
    <xdr:ext cx="469744" cy="259045"/>
    <xdr:sp macro="" textlink="">
      <xdr:nvSpPr>
        <xdr:cNvPr id="378" name="テキスト ボックス 377"/>
        <xdr:cNvSpPr txBox="1"/>
      </xdr:nvSpPr>
      <xdr:spPr>
        <a:xfrm>
          <a:off x="8515428" y="102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142784</xdr:rowOff>
    </xdr:from>
    <xdr:to>
      <xdr:col>41</xdr:col>
      <xdr:colOff>101600</xdr:colOff>
      <xdr:row>59</xdr:row>
      <xdr:rowOff>72934</xdr:rowOff>
    </xdr:to>
    <xdr:sp macro="" textlink="">
      <xdr:nvSpPr>
        <xdr:cNvPr id="379" name="楕円 378"/>
        <xdr:cNvSpPr/>
      </xdr:nvSpPr>
      <xdr:spPr>
        <a:xfrm>
          <a:off x="7810500" y="100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64061</xdr:rowOff>
    </xdr:from>
    <xdr:ext cx="469744" cy="259045"/>
    <xdr:sp macro="" textlink="">
      <xdr:nvSpPr>
        <xdr:cNvPr id="380" name="テキスト ボックス 379"/>
        <xdr:cNvSpPr txBox="1"/>
      </xdr:nvSpPr>
      <xdr:spPr>
        <a:xfrm>
          <a:off x="7626428" y="101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122</xdr:rowOff>
    </xdr:from>
    <xdr:to>
      <xdr:col>36</xdr:col>
      <xdr:colOff>165100</xdr:colOff>
      <xdr:row>59</xdr:row>
      <xdr:rowOff>101722</xdr:rowOff>
    </xdr:to>
    <xdr:sp macro="" textlink="">
      <xdr:nvSpPr>
        <xdr:cNvPr id="381" name="楕円 380"/>
        <xdr:cNvSpPr/>
      </xdr:nvSpPr>
      <xdr:spPr>
        <a:xfrm>
          <a:off x="6921500" y="101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92849</xdr:rowOff>
    </xdr:from>
    <xdr:ext cx="469744" cy="259045"/>
    <xdr:sp macro="" textlink="">
      <xdr:nvSpPr>
        <xdr:cNvPr id="382" name="テキスト ボックス 381"/>
        <xdr:cNvSpPr txBox="1"/>
      </xdr:nvSpPr>
      <xdr:spPr>
        <a:xfrm>
          <a:off x="6737428" y="102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978</xdr:rowOff>
    </xdr:from>
    <xdr:to>
      <xdr:col>55</xdr:col>
      <xdr:colOff>0</xdr:colOff>
      <xdr:row>79</xdr:row>
      <xdr:rowOff>5550</xdr:rowOff>
    </xdr:to>
    <xdr:cxnSp macro="">
      <xdr:nvCxnSpPr>
        <xdr:cNvPr id="411" name="直線コネクタ 410"/>
        <xdr:cNvCxnSpPr/>
      </xdr:nvCxnSpPr>
      <xdr:spPr>
        <a:xfrm flipV="1">
          <a:off x="9639300" y="135455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142036</xdr:rowOff>
    </xdr:from>
    <xdr:to>
      <xdr:col>50</xdr:col>
      <xdr:colOff>114300</xdr:colOff>
      <xdr:row>79</xdr:row>
      <xdr:rowOff>5550</xdr:rowOff>
    </xdr:to>
    <xdr:cxnSp macro="">
      <xdr:nvCxnSpPr>
        <xdr:cNvPr id="414" name="直線コネクタ 413"/>
        <xdr:cNvCxnSpPr/>
      </xdr:nvCxnSpPr>
      <xdr:spPr>
        <a:xfrm>
          <a:off x="8750300" y="13515136"/>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142036</xdr:rowOff>
    </xdr:from>
    <xdr:to>
      <xdr:col>45</xdr:col>
      <xdr:colOff>177800</xdr:colOff>
      <xdr:row>78</xdr:row>
      <xdr:rowOff>165481</xdr:rowOff>
    </xdr:to>
    <xdr:cxnSp macro="">
      <xdr:nvCxnSpPr>
        <xdr:cNvPr id="417" name="直線コネクタ 416"/>
        <xdr:cNvCxnSpPr/>
      </xdr:nvCxnSpPr>
      <xdr:spPr>
        <a:xfrm flipV="1">
          <a:off x="7861300" y="13515136"/>
          <a:ext cx="889000" cy="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161823</xdr:rowOff>
    </xdr:from>
    <xdr:to>
      <xdr:col>41</xdr:col>
      <xdr:colOff>50800</xdr:colOff>
      <xdr:row>78</xdr:row>
      <xdr:rowOff>165481</xdr:rowOff>
    </xdr:to>
    <xdr:cxnSp macro="">
      <xdr:nvCxnSpPr>
        <xdr:cNvPr id="420" name="直線コネクタ 419"/>
        <xdr:cNvCxnSpPr/>
      </xdr:nvCxnSpPr>
      <xdr:spPr>
        <a:xfrm>
          <a:off x="6972300" y="1353492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121628</xdr:rowOff>
    </xdr:from>
    <xdr:to>
      <xdr:col>55</xdr:col>
      <xdr:colOff>50800</xdr:colOff>
      <xdr:row>79</xdr:row>
      <xdr:rowOff>51778</xdr:rowOff>
    </xdr:to>
    <xdr:sp macro="" textlink="">
      <xdr:nvSpPr>
        <xdr:cNvPr id="430" name="楕円 429"/>
        <xdr:cNvSpPr/>
      </xdr:nvSpPr>
      <xdr:spPr>
        <a:xfrm>
          <a:off x="10426700" y="134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126200</xdr:rowOff>
    </xdr:from>
    <xdr:to>
      <xdr:col>50</xdr:col>
      <xdr:colOff>165100</xdr:colOff>
      <xdr:row>79</xdr:row>
      <xdr:rowOff>56350</xdr:rowOff>
    </xdr:to>
    <xdr:sp macro="" textlink="">
      <xdr:nvSpPr>
        <xdr:cNvPr id="432" name="楕円 431"/>
        <xdr:cNvSpPr/>
      </xdr:nvSpPr>
      <xdr:spPr>
        <a:xfrm>
          <a:off x="9588500" y="134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47477</xdr:rowOff>
    </xdr:from>
    <xdr:ext cx="469744" cy="259045"/>
    <xdr:sp macro="" textlink="">
      <xdr:nvSpPr>
        <xdr:cNvPr id="433" name="テキスト ボックス 432"/>
        <xdr:cNvSpPr txBox="1"/>
      </xdr:nvSpPr>
      <xdr:spPr>
        <a:xfrm>
          <a:off x="9404428" y="135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91236</xdr:rowOff>
    </xdr:from>
    <xdr:to>
      <xdr:col>46</xdr:col>
      <xdr:colOff>38100</xdr:colOff>
      <xdr:row>79</xdr:row>
      <xdr:rowOff>21386</xdr:rowOff>
    </xdr:to>
    <xdr:sp macro="" textlink="">
      <xdr:nvSpPr>
        <xdr:cNvPr id="434" name="楕円 433"/>
        <xdr:cNvSpPr/>
      </xdr:nvSpPr>
      <xdr:spPr>
        <a:xfrm>
          <a:off x="8699500" y="134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12513</xdr:rowOff>
    </xdr:from>
    <xdr:ext cx="469744" cy="259045"/>
    <xdr:sp macro="" textlink="">
      <xdr:nvSpPr>
        <xdr:cNvPr id="435" name="テキスト ボックス 434"/>
        <xdr:cNvSpPr txBox="1"/>
      </xdr:nvSpPr>
      <xdr:spPr>
        <a:xfrm>
          <a:off x="8515428" y="135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114681</xdr:rowOff>
    </xdr:from>
    <xdr:to>
      <xdr:col>41</xdr:col>
      <xdr:colOff>101600</xdr:colOff>
      <xdr:row>79</xdr:row>
      <xdr:rowOff>44831</xdr:rowOff>
    </xdr:to>
    <xdr:sp macro="" textlink="">
      <xdr:nvSpPr>
        <xdr:cNvPr id="436" name="楕円 435"/>
        <xdr:cNvSpPr/>
      </xdr:nvSpPr>
      <xdr:spPr>
        <a:xfrm>
          <a:off x="7810500" y="134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35958</xdr:rowOff>
    </xdr:from>
    <xdr:ext cx="469744" cy="259045"/>
    <xdr:sp macro="" textlink="">
      <xdr:nvSpPr>
        <xdr:cNvPr id="437" name="テキスト ボックス 436"/>
        <xdr:cNvSpPr txBox="1"/>
      </xdr:nvSpPr>
      <xdr:spPr>
        <a:xfrm>
          <a:off x="7626428" y="135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111023</xdr:rowOff>
    </xdr:from>
    <xdr:to>
      <xdr:col>36</xdr:col>
      <xdr:colOff>165100</xdr:colOff>
      <xdr:row>79</xdr:row>
      <xdr:rowOff>41173</xdr:rowOff>
    </xdr:to>
    <xdr:sp macro="" textlink="">
      <xdr:nvSpPr>
        <xdr:cNvPr id="438" name="楕円 437"/>
        <xdr:cNvSpPr/>
      </xdr:nvSpPr>
      <xdr:spPr>
        <a:xfrm>
          <a:off x="6921500" y="134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32300</xdr:rowOff>
    </xdr:from>
    <xdr:ext cx="469744" cy="259045"/>
    <xdr:sp macro="" textlink="">
      <xdr:nvSpPr>
        <xdr:cNvPr id="439" name="テキスト ボックス 438"/>
        <xdr:cNvSpPr txBox="1"/>
      </xdr:nvSpPr>
      <xdr:spPr>
        <a:xfrm>
          <a:off x="6737428" y="1357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46388</xdr:rowOff>
    </xdr:from>
    <xdr:to>
      <xdr:col>55</xdr:col>
      <xdr:colOff>0</xdr:colOff>
      <xdr:row>96</xdr:row>
      <xdr:rowOff>145436</xdr:rowOff>
    </xdr:to>
    <xdr:cxnSp macro="">
      <xdr:nvCxnSpPr>
        <xdr:cNvPr id="470" name="直線コネクタ 469"/>
        <xdr:cNvCxnSpPr/>
      </xdr:nvCxnSpPr>
      <xdr:spPr>
        <a:xfrm flipV="1">
          <a:off x="9639300" y="16505588"/>
          <a:ext cx="838200" cy="9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54792</xdr:rowOff>
    </xdr:from>
    <xdr:to>
      <xdr:col>50</xdr:col>
      <xdr:colOff>114300</xdr:colOff>
      <xdr:row>96</xdr:row>
      <xdr:rowOff>145436</xdr:rowOff>
    </xdr:to>
    <xdr:cxnSp macro="">
      <xdr:nvCxnSpPr>
        <xdr:cNvPr id="473" name="直線コネクタ 472"/>
        <xdr:cNvCxnSpPr/>
      </xdr:nvCxnSpPr>
      <xdr:spPr>
        <a:xfrm>
          <a:off x="8750300" y="16513992"/>
          <a:ext cx="889000" cy="9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38654</xdr:rowOff>
    </xdr:from>
    <xdr:ext cx="534377" cy="259045"/>
    <xdr:sp macro="" textlink="">
      <xdr:nvSpPr>
        <xdr:cNvPr id="475" name="テキスト ボックス 474"/>
        <xdr:cNvSpPr txBox="1"/>
      </xdr:nvSpPr>
      <xdr:spPr>
        <a:xfrm>
          <a:off x="9372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54792</xdr:rowOff>
    </xdr:from>
    <xdr:to>
      <xdr:col>45</xdr:col>
      <xdr:colOff>177800</xdr:colOff>
      <xdr:row>96</xdr:row>
      <xdr:rowOff>145872</xdr:rowOff>
    </xdr:to>
    <xdr:cxnSp macro="">
      <xdr:nvCxnSpPr>
        <xdr:cNvPr id="476" name="直線コネクタ 475"/>
        <xdr:cNvCxnSpPr/>
      </xdr:nvCxnSpPr>
      <xdr:spPr>
        <a:xfrm flipV="1">
          <a:off x="7861300" y="16513992"/>
          <a:ext cx="889000" cy="9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27316</xdr:rowOff>
    </xdr:from>
    <xdr:to>
      <xdr:col>41</xdr:col>
      <xdr:colOff>50800</xdr:colOff>
      <xdr:row>96</xdr:row>
      <xdr:rowOff>145872</xdr:rowOff>
    </xdr:to>
    <xdr:cxnSp macro="">
      <xdr:nvCxnSpPr>
        <xdr:cNvPr id="479" name="直線コネクタ 478"/>
        <xdr:cNvCxnSpPr/>
      </xdr:nvCxnSpPr>
      <xdr:spPr>
        <a:xfrm>
          <a:off x="6972300" y="16486516"/>
          <a:ext cx="889000" cy="1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167038</xdr:rowOff>
    </xdr:from>
    <xdr:to>
      <xdr:col>55</xdr:col>
      <xdr:colOff>50800</xdr:colOff>
      <xdr:row>96</xdr:row>
      <xdr:rowOff>97188</xdr:rowOff>
    </xdr:to>
    <xdr:sp macro="" textlink="">
      <xdr:nvSpPr>
        <xdr:cNvPr id="489" name="楕円 488"/>
        <xdr:cNvSpPr/>
      </xdr:nvSpPr>
      <xdr:spPr>
        <a:xfrm>
          <a:off x="10426700" y="164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18465</xdr:rowOff>
    </xdr:from>
    <xdr:ext cx="534377" cy="259045"/>
    <xdr:sp macro="" textlink="">
      <xdr:nvSpPr>
        <xdr:cNvPr id="490" name="土木費該当値テキスト"/>
        <xdr:cNvSpPr txBox="1"/>
      </xdr:nvSpPr>
      <xdr:spPr>
        <a:xfrm>
          <a:off x="10528300" y="1630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94636</xdr:rowOff>
    </xdr:from>
    <xdr:to>
      <xdr:col>50</xdr:col>
      <xdr:colOff>165100</xdr:colOff>
      <xdr:row>97</xdr:row>
      <xdr:rowOff>24786</xdr:rowOff>
    </xdr:to>
    <xdr:sp macro="" textlink="">
      <xdr:nvSpPr>
        <xdr:cNvPr id="491" name="楕円 490"/>
        <xdr:cNvSpPr/>
      </xdr:nvSpPr>
      <xdr:spPr>
        <a:xfrm>
          <a:off x="9588500" y="165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41313</xdr:rowOff>
    </xdr:from>
    <xdr:ext cx="534377" cy="259045"/>
    <xdr:sp macro="" textlink="">
      <xdr:nvSpPr>
        <xdr:cNvPr id="492" name="テキスト ボックス 491"/>
        <xdr:cNvSpPr txBox="1"/>
      </xdr:nvSpPr>
      <xdr:spPr>
        <a:xfrm>
          <a:off x="9372111" y="163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3992</xdr:rowOff>
    </xdr:from>
    <xdr:to>
      <xdr:col>46</xdr:col>
      <xdr:colOff>38100</xdr:colOff>
      <xdr:row>96</xdr:row>
      <xdr:rowOff>105592</xdr:rowOff>
    </xdr:to>
    <xdr:sp macro="" textlink="">
      <xdr:nvSpPr>
        <xdr:cNvPr id="493" name="楕円 492"/>
        <xdr:cNvSpPr/>
      </xdr:nvSpPr>
      <xdr:spPr>
        <a:xfrm>
          <a:off x="8699500" y="164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122119</xdr:rowOff>
    </xdr:from>
    <xdr:ext cx="534377" cy="259045"/>
    <xdr:sp macro="" textlink="">
      <xdr:nvSpPr>
        <xdr:cNvPr id="494" name="テキスト ボックス 493"/>
        <xdr:cNvSpPr txBox="1"/>
      </xdr:nvSpPr>
      <xdr:spPr>
        <a:xfrm>
          <a:off x="8483111" y="1623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95072</xdr:rowOff>
    </xdr:from>
    <xdr:to>
      <xdr:col>41</xdr:col>
      <xdr:colOff>101600</xdr:colOff>
      <xdr:row>97</xdr:row>
      <xdr:rowOff>25222</xdr:rowOff>
    </xdr:to>
    <xdr:sp macro="" textlink="">
      <xdr:nvSpPr>
        <xdr:cNvPr id="495" name="楕円 494"/>
        <xdr:cNvSpPr/>
      </xdr:nvSpPr>
      <xdr:spPr>
        <a:xfrm>
          <a:off x="7810500" y="16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41749</xdr:rowOff>
    </xdr:from>
    <xdr:ext cx="534377" cy="259045"/>
    <xdr:sp macro="" textlink="">
      <xdr:nvSpPr>
        <xdr:cNvPr id="496" name="テキスト ボックス 495"/>
        <xdr:cNvSpPr txBox="1"/>
      </xdr:nvSpPr>
      <xdr:spPr>
        <a:xfrm>
          <a:off x="7594111" y="163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147966</xdr:rowOff>
    </xdr:from>
    <xdr:to>
      <xdr:col>36</xdr:col>
      <xdr:colOff>165100</xdr:colOff>
      <xdr:row>96</xdr:row>
      <xdr:rowOff>78116</xdr:rowOff>
    </xdr:to>
    <xdr:sp macro="" textlink="">
      <xdr:nvSpPr>
        <xdr:cNvPr id="497" name="楕円 496"/>
        <xdr:cNvSpPr/>
      </xdr:nvSpPr>
      <xdr:spPr>
        <a:xfrm>
          <a:off x="6921500" y="164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94643</xdr:rowOff>
    </xdr:from>
    <xdr:ext cx="534377" cy="259045"/>
    <xdr:sp macro="" textlink="">
      <xdr:nvSpPr>
        <xdr:cNvPr id="498" name="テキスト ボックス 497"/>
        <xdr:cNvSpPr txBox="1"/>
      </xdr:nvSpPr>
      <xdr:spPr>
        <a:xfrm>
          <a:off x="6705111" y="162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83922</xdr:rowOff>
    </xdr:from>
    <xdr:to>
      <xdr:col>85</xdr:col>
      <xdr:colOff>127000</xdr:colOff>
      <xdr:row>37</xdr:row>
      <xdr:rowOff>90757</xdr:rowOff>
    </xdr:to>
    <xdr:cxnSp macro="">
      <xdr:nvCxnSpPr>
        <xdr:cNvPr id="525" name="直線コネクタ 524"/>
        <xdr:cNvCxnSpPr/>
      </xdr:nvCxnSpPr>
      <xdr:spPr>
        <a:xfrm flipV="1">
          <a:off x="15481300" y="6256122"/>
          <a:ext cx="838200" cy="17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26156</xdr:rowOff>
    </xdr:from>
    <xdr:ext cx="534377" cy="259045"/>
    <xdr:sp macro="" textlink="">
      <xdr:nvSpPr>
        <xdr:cNvPr id="526" name="消防費平均値テキスト"/>
        <xdr:cNvSpPr txBox="1"/>
      </xdr:nvSpPr>
      <xdr:spPr>
        <a:xfrm>
          <a:off x="16370300" y="619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39116</xdr:rowOff>
    </xdr:from>
    <xdr:to>
      <xdr:col>81</xdr:col>
      <xdr:colOff>50800</xdr:colOff>
      <xdr:row>37</xdr:row>
      <xdr:rowOff>90757</xdr:rowOff>
    </xdr:to>
    <xdr:cxnSp macro="">
      <xdr:nvCxnSpPr>
        <xdr:cNvPr id="528" name="直線コネクタ 527"/>
        <xdr:cNvCxnSpPr/>
      </xdr:nvCxnSpPr>
      <xdr:spPr>
        <a:xfrm>
          <a:off x="14592300" y="6039866"/>
          <a:ext cx="889000" cy="39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39116</xdr:rowOff>
    </xdr:from>
    <xdr:to>
      <xdr:col>76</xdr:col>
      <xdr:colOff>114300</xdr:colOff>
      <xdr:row>37</xdr:row>
      <xdr:rowOff>19479</xdr:rowOff>
    </xdr:to>
    <xdr:cxnSp macro="">
      <xdr:nvCxnSpPr>
        <xdr:cNvPr id="531" name="直線コネクタ 530"/>
        <xdr:cNvCxnSpPr/>
      </xdr:nvCxnSpPr>
      <xdr:spPr>
        <a:xfrm flipV="1">
          <a:off x="13703300" y="6039866"/>
          <a:ext cx="889000" cy="3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132248</xdr:rowOff>
    </xdr:from>
    <xdr:to>
      <xdr:col>71</xdr:col>
      <xdr:colOff>177800</xdr:colOff>
      <xdr:row>37</xdr:row>
      <xdr:rowOff>19479</xdr:rowOff>
    </xdr:to>
    <xdr:cxnSp macro="">
      <xdr:nvCxnSpPr>
        <xdr:cNvPr id="534" name="直線コネクタ 533"/>
        <xdr:cNvCxnSpPr/>
      </xdr:nvCxnSpPr>
      <xdr:spPr>
        <a:xfrm>
          <a:off x="12814300" y="5447198"/>
          <a:ext cx="889000" cy="9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33122</xdr:rowOff>
    </xdr:from>
    <xdr:to>
      <xdr:col>85</xdr:col>
      <xdr:colOff>177800</xdr:colOff>
      <xdr:row>36</xdr:row>
      <xdr:rowOff>134722</xdr:rowOff>
    </xdr:to>
    <xdr:sp macro="" textlink="">
      <xdr:nvSpPr>
        <xdr:cNvPr id="544" name="楕円 543"/>
        <xdr:cNvSpPr/>
      </xdr:nvSpPr>
      <xdr:spPr>
        <a:xfrm>
          <a:off x="16268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55999</xdr:rowOff>
    </xdr:from>
    <xdr:ext cx="534377" cy="259045"/>
    <xdr:sp macro="" textlink="">
      <xdr:nvSpPr>
        <xdr:cNvPr id="545" name="消防費該当値テキスト"/>
        <xdr:cNvSpPr txBox="1"/>
      </xdr:nvSpPr>
      <xdr:spPr>
        <a:xfrm>
          <a:off x="16370300" y="60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39957</xdr:rowOff>
    </xdr:from>
    <xdr:to>
      <xdr:col>81</xdr:col>
      <xdr:colOff>101600</xdr:colOff>
      <xdr:row>37</xdr:row>
      <xdr:rowOff>141557</xdr:rowOff>
    </xdr:to>
    <xdr:sp macro="" textlink="">
      <xdr:nvSpPr>
        <xdr:cNvPr id="546" name="楕円 545"/>
        <xdr:cNvSpPr/>
      </xdr:nvSpPr>
      <xdr:spPr>
        <a:xfrm>
          <a:off x="15430500" y="63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132683</xdr:rowOff>
    </xdr:from>
    <xdr:ext cx="469744" cy="259045"/>
    <xdr:sp macro="" textlink="">
      <xdr:nvSpPr>
        <xdr:cNvPr id="547" name="テキスト ボックス 546"/>
        <xdr:cNvSpPr txBox="1"/>
      </xdr:nvSpPr>
      <xdr:spPr>
        <a:xfrm>
          <a:off x="15246428" y="647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159766</xdr:rowOff>
    </xdr:from>
    <xdr:to>
      <xdr:col>76</xdr:col>
      <xdr:colOff>165100</xdr:colOff>
      <xdr:row>35</xdr:row>
      <xdr:rowOff>89916</xdr:rowOff>
    </xdr:to>
    <xdr:sp macro="" textlink="">
      <xdr:nvSpPr>
        <xdr:cNvPr id="548" name="楕円 547"/>
        <xdr:cNvSpPr/>
      </xdr:nvSpPr>
      <xdr:spPr>
        <a:xfrm>
          <a:off x="14541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106443</xdr:rowOff>
    </xdr:from>
    <xdr:ext cx="534377" cy="259045"/>
    <xdr:sp macro="" textlink="">
      <xdr:nvSpPr>
        <xdr:cNvPr id="549" name="テキスト ボックス 548"/>
        <xdr:cNvSpPr txBox="1"/>
      </xdr:nvSpPr>
      <xdr:spPr>
        <a:xfrm>
          <a:off x="14325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140129</xdr:rowOff>
    </xdr:from>
    <xdr:to>
      <xdr:col>72</xdr:col>
      <xdr:colOff>38100</xdr:colOff>
      <xdr:row>37</xdr:row>
      <xdr:rowOff>70279</xdr:rowOff>
    </xdr:to>
    <xdr:sp macro="" textlink="">
      <xdr:nvSpPr>
        <xdr:cNvPr id="550" name="楕円 549"/>
        <xdr:cNvSpPr/>
      </xdr:nvSpPr>
      <xdr:spPr>
        <a:xfrm>
          <a:off x="13652500" y="63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61406</xdr:rowOff>
    </xdr:from>
    <xdr:ext cx="534377" cy="259045"/>
    <xdr:sp macro="" textlink="">
      <xdr:nvSpPr>
        <xdr:cNvPr id="551" name="テキスト ボックス 550"/>
        <xdr:cNvSpPr txBox="1"/>
      </xdr:nvSpPr>
      <xdr:spPr>
        <a:xfrm>
          <a:off x="13436111" y="64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81448</xdr:rowOff>
    </xdr:from>
    <xdr:to>
      <xdr:col>67</xdr:col>
      <xdr:colOff>101600</xdr:colOff>
      <xdr:row>32</xdr:row>
      <xdr:rowOff>11598</xdr:rowOff>
    </xdr:to>
    <xdr:sp macro="" textlink="">
      <xdr:nvSpPr>
        <xdr:cNvPr id="552" name="楕円 551"/>
        <xdr:cNvSpPr/>
      </xdr:nvSpPr>
      <xdr:spPr>
        <a:xfrm>
          <a:off x="12763500" y="53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28125</xdr:rowOff>
    </xdr:from>
    <xdr:ext cx="534377" cy="259045"/>
    <xdr:sp macro="" textlink="">
      <xdr:nvSpPr>
        <xdr:cNvPr id="553" name="テキスト ボックス 552"/>
        <xdr:cNvSpPr txBox="1"/>
      </xdr:nvSpPr>
      <xdr:spPr>
        <a:xfrm>
          <a:off x="12547111" y="51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162179</xdr:rowOff>
    </xdr:from>
    <xdr:to>
      <xdr:col>85</xdr:col>
      <xdr:colOff>127000</xdr:colOff>
      <xdr:row>58</xdr:row>
      <xdr:rowOff>53036</xdr:rowOff>
    </xdr:to>
    <xdr:cxnSp macro="">
      <xdr:nvCxnSpPr>
        <xdr:cNvPr id="583" name="直線コネクタ 582"/>
        <xdr:cNvCxnSpPr/>
      </xdr:nvCxnSpPr>
      <xdr:spPr>
        <a:xfrm>
          <a:off x="15481300" y="9077579"/>
          <a:ext cx="838200" cy="9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162179</xdr:rowOff>
    </xdr:from>
    <xdr:to>
      <xdr:col>81</xdr:col>
      <xdr:colOff>50800</xdr:colOff>
      <xdr:row>56</xdr:row>
      <xdr:rowOff>148425</xdr:rowOff>
    </xdr:to>
    <xdr:cxnSp macro="">
      <xdr:nvCxnSpPr>
        <xdr:cNvPr id="586" name="直線コネクタ 585"/>
        <xdr:cNvCxnSpPr/>
      </xdr:nvCxnSpPr>
      <xdr:spPr>
        <a:xfrm flipV="1">
          <a:off x="14592300" y="9077579"/>
          <a:ext cx="889000" cy="67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148425</xdr:rowOff>
    </xdr:from>
    <xdr:to>
      <xdr:col>76</xdr:col>
      <xdr:colOff>114300</xdr:colOff>
      <xdr:row>58</xdr:row>
      <xdr:rowOff>11113</xdr:rowOff>
    </xdr:to>
    <xdr:cxnSp macro="">
      <xdr:nvCxnSpPr>
        <xdr:cNvPr id="589" name="直線コネクタ 588"/>
        <xdr:cNvCxnSpPr/>
      </xdr:nvCxnSpPr>
      <xdr:spPr>
        <a:xfrm flipV="1">
          <a:off x="13703300" y="9749625"/>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11113</xdr:rowOff>
    </xdr:from>
    <xdr:to>
      <xdr:col>71</xdr:col>
      <xdr:colOff>177800</xdr:colOff>
      <xdr:row>58</xdr:row>
      <xdr:rowOff>114960</xdr:rowOff>
    </xdr:to>
    <xdr:cxnSp macro="">
      <xdr:nvCxnSpPr>
        <xdr:cNvPr id="592" name="直線コネクタ 591"/>
        <xdr:cNvCxnSpPr/>
      </xdr:nvCxnSpPr>
      <xdr:spPr>
        <a:xfrm flipV="1">
          <a:off x="12814300" y="9955213"/>
          <a:ext cx="889000" cy="10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2236</xdr:rowOff>
    </xdr:from>
    <xdr:to>
      <xdr:col>85</xdr:col>
      <xdr:colOff>177800</xdr:colOff>
      <xdr:row>58</xdr:row>
      <xdr:rowOff>103836</xdr:rowOff>
    </xdr:to>
    <xdr:sp macro="" textlink="">
      <xdr:nvSpPr>
        <xdr:cNvPr id="602" name="楕円 601"/>
        <xdr:cNvSpPr/>
      </xdr:nvSpPr>
      <xdr:spPr>
        <a:xfrm>
          <a:off x="16268700" y="99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152113</xdr:rowOff>
    </xdr:from>
    <xdr:ext cx="534377" cy="259045"/>
    <xdr:sp macro="" textlink="">
      <xdr:nvSpPr>
        <xdr:cNvPr id="603" name="教育費該当値テキスト"/>
        <xdr:cNvSpPr txBox="1"/>
      </xdr:nvSpPr>
      <xdr:spPr>
        <a:xfrm>
          <a:off x="16370300" y="99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111379</xdr:rowOff>
    </xdr:from>
    <xdr:to>
      <xdr:col>81</xdr:col>
      <xdr:colOff>101600</xdr:colOff>
      <xdr:row>53</xdr:row>
      <xdr:rowOff>41529</xdr:rowOff>
    </xdr:to>
    <xdr:sp macro="" textlink="">
      <xdr:nvSpPr>
        <xdr:cNvPr id="604" name="楕円 603"/>
        <xdr:cNvSpPr/>
      </xdr:nvSpPr>
      <xdr:spPr>
        <a:xfrm>
          <a:off x="15430500" y="90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58056</xdr:rowOff>
    </xdr:from>
    <xdr:ext cx="599010" cy="259045"/>
    <xdr:sp macro="" textlink="">
      <xdr:nvSpPr>
        <xdr:cNvPr id="605" name="テキスト ボックス 604"/>
        <xdr:cNvSpPr txBox="1"/>
      </xdr:nvSpPr>
      <xdr:spPr>
        <a:xfrm>
          <a:off x="15181795" y="880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97625</xdr:rowOff>
    </xdr:from>
    <xdr:to>
      <xdr:col>76</xdr:col>
      <xdr:colOff>165100</xdr:colOff>
      <xdr:row>57</xdr:row>
      <xdr:rowOff>27775</xdr:rowOff>
    </xdr:to>
    <xdr:sp macro="" textlink="">
      <xdr:nvSpPr>
        <xdr:cNvPr id="606" name="楕円 605"/>
        <xdr:cNvSpPr/>
      </xdr:nvSpPr>
      <xdr:spPr>
        <a:xfrm>
          <a:off x="14541500" y="96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44302</xdr:rowOff>
    </xdr:from>
    <xdr:ext cx="534377" cy="259045"/>
    <xdr:sp macro="" textlink="">
      <xdr:nvSpPr>
        <xdr:cNvPr id="607" name="テキスト ボックス 606"/>
        <xdr:cNvSpPr txBox="1"/>
      </xdr:nvSpPr>
      <xdr:spPr>
        <a:xfrm>
          <a:off x="14325111" y="947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131763</xdr:rowOff>
    </xdr:from>
    <xdr:to>
      <xdr:col>72</xdr:col>
      <xdr:colOff>38100</xdr:colOff>
      <xdr:row>58</xdr:row>
      <xdr:rowOff>61913</xdr:rowOff>
    </xdr:to>
    <xdr:sp macro="" textlink="">
      <xdr:nvSpPr>
        <xdr:cNvPr id="608" name="楕円 607"/>
        <xdr:cNvSpPr/>
      </xdr:nvSpPr>
      <xdr:spPr>
        <a:xfrm>
          <a:off x="13652500" y="99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78440</xdr:rowOff>
    </xdr:from>
    <xdr:ext cx="534377" cy="259045"/>
    <xdr:sp macro="" textlink="">
      <xdr:nvSpPr>
        <xdr:cNvPr id="609" name="テキスト ボックス 608"/>
        <xdr:cNvSpPr txBox="1"/>
      </xdr:nvSpPr>
      <xdr:spPr>
        <a:xfrm>
          <a:off x="13436111" y="96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64160</xdr:rowOff>
    </xdr:from>
    <xdr:to>
      <xdr:col>67</xdr:col>
      <xdr:colOff>101600</xdr:colOff>
      <xdr:row>58</xdr:row>
      <xdr:rowOff>165760</xdr:rowOff>
    </xdr:to>
    <xdr:sp macro="" textlink="">
      <xdr:nvSpPr>
        <xdr:cNvPr id="610" name="楕円 609"/>
        <xdr:cNvSpPr/>
      </xdr:nvSpPr>
      <xdr:spPr>
        <a:xfrm>
          <a:off x="12763500" y="100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156887</xdr:rowOff>
    </xdr:from>
    <xdr:ext cx="534377" cy="259045"/>
    <xdr:sp macro="" textlink="">
      <xdr:nvSpPr>
        <xdr:cNvPr id="611" name="テキスト ボックス 610"/>
        <xdr:cNvSpPr txBox="1"/>
      </xdr:nvSpPr>
      <xdr:spPr>
        <a:xfrm>
          <a:off x="12547111" y="101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116712</xdr:rowOff>
    </xdr:from>
    <xdr:to>
      <xdr:col>85</xdr:col>
      <xdr:colOff>127000</xdr:colOff>
      <xdr:row>96</xdr:row>
      <xdr:rowOff>127012</xdr:rowOff>
    </xdr:to>
    <xdr:cxnSp macro="">
      <xdr:nvCxnSpPr>
        <xdr:cNvPr id="697" name="直線コネクタ 696"/>
        <xdr:cNvCxnSpPr/>
      </xdr:nvCxnSpPr>
      <xdr:spPr>
        <a:xfrm flipV="1">
          <a:off x="15481300" y="16575912"/>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125985</xdr:rowOff>
    </xdr:from>
    <xdr:to>
      <xdr:col>81</xdr:col>
      <xdr:colOff>50800</xdr:colOff>
      <xdr:row>96</xdr:row>
      <xdr:rowOff>127012</xdr:rowOff>
    </xdr:to>
    <xdr:cxnSp macro="">
      <xdr:nvCxnSpPr>
        <xdr:cNvPr id="700" name="直線コネクタ 699"/>
        <xdr:cNvCxnSpPr/>
      </xdr:nvCxnSpPr>
      <xdr:spPr>
        <a:xfrm>
          <a:off x="14592300" y="16585185"/>
          <a:ext cx="8890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125985</xdr:rowOff>
    </xdr:from>
    <xdr:to>
      <xdr:col>76</xdr:col>
      <xdr:colOff>114300</xdr:colOff>
      <xdr:row>96</xdr:row>
      <xdr:rowOff>132004</xdr:rowOff>
    </xdr:to>
    <xdr:cxnSp macro="">
      <xdr:nvCxnSpPr>
        <xdr:cNvPr id="703" name="直線コネクタ 702"/>
        <xdr:cNvCxnSpPr/>
      </xdr:nvCxnSpPr>
      <xdr:spPr>
        <a:xfrm flipV="1">
          <a:off x="13703300" y="16585185"/>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132004</xdr:rowOff>
    </xdr:from>
    <xdr:to>
      <xdr:col>71</xdr:col>
      <xdr:colOff>177800</xdr:colOff>
      <xdr:row>96</xdr:row>
      <xdr:rowOff>132080</xdr:rowOff>
    </xdr:to>
    <xdr:cxnSp macro="">
      <xdr:nvCxnSpPr>
        <xdr:cNvPr id="706" name="直線コネクタ 705"/>
        <xdr:cNvCxnSpPr/>
      </xdr:nvCxnSpPr>
      <xdr:spPr>
        <a:xfrm flipV="1">
          <a:off x="12814300" y="165912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65912</xdr:rowOff>
    </xdr:from>
    <xdr:to>
      <xdr:col>85</xdr:col>
      <xdr:colOff>177800</xdr:colOff>
      <xdr:row>96</xdr:row>
      <xdr:rowOff>167512</xdr:rowOff>
    </xdr:to>
    <xdr:sp macro="" textlink="">
      <xdr:nvSpPr>
        <xdr:cNvPr id="716" name="楕円 715"/>
        <xdr:cNvSpPr/>
      </xdr:nvSpPr>
      <xdr:spPr>
        <a:xfrm>
          <a:off x="16268700" y="1652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88789</xdr:rowOff>
    </xdr:from>
    <xdr:ext cx="534377" cy="259045"/>
    <xdr:sp macro="" textlink="">
      <xdr:nvSpPr>
        <xdr:cNvPr id="717" name="公債費該当値テキスト"/>
        <xdr:cNvSpPr txBox="1"/>
      </xdr:nvSpPr>
      <xdr:spPr>
        <a:xfrm>
          <a:off x="16370300" y="1637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76212</xdr:rowOff>
    </xdr:from>
    <xdr:to>
      <xdr:col>81</xdr:col>
      <xdr:colOff>101600</xdr:colOff>
      <xdr:row>97</xdr:row>
      <xdr:rowOff>6362</xdr:rowOff>
    </xdr:to>
    <xdr:sp macro="" textlink="">
      <xdr:nvSpPr>
        <xdr:cNvPr id="718" name="楕円 717"/>
        <xdr:cNvSpPr/>
      </xdr:nvSpPr>
      <xdr:spPr>
        <a:xfrm>
          <a:off x="15430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22889</xdr:rowOff>
    </xdr:from>
    <xdr:ext cx="534377" cy="259045"/>
    <xdr:sp macro="" textlink="">
      <xdr:nvSpPr>
        <xdr:cNvPr id="719" name="テキスト ボックス 718"/>
        <xdr:cNvSpPr txBox="1"/>
      </xdr:nvSpPr>
      <xdr:spPr>
        <a:xfrm>
          <a:off x="15214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75185</xdr:rowOff>
    </xdr:from>
    <xdr:to>
      <xdr:col>76</xdr:col>
      <xdr:colOff>165100</xdr:colOff>
      <xdr:row>97</xdr:row>
      <xdr:rowOff>5335</xdr:rowOff>
    </xdr:to>
    <xdr:sp macro="" textlink="">
      <xdr:nvSpPr>
        <xdr:cNvPr id="720" name="楕円 719"/>
        <xdr:cNvSpPr/>
      </xdr:nvSpPr>
      <xdr:spPr>
        <a:xfrm>
          <a:off x="14541500" y="165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21862</xdr:rowOff>
    </xdr:from>
    <xdr:ext cx="534377" cy="259045"/>
    <xdr:sp macro="" textlink="">
      <xdr:nvSpPr>
        <xdr:cNvPr id="721" name="テキスト ボックス 720"/>
        <xdr:cNvSpPr txBox="1"/>
      </xdr:nvSpPr>
      <xdr:spPr>
        <a:xfrm>
          <a:off x="14325111" y="1630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81204</xdr:rowOff>
    </xdr:from>
    <xdr:to>
      <xdr:col>72</xdr:col>
      <xdr:colOff>38100</xdr:colOff>
      <xdr:row>97</xdr:row>
      <xdr:rowOff>11354</xdr:rowOff>
    </xdr:to>
    <xdr:sp macro="" textlink="">
      <xdr:nvSpPr>
        <xdr:cNvPr id="722" name="楕円 721"/>
        <xdr:cNvSpPr/>
      </xdr:nvSpPr>
      <xdr:spPr>
        <a:xfrm>
          <a:off x="136525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27881</xdr:rowOff>
    </xdr:from>
    <xdr:ext cx="534377" cy="259045"/>
    <xdr:sp macro="" textlink="">
      <xdr:nvSpPr>
        <xdr:cNvPr id="723" name="テキスト ボックス 722"/>
        <xdr:cNvSpPr txBox="1"/>
      </xdr:nvSpPr>
      <xdr:spPr>
        <a:xfrm>
          <a:off x="13436111" y="163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81280</xdr:rowOff>
    </xdr:from>
    <xdr:to>
      <xdr:col>67</xdr:col>
      <xdr:colOff>101600</xdr:colOff>
      <xdr:row>97</xdr:row>
      <xdr:rowOff>11430</xdr:rowOff>
    </xdr:to>
    <xdr:sp macro="" textlink="">
      <xdr:nvSpPr>
        <xdr:cNvPr id="724" name="楕円 723"/>
        <xdr:cNvSpPr/>
      </xdr:nvSpPr>
      <xdr:spPr>
        <a:xfrm>
          <a:off x="12763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2557</xdr:rowOff>
    </xdr:from>
    <xdr:ext cx="534377" cy="259045"/>
    <xdr:sp macro="" textlink="">
      <xdr:nvSpPr>
        <xdr:cNvPr id="725" name="テキスト ボックス 724"/>
        <xdr:cNvSpPr txBox="1"/>
      </xdr:nvSpPr>
      <xdr:spPr>
        <a:xfrm>
          <a:off x="12547111" y="1663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13970</xdr:rowOff>
    </xdr:from>
    <xdr:to>
      <xdr:col>107</xdr:col>
      <xdr:colOff>50800</xdr:colOff>
      <xdr:row>38</xdr:row>
      <xdr:rowOff>25400</xdr:rowOff>
    </xdr:to>
    <xdr:cxnSp macro="">
      <xdr:nvCxnSpPr>
        <xdr:cNvPr id="756" name="直線コネクタ 755"/>
        <xdr:cNvCxnSpPr/>
      </xdr:nvCxnSpPr>
      <xdr:spPr>
        <a:xfrm>
          <a:off x="19545300" y="6357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13970</xdr:rowOff>
    </xdr:from>
    <xdr:to>
      <xdr:col>102</xdr:col>
      <xdr:colOff>114300</xdr:colOff>
      <xdr:row>37</xdr:row>
      <xdr:rowOff>15113</xdr:rowOff>
    </xdr:to>
    <xdr:cxnSp macro="">
      <xdr:nvCxnSpPr>
        <xdr:cNvPr id="759" name="直線コネクタ 758"/>
        <xdr:cNvCxnSpPr/>
      </xdr:nvCxnSpPr>
      <xdr:spPr>
        <a:xfrm flipV="1">
          <a:off x="18656300" y="63576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26750</xdr:rowOff>
    </xdr:from>
    <xdr:ext cx="313932" cy="259045"/>
    <xdr:sp macro="" textlink="">
      <xdr:nvSpPr>
        <xdr:cNvPr id="761" name="テキスト ボックス 760"/>
        <xdr:cNvSpPr txBox="1"/>
      </xdr:nvSpPr>
      <xdr:spPr>
        <a:xfrm>
          <a:off x="19388333" y="6541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63" name="テキスト ボックス 762"/>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134620</xdr:rowOff>
    </xdr:from>
    <xdr:to>
      <xdr:col>102</xdr:col>
      <xdr:colOff>165100</xdr:colOff>
      <xdr:row>37</xdr:row>
      <xdr:rowOff>64770</xdr:rowOff>
    </xdr:to>
    <xdr:sp macro="" textlink="">
      <xdr:nvSpPr>
        <xdr:cNvPr id="775" name="楕円 774"/>
        <xdr:cNvSpPr/>
      </xdr:nvSpPr>
      <xdr:spPr>
        <a:xfrm>
          <a:off x="19494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81297</xdr:rowOff>
    </xdr:from>
    <xdr:ext cx="378565" cy="259045"/>
    <xdr:sp macro="" textlink="">
      <xdr:nvSpPr>
        <xdr:cNvPr id="776" name="テキスト ボックス 775"/>
        <xdr:cNvSpPr txBox="1"/>
      </xdr:nvSpPr>
      <xdr:spPr>
        <a:xfrm>
          <a:off x="19356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135763</xdr:rowOff>
    </xdr:from>
    <xdr:to>
      <xdr:col>98</xdr:col>
      <xdr:colOff>38100</xdr:colOff>
      <xdr:row>37</xdr:row>
      <xdr:rowOff>65913</xdr:rowOff>
    </xdr:to>
    <xdr:sp macro="" textlink="">
      <xdr:nvSpPr>
        <xdr:cNvPr id="777" name="楕円 776"/>
        <xdr:cNvSpPr/>
      </xdr:nvSpPr>
      <xdr:spPr>
        <a:xfrm>
          <a:off x="18605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82440</xdr:rowOff>
    </xdr:from>
    <xdr:ext cx="378565" cy="259045"/>
    <xdr:sp macro="" textlink="">
      <xdr:nvSpPr>
        <xdr:cNvPr id="778" name="テキスト ボックス 777"/>
        <xdr:cNvSpPr txBox="1"/>
      </xdr:nvSpPr>
      <xdr:spPr>
        <a:xfrm>
          <a:off x="18467017" y="6083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議会費は、類似団体より高い数値ではあるが、平成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年度に議員定数を削減し、減少を図っている。</a:t>
          </a:r>
        </a:p>
        <a:p>
          <a:r>
            <a:rPr kumimoji="1" lang="ja-JP" altLang="en-US" sz="1300">
              <a:latin typeface="ＭＳ Ｐゴシック" panose="020B0600070205080204" pitchFamily="50" charset="-128"/>
              <a:ea typeface="ＭＳ Ｐゴシック" panose="020B0600070205080204" pitchFamily="50" charset="-128"/>
            </a:rPr>
            <a:t>民生費は、保育事業や医療費助成等、子育て環境の充実に重点的に取り組んでいることから類似団体を上回っていると考えられる。なお、平成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年度は福祉センターの改修を行ったことにより突出して高くなっていた。</a:t>
          </a:r>
        </a:p>
        <a:p>
          <a:r>
            <a:rPr kumimoji="1" lang="ja-JP" altLang="en-US" sz="1300">
              <a:latin typeface="ＭＳ Ｐゴシック" panose="020B0600070205080204" pitchFamily="50" charset="-128"/>
              <a:ea typeface="ＭＳ Ｐゴシック" panose="020B0600070205080204" pitchFamily="50" charset="-128"/>
            </a:rPr>
            <a:t>土木費は、のと里山海道内灘白帆台インターチェンジの整備等により増加傾向にある。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年度は消防庁舎の建設、平成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年度は地域防災センターの建設により高くなっていた。</a:t>
          </a:r>
        </a:p>
        <a:p>
          <a:r>
            <a:rPr kumimoji="1" lang="ja-JP" altLang="en-US" sz="1300">
              <a:latin typeface="ＭＳ Ｐゴシック" panose="020B0600070205080204" pitchFamily="50" charset="-128"/>
              <a:ea typeface="ＭＳ Ｐゴシック" panose="020B0600070205080204" pitchFamily="50" charset="-128"/>
            </a:rPr>
            <a:t>教育費は、平成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年度にかけて行われた白帆台小学校建設事業に伴い増加していた。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実質単年度収支の黒字化を目標に歳出の削減を図っている中で、平成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15,177</a:t>
          </a:r>
          <a:r>
            <a:rPr kumimoji="1" lang="ja-JP" altLang="en-US" sz="1300">
              <a:latin typeface="ＭＳ ゴシック" pitchFamily="49" charset="-128"/>
              <a:ea typeface="ＭＳ ゴシック" pitchFamily="49" charset="-128"/>
            </a:rPr>
            <a:t>千円、平成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17,513</a:t>
          </a:r>
          <a:r>
            <a:rPr kumimoji="1" lang="ja-JP" altLang="en-US" sz="1300">
              <a:latin typeface="ＭＳ ゴシック" pitchFamily="49" charset="-128"/>
              <a:ea typeface="ＭＳ ゴシック" pitchFamily="49" charset="-128"/>
            </a:rPr>
            <a:t>千円の黒字となっていたものの、平成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年度は、定年退職者の増等により退職手当負担金が多大となったほか、公共下水道事業特別会計など他会計への繰出金が平成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年度に続き増加したことなどにより、</a:t>
          </a:r>
          <a:r>
            <a:rPr kumimoji="1" lang="en-US" altLang="ja-JP" sz="1300">
              <a:latin typeface="ＭＳ ゴシック" pitchFamily="49" charset="-128"/>
              <a:ea typeface="ＭＳ ゴシック" pitchFamily="49" charset="-128"/>
            </a:rPr>
            <a:t>150,310</a:t>
          </a:r>
          <a:r>
            <a:rPr kumimoji="1" lang="ja-JP" altLang="en-US" sz="1300">
              <a:latin typeface="ＭＳ ゴシック" pitchFamily="49" charset="-128"/>
              <a:ea typeface="ＭＳ ゴシック" pitchFamily="49" charset="-128"/>
            </a:rPr>
            <a:t>千円の赤字となった。国民健康保険特別会計や介護保険特別会計、公共下水道事業等への繰出金は引き続き増加しており、料金の引上げや歳出の削減が必要となっている。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国民健康保険特別会計において累積赤字が多大となっている。保険料に対して医療費が高い傾向にあり、毎年料金の改定を行うことにより、平成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年度以降は単年度の黒字化を達成し、累積赤字の減少を図っている。</a:t>
          </a:r>
        </a:p>
        <a:p>
          <a:r>
            <a:rPr kumimoji="1" lang="ja-JP" altLang="en-US" sz="1400">
              <a:latin typeface="ＭＳ ゴシック" pitchFamily="49" charset="-128"/>
              <a:ea typeface="ＭＳ ゴシック" pitchFamily="49" charset="-128"/>
            </a:rPr>
            <a:t>　被保険者数の減少や低所得者の増加、高額薬剤問題等の理由により厳しい財政運営が続いているため、平成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年度の国保広域化以降も、収納率の向上や保険料金の改定等を行い、赤字解消を図る。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9685773</v>
      </c>
      <c r="BO4" s="430"/>
      <c r="BP4" s="430"/>
      <c r="BQ4" s="430"/>
      <c r="BR4" s="430"/>
      <c r="BS4" s="430"/>
      <c r="BT4" s="430"/>
      <c r="BU4" s="431"/>
      <c r="BV4" s="429">
        <v>11175043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1.5</v>
      </c>
      <c r="CU4" s="436"/>
      <c r="CV4" s="436"/>
      <c r="CW4" s="436"/>
      <c r="CX4" s="436"/>
      <c r="CY4" s="436"/>
      <c r="CZ4" s="436"/>
      <c r="DA4" s="437"/>
      <c r="DB4" s="435">
        <v>1.9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9572984</v>
      </c>
      <c r="BO5" s="467"/>
      <c r="BP5" s="467"/>
      <c r="BQ5" s="467"/>
      <c r="BR5" s="467"/>
      <c r="BS5" s="467"/>
      <c r="BT5" s="467"/>
      <c r="BU5" s="468"/>
      <c r="BV5" s="466">
        <v>11045621</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93.8</v>
      </c>
      <c r="CU5" s="464"/>
      <c r="CV5" s="464"/>
      <c r="CW5" s="464"/>
      <c r="CX5" s="464"/>
      <c r="CY5" s="464"/>
      <c r="CZ5" s="464"/>
      <c r="DA5" s="465"/>
      <c r="DB5" s="463">
        <v>92.1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112789</v>
      </c>
      <c r="BO6" s="467"/>
      <c r="BP6" s="467"/>
      <c r="BQ6" s="467"/>
      <c r="BR6" s="467"/>
      <c r="BS6" s="467"/>
      <c r="BT6" s="467"/>
      <c r="BU6" s="468"/>
      <c r="BV6" s="466">
        <v>129422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99.6</v>
      </c>
      <c r="CU6" s="504"/>
      <c r="CV6" s="504"/>
      <c r="CW6" s="504"/>
      <c r="CX6" s="504"/>
      <c r="CY6" s="504"/>
      <c r="CZ6" s="504"/>
      <c r="DA6" s="505"/>
      <c r="DB6" s="503">
        <v>97.8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31692</v>
      </c>
      <c r="BO7" s="467"/>
      <c r="BP7" s="467"/>
      <c r="BQ7" s="467"/>
      <c r="BR7" s="467"/>
      <c r="BS7" s="467"/>
      <c r="BT7" s="467"/>
      <c r="BU7" s="468"/>
      <c r="BV7" s="466">
        <v>25992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5566127</v>
      </c>
      <c r="CU7" s="467"/>
      <c r="CV7" s="467"/>
      <c r="CW7" s="467"/>
      <c r="CX7" s="467"/>
      <c r="CY7" s="467"/>
      <c r="CZ7" s="467"/>
      <c r="DA7" s="468"/>
      <c r="DB7" s="466">
        <v>5514733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81097</v>
      </c>
      <c r="BO8" s="467"/>
      <c r="BP8" s="467"/>
      <c r="BQ8" s="467"/>
      <c r="BR8" s="467"/>
      <c r="BS8" s="467"/>
      <c r="BT8" s="467"/>
      <c r="BU8" s="468"/>
      <c r="BV8" s="466">
        <v>103430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0.54</v>
      </c>
      <c r="CU8" s="507"/>
      <c r="CV8" s="507"/>
      <c r="CW8" s="507"/>
      <c r="CX8" s="507"/>
      <c r="CY8" s="507"/>
      <c r="CZ8" s="507"/>
      <c r="DA8" s="508"/>
      <c r="DB8" s="506">
        <v>0.53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26987</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-22333</v>
      </c>
      <c r="BO9" s="467"/>
      <c r="BP9" s="467"/>
      <c r="BQ9" s="467"/>
      <c r="BR9" s="467"/>
      <c r="BS9" s="467"/>
      <c r="BT9" s="467"/>
      <c r="BU9" s="468"/>
      <c r="BV9" s="466">
        <v>-16422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14.8</v>
      </c>
      <c r="CU9" s="464"/>
      <c r="CV9" s="464"/>
      <c r="CW9" s="464"/>
      <c r="CX9" s="464"/>
      <c r="CY9" s="464"/>
      <c r="CZ9" s="464"/>
      <c r="DA9" s="465"/>
      <c r="DB9" s="463">
        <v>14</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26927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218</v>
      </c>
      <c r="BO10" s="467"/>
      <c r="BP10" s="467"/>
      <c r="BQ10" s="467"/>
      <c r="BR10" s="467"/>
      <c r="BS10" s="467"/>
      <c r="BT10" s="467"/>
      <c r="BU10" s="468"/>
      <c r="BV10" s="466">
        <v>203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26759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93</v>
      </c>
      <c r="AV12" s="499"/>
      <c r="AW12" s="499"/>
      <c r="AX12" s="499"/>
      <c r="AY12" s="500" t="s">
        <v>135</v>
      </c>
      <c r="AZ12" s="501"/>
      <c r="BA12" s="501"/>
      <c r="BB12" s="501"/>
      <c r="BC12" s="501"/>
      <c r="BD12" s="501"/>
      <c r="BE12" s="501"/>
      <c r="BF12" s="501"/>
      <c r="BG12" s="501"/>
      <c r="BH12" s="501"/>
      <c r="BI12" s="501"/>
      <c r="BJ12" s="501"/>
      <c r="BK12" s="501"/>
      <c r="BL12" s="501"/>
      <c r="BM12" s="502"/>
      <c r="BN12" s="466">
        <v>128195</v>
      </c>
      <c r="BO12" s="467"/>
      <c r="BP12" s="467"/>
      <c r="BQ12" s="467"/>
      <c r="BR12" s="467"/>
      <c r="BS12" s="467"/>
      <c r="BT12" s="467"/>
      <c r="BU12" s="468"/>
      <c r="BV12" s="466">
        <v>34067</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26467</v>
      </c>
      <c r="S13" s="548"/>
      <c r="T13" s="548"/>
      <c r="U13" s="548"/>
      <c r="V13" s="549"/>
      <c r="W13" s="482" t="s">
        <v>139</v>
      </c>
      <c r="X13" s="483"/>
      <c r="Y13" s="483"/>
      <c r="Z13" s="483"/>
      <c r="AA13" s="483"/>
      <c r="AB13" s="473"/>
      <c r="AC13" s="517">
        <v>167</v>
      </c>
      <c r="AD13" s="518"/>
      <c r="AE13" s="518"/>
      <c r="AF13" s="518"/>
      <c r="AG13" s="557"/>
      <c r="AH13" s="517">
        <v>155</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-150310</v>
      </c>
      <c r="BO13" s="467"/>
      <c r="BP13" s="467"/>
      <c r="BQ13" s="467"/>
      <c r="BR13" s="467"/>
      <c r="BS13" s="467"/>
      <c r="BT13" s="467"/>
      <c r="BU13" s="468"/>
      <c r="BV13" s="466">
        <v>-50286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9.1999999999999993</v>
      </c>
      <c r="CU13" s="464"/>
      <c r="CV13" s="464"/>
      <c r="CW13" s="464"/>
      <c r="CX13" s="464"/>
      <c r="CY13" s="464"/>
      <c r="CZ13" s="464"/>
      <c r="DA13" s="465"/>
      <c r="DB13" s="463">
        <v>8.9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26838</v>
      </c>
      <c r="S14" s="548"/>
      <c r="T14" s="548"/>
      <c r="U14" s="548"/>
      <c r="V14" s="549"/>
      <c r="W14" s="456"/>
      <c r="X14" s="457"/>
      <c r="Y14" s="457"/>
      <c r="Z14" s="457"/>
      <c r="AA14" s="457"/>
      <c r="AB14" s="446"/>
      <c r="AC14" s="550">
        <v>1.3</v>
      </c>
      <c r="AD14" s="551"/>
      <c r="AE14" s="551"/>
      <c r="AF14" s="551"/>
      <c r="AG14" s="552"/>
      <c r="AH14" s="550">
        <v>1.2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75.7</v>
      </c>
      <c r="CU14" s="562"/>
      <c r="CV14" s="562"/>
      <c r="CW14" s="562"/>
      <c r="CX14" s="562"/>
      <c r="CY14" s="562"/>
      <c r="CZ14" s="562"/>
      <c r="DA14" s="563"/>
      <c r="DB14" s="561">
        <v>79.099999999999994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26593</v>
      </c>
      <c r="S15" s="548"/>
      <c r="T15" s="548"/>
      <c r="U15" s="548"/>
      <c r="V15" s="549"/>
      <c r="W15" s="482" t="s">
        <v>146</v>
      </c>
      <c r="X15" s="483"/>
      <c r="Y15" s="483"/>
      <c r="Z15" s="483"/>
      <c r="AA15" s="483"/>
      <c r="AB15" s="473"/>
      <c r="AC15" s="517">
        <v>3584</v>
      </c>
      <c r="AD15" s="518"/>
      <c r="AE15" s="518"/>
      <c r="AF15" s="518"/>
      <c r="AG15" s="557"/>
      <c r="AH15" s="517">
        <v>3491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2482719</v>
      </c>
      <c r="BO15" s="430"/>
      <c r="BP15" s="430"/>
      <c r="BQ15" s="430"/>
      <c r="BR15" s="430"/>
      <c r="BS15" s="430"/>
      <c r="BT15" s="430"/>
      <c r="BU15" s="431"/>
      <c r="BV15" s="429">
        <v>2451158</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26.9</v>
      </c>
      <c r="AD16" s="551"/>
      <c r="AE16" s="551"/>
      <c r="AF16" s="551"/>
      <c r="AG16" s="552"/>
      <c r="AH16" s="550">
        <v>27.1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4601282</v>
      </c>
      <c r="BO16" s="467"/>
      <c r="BP16" s="467"/>
      <c r="BQ16" s="467"/>
      <c r="BR16" s="467"/>
      <c r="BS16" s="467"/>
      <c r="BT16" s="467"/>
      <c r="BU16" s="468"/>
      <c r="BV16" s="466">
        <v>4558453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9584</v>
      </c>
      <c r="AD17" s="518"/>
      <c r="AE17" s="518"/>
      <c r="AF17" s="518"/>
      <c r="AG17" s="557"/>
      <c r="AH17" s="517">
        <v>9255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3116319</v>
      </c>
      <c r="BO17" s="467"/>
      <c r="BP17" s="467"/>
      <c r="BQ17" s="467"/>
      <c r="BR17" s="467"/>
      <c r="BS17" s="467"/>
      <c r="BT17" s="467"/>
      <c r="BU17" s="468"/>
      <c r="BV17" s="466">
        <v>3083563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20.329999999999998</v>
      </c>
      <c r="M18" s="579"/>
      <c r="N18" s="579"/>
      <c r="O18" s="579"/>
      <c r="P18" s="579"/>
      <c r="Q18" s="579"/>
      <c r="R18" s="580"/>
      <c r="S18" s="580"/>
      <c r="T18" s="580"/>
      <c r="U18" s="580"/>
      <c r="V18" s="581"/>
      <c r="W18" s="484"/>
      <c r="X18" s="485"/>
      <c r="Y18" s="485"/>
      <c r="Z18" s="485"/>
      <c r="AA18" s="485"/>
      <c r="AB18" s="476"/>
      <c r="AC18" s="582">
        <v>71.900000000000006</v>
      </c>
      <c r="AD18" s="583"/>
      <c r="AE18" s="583"/>
      <c r="AF18" s="583"/>
      <c r="AG18" s="584"/>
      <c r="AH18" s="582">
        <v>71.7</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5241624</v>
      </c>
      <c r="BO18" s="467"/>
      <c r="BP18" s="467"/>
      <c r="BQ18" s="467"/>
      <c r="BR18" s="467"/>
      <c r="BS18" s="467"/>
      <c r="BT18" s="467"/>
      <c r="BU18" s="468"/>
      <c r="BV18" s="466">
        <v>5125691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1327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6282856</v>
      </c>
      <c r="BO19" s="467"/>
      <c r="BP19" s="467"/>
      <c r="BQ19" s="467"/>
      <c r="BR19" s="467"/>
      <c r="BS19" s="467"/>
      <c r="BT19" s="467"/>
      <c r="BU19" s="468"/>
      <c r="BV19" s="466">
        <v>6520485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10446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12449776</v>
      </c>
      <c r="BO23" s="467"/>
      <c r="BP23" s="467"/>
      <c r="BQ23" s="467"/>
      <c r="BR23" s="467"/>
      <c r="BS23" s="467"/>
      <c r="BT23" s="467"/>
      <c r="BU23" s="468"/>
      <c r="BV23" s="466">
        <v>12222966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8130</v>
      </c>
      <c r="R24" s="518"/>
      <c r="S24" s="518"/>
      <c r="T24" s="518"/>
      <c r="U24" s="518"/>
      <c r="V24" s="557"/>
      <c r="W24" s="616"/>
      <c r="X24" s="604"/>
      <c r="Y24" s="605"/>
      <c r="Z24" s="516" t="s">
        <v>170</v>
      </c>
      <c r="AA24" s="496"/>
      <c r="AB24" s="496"/>
      <c r="AC24" s="496"/>
      <c r="AD24" s="496"/>
      <c r="AE24" s="496"/>
      <c r="AF24" s="496"/>
      <c r="AG24" s="497"/>
      <c r="AH24" s="517">
        <v>175</v>
      </c>
      <c r="AI24" s="518"/>
      <c r="AJ24" s="518"/>
      <c r="AK24" s="518"/>
      <c r="AL24" s="557"/>
      <c r="AM24" s="517">
        <v>473200</v>
      </c>
      <c r="AN24" s="518"/>
      <c r="AO24" s="518"/>
      <c r="AP24" s="518"/>
      <c r="AQ24" s="518"/>
      <c r="AR24" s="557"/>
      <c r="AS24" s="517">
        <v>2704</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9387276</v>
      </c>
      <c r="BO24" s="467"/>
      <c r="BP24" s="467"/>
      <c r="BQ24" s="467"/>
      <c r="BR24" s="467"/>
      <c r="BS24" s="467"/>
      <c r="BT24" s="467"/>
      <c r="BU24" s="468"/>
      <c r="BV24" s="466">
        <v>9498386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6620</v>
      </c>
      <c r="R25" s="518"/>
      <c r="S25" s="518"/>
      <c r="T25" s="518"/>
      <c r="U25" s="518"/>
      <c r="V25" s="557"/>
      <c r="W25" s="616"/>
      <c r="X25" s="604"/>
      <c r="Y25" s="605"/>
      <c r="Z25" s="516" t="s">
        <v>173</v>
      </c>
      <c r="AA25" s="496"/>
      <c r="AB25" s="496"/>
      <c r="AC25" s="496"/>
      <c r="AD25" s="496"/>
      <c r="AE25" s="496"/>
      <c r="AF25" s="496"/>
      <c r="AG25" s="497"/>
      <c r="AH25" s="517">
        <v>34</v>
      </c>
      <c r="AI25" s="518"/>
      <c r="AJ25" s="518"/>
      <c r="AK25" s="518"/>
      <c r="AL25" s="557"/>
      <c r="AM25" s="517">
        <v>83470</v>
      </c>
      <c r="AN25" s="518"/>
      <c r="AO25" s="518"/>
      <c r="AP25" s="518"/>
      <c r="AQ25" s="518"/>
      <c r="AR25" s="557"/>
      <c r="AS25" s="517">
        <v>2455</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763310</v>
      </c>
      <c r="BO25" s="430"/>
      <c r="BP25" s="430"/>
      <c r="BQ25" s="430"/>
      <c r="BR25" s="430"/>
      <c r="BS25" s="430"/>
      <c r="BT25" s="430"/>
      <c r="BU25" s="431"/>
      <c r="BV25" s="429">
        <v>630977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6070</v>
      </c>
      <c r="R26" s="518"/>
      <c r="S26" s="518"/>
      <c r="T26" s="518"/>
      <c r="U26" s="518"/>
      <c r="V26" s="557"/>
      <c r="W26" s="616"/>
      <c r="X26" s="604"/>
      <c r="Y26" s="605"/>
      <c r="Z26" s="516" t="s">
        <v>176</v>
      </c>
      <c r="AA26" s="626"/>
      <c r="AB26" s="626"/>
      <c r="AC26" s="626"/>
      <c r="AD26" s="626"/>
      <c r="AE26" s="626"/>
      <c r="AF26" s="626"/>
      <c r="AG26" s="627"/>
      <c r="AH26" s="517" t="s">
        <v>177</v>
      </c>
      <c r="AI26" s="518"/>
      <c r="AJ26" s="518"/>
      <c r="AK26" s="518"/>
      <c r="AL26" s="557"/>
      <c r="AM26" s="517" t="s">
        <v>137</v>
      </c>
      <c r="AN26" s="518"/>
      <c r="AO26" s="518"/>
      <c r="AP26" s="518"/>
      <c r="AQ26" s="518"/>
      <c r="AR26" s="557"/>
      <c r="AS26" s="517" t="s">
        <v>137</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4200</v>
      </c>
      <c r="R27" s="518"/>
      <c r="S27" s="518"/>
      <c r="T27" s="518"/>
      <c r="U27" s="518"/>
      <c r="V27" s="557"/>
      <c r="W27" s="616"/>
      <c r="X27" s="604"/>
      <c r="Y27" s="605"/>
      <c r="Z27" s="516" t="s">
        <v>182</v>
      </c>
      <c r="AA27" s="496"/>
      <c r="AB27" s="496"/>
      <c r="AC27" s="496"/>
      <c r="AD27" s="496"/>
      <c r="AE27" s="496"/>
      <c r="AF27" s="496"/>
      <c r="AG27" s="497"/>
      <c r="AH27" s="517" t="s">
        <v>137</v>
      </c>
      <c r="AI27" s="518"/>
      <c r="AJ27" s="518"/>
      <c r="AK27" s="518"/>
      <c r="AL27" s="557"/>
      <c r="AM27" s="517" t="s">
        <v>179</v>
      </c>
      <c r="AN27" s="518"/>
      <c r="AO27" s="518"/>
      <c r="AP27" s="518"/>
      <c r="AQ27" s="518"/>
      <c r="AR27" s="557"/>
      <c r="AS27" s="517" t="s">
        <v>179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102636</v>
      </c>
      <c r="BO27" s="640"/>
      <c r="BP27" s="640"/>
      <c r="BQ27" s="640"/>
      <c r="BR27" s="640"/>
      <c r="BS27" s="640"/>
      <c r="BT27" s="640"/>
      <c r="BU27" s="641"/>
      <c r="BV27" s="639">
        <v>102597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3680</v>
      </c>
      <c r="R28" s="518"/>
      <c r="S28" s="518"/>
      <c r="T28" s="518"/>
      <c r="U28" s="518"/>
      <c r="V28" s="557"/>
      <c r="W28" s="616"/>
      <c r="X28" s="604"/>
      <c r="Y28" s="605"/>
      <c r="Z28" s="516" t="s">
        <v>185</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621864</v>
      </c>
      <c r="BO28" s="430"/>
      <c r="BP28" s="430"/>
      <c r="BQ28" s="430"/>
      <c r="BR28" s="430"/>
      <c r="BS28" s="430"/>
      <c r="BT28" s="430"/>
      <c r="BU28" s="431"/>
      <c r="BV28" s="429">
        <v>698125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11</v>
      </c>
      <c r="M29" s="518"/>
      <c r="N29" s="518"/>
      <c r="O29" s="518"/>
      <c r="P29" s="557"/>
      <c r="Q29" s="517">
        <v>3500</v>
      </c>
      <c r="R29" s="518"/>
      <c r="S29" s="518"/>
      <c r="T29" s="518"/>
      <c r="U29" s="518"/>
      <c r="V29" s="557"/>
      <c r="W29" s="617"/>
      <c r="X29" s="618"/>
      <c r="Y29" s="619"/>
      <c r="Z29" s="516" t="s">
        <v>188</v>
      </c>
      <c r="AA29" s="496"/>
      <c r="AB29" s="496"/>
      <c r="AC29" s="496"/>
      <c r="AD29" s="496"/>
      <c r="AE29" s="496"/>
      <c r="AF29" s="496"/>
      <c r="AG29" s="497"/>
      <c r="AH29" s="517">
        <v>175</v>
      </c>
      <c r="AI29" s="518"/>
      <c r="AJ29" s="518"/>
      <c r="AK29" s="518"/>
      <c r="AL29" s="557"/>
      <c r="AM29" s="517">
        <v>473200</v>
      </c>
      <c r="AN29" s="518"/>
      <c r="AO29" s="518"/>
      <c r="AP29" s="518"/>
      <c r="AQ29" s="518"/>
      <c r="AR29" s="557"/>
      <c r="AS29" s="517">
        <v>2704</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99</v>
      </c>
      <c r="BO29" s="467"/>
      <c r="BP29" s="467"/>
      <c r="BQ29" s="467"/>
      <c r="BR29" s="467"/>
      <c r="BS29" s="467"/>
      <c r="BT29" s="467"/>
      <c r="BU29" s="468"/>
      <c r="BV29" s="466">
        <v>98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94.3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401109</v>
      </c>
      <c r="BO30" s="640"/>
      <c r="BP30" s="640"/>
      <c r="BQ30" s="640"/>
      <c r="BR30" s="640"/>
      <c r="BS30" s="640"/>
      <c r="BT30" s="640"/>
      <c r="BU30" s="641"/>
      <c r="BV30" s="639">
        <v>425946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199</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内灘町国民健康保険特別会計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内灘町水道事業会計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内灘町公共下水道事業特別会計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河北郡市広域事務組合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内灘町土地開発公社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内灘町後期高齢者医療特別会計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内灘町新エネルギー事業特別会計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石川県後期高齢者医療広域連合（一般会計）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内灘町介護保険特別会計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石川県後期高齢者医療広域連合（後期高齢者医療特別会計）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石川県市町村職員退職手当組合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石川県市町村消防団員等公務災害補償等組合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石川県市町村消防賞じゅつ金組合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石川県市町村議会議員公務災害等組合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wnmagKd9j0Mhm4D1H0C2aJ+vQA22XPNWZgsf5ytcUvzUwpiag6LXpz5XweVMFrJ8tiihVqoh3z3pmClyow72w==" saltValue="m4zoyEtFq1FDiJ0/Nzlb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AN43" sqref="AN43:DC4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4" t="s">
        <v>564</v>
      </c>
      <c r="D34" s="1244"/>
      <c r="E34" s="1245"/>
      <c r="F34" s="32" t="s">
        <v>565</v>
      </c>
      <c r="G34" s="33" t="s">
        <v>566</v>
      </c>
      <c r="H34" s="33" t="s">
        <v>567</v>
      </c>
      <c r="I34" s="33" t="s">
        <v>568</v>
      </c>
      <c r="J34" s="34" t="s">
        <v>569</v>
      </c>
      <c r="K34" s="22"/>
      <c r="L34" s="22"/>
      <c r="M34" s="22"/>
      <c r="N34" s="22"/>
      <c r="O34" s="22"/>
      <c r="P34" s="22"/>
    </row>
    <row r="35" spans="1:16" ht="39" customHeight="1" x14ac:dyDescent="0.15">
      <c r="A35" s="22"/>
      <c r="B35" s="35"/>
      <c r="C35" s="1238" t="s">
        <v>570</v>
      </c>
      <c r="D35" s="1239"/>
      <c r="E35" s="1240"/>
      <c r="F35" s="36">
        <v>8.1</v>
      </c>
      <c r="G35" s="37">
        <v>8.14</v>
      </c>
      <c r="H35" s="37">
        <v>8.5399999999999991</v>
      </c>
      <c r="I35" s="37">
        <v>8.4700000000000006</v>
      </c>
      <c r="J35" s="38">
        <v>8.68</v>
      </c>
      <c r="K35" s="22"/>
      <c r="L35" s="22"/>
      <c r="M35" s="22"/>
      <c r="N35" s="22"/>
      <c r="O35" s="22"/>
      <c r="P35" s="22"/>
    </row>
    <row r="36" spans="1:16" ht="39" customHeight="1" x14ac:dyDescent="0.15">
      <c r="A36" s="22"/>
      <c r="B36" s="35"/>
      <c r="C36" s="1238" t="s">
        <v>571</v>
      </c>
      <c r="D36" s="1239"/>
      <c r="E36" s="1240"/>
      <c r="F36" s="36">
        <v>2.2200000000000002</v>
      </c>
      <c r="G36" s="37">
        <v>2.0699999999999998</v>
      </c>
      <c r="H36" s="37">
        <v>2.15</v>
      </c>
      <c r="I36" s="37">
        <v>1.87</v>
      </c>
      <c r="J36" s="38">
        <v>1.45</v>
      </c>
      <c r="K36" s="22"/>
      <c r="L36" s="22"/>
      <c r="M36" s="22"/>
      <c r="N36" s="22"/>
      <c r="O36" s="22"/>
      <c r="P36" s="22"/>
    </row>
    <row r="37" spans="1:16" ht="39" customHeight="1" x14ac:dyDescent="0.15">
      <c r="A37" s="22"/>
      <c r="B37" s="35"/>
      <c r="C37" s="1238" t="s">
        <v>572</v>
      </c>
      <c r="D37" s="1239"/>
      <c r="E37" s="1240"/>
      <c r="F37" s="36">
        <v>0.02</v>
      </c>
      <c r="G37" s="37">
        <v>7.0000000000000007E-2</v>
      </c>
      <c r="H37" s="37">
        <v>0.02</v>
      </c>
      <c r="I37" s="37">
        <v>0.41</v>
      </c>
      <c r="J37" s="38">
        <v>0.38</v>
      </c>
      <c r="K37" s="22"/>
      <c r="L37" s="22"/>
      <c r="M37" s="22"/>
      <c r="N37" s="22"/>
      <c r="O37" s="22"/>
      <c r="P37" s="22"/>
    </row>
    <row r="38" spans="1:16" ht="39" customHeight="1" x14ac:dyDescent="0.15">
      <c r="A38" s="22"/>
      <c r="B38" s="35"/>
      <c r="C38" s="1238" t="s">
        <v>573</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574</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575</v>
      </c>
      <c r="D40" s="1239"/>
      <c r="E40" s="1240"/>
      <c r="F40" s="36">
        <v>0.03</v>
      </c>
      <c r="G40" s="37">
        <v>0.06</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576</v>
      </c>
      <c r="D42" s="1239"/>
      <c r="E42" s="1240"/>
      <c r="F42" s="36" t="s">
        <v>514</v>
      </c>
      <c r="G42" s="37" t="s">
        <v>514</v>
      </c>
      <c r="H42" s="37" t="s">
        <v>514</v>
      </c>
      <c r="I42" s="37" t="s">
        <v>514</v>
      </c>
      <c r="J42" s="38" t="s">
        <v>514</v>
      </c>
      <c r="K42" s="22"/>
      <c r="L42" s="22"/>
      <c r="M42" s="22"/>
      <c r="N42" s="22"/>
      <c r="O42" s="22"/>
      <c r="P42" s="22"/>
    </row>
    <row r="43" spans="1:16" ht="39" customHeight="1" thickBot="1" x14ac:dyDescent="0.2">
      <c r="A43" s="22"/>
      <c r="B43" s="40"/>
      <c r="C43" s="1241" t="s">
        <v>577</v>
      </c>
      <c r="D43" s="1242"/>
      <c r="E43" s="1243"/>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Rhdqza1fXHoRNJfuEPNVjZ5myNMiHA26OJs6A/yXgZn+eeuO/bRDsTGRIDKfNb2Mh0sXQQ/BLkmSe06hdrEQ==" saltValue="CrxV/rR9t4hg4CfldSg/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N43" sqref="AN43:DC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906</v>
      </c>
      <c r="L45" s="60">
        <v>905</v>
      </c>
      <c r="M45" s="60">
        <v>919</v>
      </c>
      <c r="N45" s="60">
        <v>912</v>
      </c>
      <c r="O45" s="61">
        <v>931</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48"/>
      <c r="C48" s="1249"/>
      <c r="D48" s="62"/>
      <c r="E48" s="1254" t="s">
        <v>14</v>
      </c>
      <c r="F48" s="1254"/>
      <c r="G48" s="1254"/>
      <c r="H48" s="1254"/>
      <c r="I48" s="1254"/>
      <c r="J48" s="1255"/>
      <c r="K48" s="63">
        <v>291</v>
      </c>
      <c r="L48" s="64">
        <v>312</v>
      </c>
      <c r="M48" s="64">
        <v>332</v>
      </c>
      <c r="N48" s="64">
        <v>364</v>
      </c>
      <c r="O48" s="65">
        <v>386</v>
      </c>
      <c r="P48" s="48"/>
      <c r="Q48" s="48"/>
      <c r="R48" s="48"/>
      <c r="S48" s="48"/>
      <c r="T48" s="48"/>
      <c r="U48" s="48"/>
    </row>
    <row r="49" spans="1:21" ht="30.75" customHeight="1" x14ac:dyDescent="0.15">
      <c r="A49" s="48"/>
      <c r="B49" s="1248"/>
      <c r="C49" s="1249"/>
      <c r="D49" s="62"/>
      <c r="E49" s="1254" t="s">
        <v>15</v>
      </c>
      <c r="F49" s="1254"/>
      <c r="G49" s="1254"/>
      <c r="H49" s="1254"/>
      <c r="I49" s="1254"/>
      <c r="J49" s="1255"/>
      <c r="K49" s="63">
        <v>181</v>
      </c>
      <c r="L49" s="64">
        <v>180</v>
      </c>
      <c r="M49" s="64">
        <v>179</v>
      </c>
      <c r="N49" s="64">
        <v>126</v>
      </c>
      <c r="O49" s="65">
        <v>61</v>
      </c>
      <c r="P49" s="48"/>
      <c r="Q49" s="48"/>
      <c r="R49" s="48"/>
      <c r="S49" s="48"/>
      <c r="T49" s="48"/>
      <c r="U49" s="48"/>
    </row>
    <row r="50" spans="1:21" ht="30.75" customHeight="1" x14ac:dyDescent="0.15">
      <c r="A50" s="48"/>
      <c r="B50" s="1248"/>
      <c r="C50" s="1249"/>
      <c r="D50" s="62"/>
      <c r="E50" s="1254" t="s">
        <v>16</v>
      </c>
      <c r="F50" s="1254"/>
      <c r="G50" s="1254"/>
      <c r="H50" s="1254"/>
      <c r="I50" s="1254"/>
      <c r="J50" s="1255"/>
      <c r="K50" s="63">
        <v>27</v>
      </c>
      <c r="L50" s="64">
        <v>26</v>
      </c>
      <c r="M50" s="64">
        <v>22</v>
      </c>
      <c r="N50" s="64">
        <v>21</v>
      </c>
      <c r="O50" s="65">
        <v>21</v>
      </c>
      <c r="P50" s="48"/>
      <c r="Q50" s="48"/>
      <c r="R50" s="48"/>
      <c r="S50" s="48"/>
      <c r="T50" s="48"/>
      <c r="U50" s="48"/>
    </row>
    <row r="51" spans="1:21" ht="30.75" customHeight="1" x14ac:dyDescent="0.15">
      <c r="A51" s="48"/>
      <c r="B51" s="1250"/>
      <c r="C51" s="1251"/>
      <c r="D51" s="66"/>
      <c r="E51" s="1254" t="s">
        <v>17</v>
      </c>
      <c r="F51" s="1254"/>
      <c r="G51" s="1254"/>
      <c r="H51" s="1254"/>
      <c r="I51" s="1254"/>
      <c r="J51" s="1255"/>
      <c r="K51" s="63">
        <v>0</v>
      </c>
      <c r="L51" s="64">
        <v>0</v>
      </c>
      <c r="M51" s="64">
        <v>0</v>
      </c>
      <c r="N51" s="64">
        <v>0</v>
      </c>
      <c r="O51" s="65" t="s">
        <v>514</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1009</v>
      </c>
      <c r="L52" s="64">
        <v>1084</v>
      </c>
      <c r="M52" s="64">
        <v>987</v>
      </c>
      <c r="N52" s="64">
        <v>995</v>
      </c>
      <c r="O52" s="65">
        <v>998</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396</v>
      </c>
      <c r="L53" s="69">
        <v>339</v>
      </c>
      <c r="M53" s="69">
        <v>465</v>
      </c>
      <c r="N53" s="69">
        <v>428</v>
      </c>
      <c r="O53" s="70">
        <v>401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601</v>
      </c>
      <c r="L57" s="83" t="s">
        <v>601</v>
      </c>
      <c r="M57" s="83" t="s">
        <v>601</v>
      </c>
      <c r="N57" s="83" t="s">
        <v>601</v>
      </c>
      <c r="O57" s="84" t="s">
        <v>601</v>
      </c>
    </row>
    <row r="58" spans="1:21" ht="31.5" customHeight="1" thickBot="1" x14ac:dyDescent="0.2">
      <c r="B58" s="1264"/>
      <c r="C58" s="1265"/>
      <c r="D58" s="1269" t="s">
        <v>26</v>
      </c>
      <c r="E58" s="1270"/>
      <c r="F58" s="1270"/>
      <c r="G58" s="1270"/>
      <c r="H58" s="1270"/>
      <c r="I58" s="1270"/>
      <c r="J58" s="1271"/>
      <c r="K58" s="85" t="s">
        <v>601</v>
      </c>
      <c r="L58" s="86" t="s">
        <v>601</v>
      </c>
      <c r="M58" s="86" t="s">
        <v>601</v>
      </c>
      <c r="N58" s="86" t="s">
        <v>601</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mCyTwXe9B6+iyCxvI48k/r7dwgCsiJ8gwbJZlcBsDKM/FsiSvyEADR3uvhSC4+paPtDjmpudBLgHae9gwevw==" saltValue="5eqdoeGI4Cco3gM0JZUio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activeCell="AN43" sqref="AN43:DC47"/>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72" t="s">
        <v>29</v>
      </c>
      <c r="C41" s="1273"/>
      <c r="D41" s="101"/>
      <c r="E41" s="1278" t="s">
        <v>30</v>
      </c>
      <c r="F41" s="1278"/>
      <c r="G41" s="1278"/>
      <c r="H41" s="1279"/>
      <c r="I41" s="102">
        <v>9961</v>
      </c>
      <c r="J41" s="103">
        <v>10004</v>
      </c>
      <c r="K41" s="103">
        <v>11223</v>
      </c>
      <c r="L41" s="103">
        <v>12223</v>
      </c>
      <c r="M41" s="104">
        <v>12450</v>
      </c>
    </row>
    <row r="42" spans="2:13" ht="27.75" customHeight="1" x14ac:dyDescent="0.15">
      <c r="B42" s="1274"/>
      <c r="C42" s="1275"/>
      <c r="D42" s="105"/>
      <c r="E42" s="1280" t="s">
        <v>31</v>
      </c>
      <c r="F42" s="1280"/>
      <c r="G42" s="1280"/>
      <c r="H42" s="1281"/>
      <c r="I42" s="106">
        <v>921</v>
      </c>
      <c r="J42" s="107">
        <v>896</v>
      </c>
      <c r="K42" s="107">
        <v>574</v>
      </c>
      <c r="L42" s="107">
        <v>359</v>
      </c>
      <c r="M42" s="108">
        <v>338</v>
      </c>
    </row>
    <row r="43" spans="2:13" ht="27.75" customHeight="1" x14ac:dyDescent="0.15">
      <c r="B43" s="1274"/>
      <c r="C43" s="1275"/>
      <c r="D43" s="105"/>
      <c r="E43" s="1280" t="s">
        <v>32</v>
      </c>
      <c r="F43" s="1280"/>
      <c r="G43" s="1280"/>
      <c r="H43" s="1281"/>
      <c r="I43" s="106">
        <v>4241</v>
      </c>
      <c r="J43" s="107">
        <v>4351</v>
      </c>
      <c r="K43" s="107">
        <v>4540</v>
      </c>
      <c r="L43" s="107">
        <v>5014</v>
      </c>
      <c r="M43" s="108">
        <v>4919</v>
      </c>
    </row>
    <row r="44" spans="2:13" ht="27.75" customHeight="1" x14ac:dyDescent="0.15">
      <c r="B44" s="1274"/>
      <c r="C44" s="1275"/>
      <c r="D44" s="105"/>
      <c r="E44" s="1280" t="s">
        <v>33</v>
      </c>
      <c r="F44" s="1280"/>
      <c r="G44" s="1280"/>
      <c r="H44" s="1281"/>
      <c r="I44" s="106">
        <v>674</v>
      </c>
      <c r="J44" s="107">
        <v>498</v>
      </c>
      <c r="K44" s="107">
        <v>322</v>
      </c>
      <c r="L44" s="107">
        <v>198</v>
      </c>
      <c r="M44" s="108">
        <v>138</v>
      </c>
    </row>
    <row r="45" spans="2:13" ht="27.75" customHeight="1" x14ac:dyDescent="0.15">
      <c r="B45" s="1274"/>
      <c r="C45" s="1275"/>
      <c r="D45" s="105"/>
      <c r="E45" s="1280" t="s">
        <v>34</v>
      </c>
      <c r="F45" s="1280"/>
      <c r="G45" s="1280"/>
      <c r="H45" s="1281"/>
      <c r="I45" s="106">
        <v>1149</v>
      </c>
      <c r="J45" s="107">
        <v>1125</v>
      </c>
      <c r="K45" s="107">
        <v>963</v>
      </c>
      <c r="L45" s="107">
        <v>980</v>
      </c>
      <c r="M45" s="108">
        <v>796</v>
      </c>
    </row>
    <row r="46" spans="2:13" ht="27.75" customHeight="1" x14ac:dyDescent="0.15">
      <c r="B46" s="1274"/>
      <c r="C46" s="1275"/>
      <c r="D46" s="109"/>
      <c r="E46" s="1280" t="s">
        <v>35</v>
      </c>
      <c r="F46" s="1280"/>
      <c r="G46" s="1280"/>
      <c r="H46" s="1281"/>
      <c r="I46" s="106" t="s">
        <v>514</v>
      </c>
      <c r="J46" s="107" t="s">
        <v>514</v>
      </c>
      <c r="K46" s="107" t="s">
        <v>514</v>
      </c>
      <c r="L46" s="107" t="s">
        <v>514</v>
      </c>
      <c r="M46" s="108" t="s">
        <v>514</v>
      </c>
    </row>
    <row r="47" spans="2:13" ht="27.75" customHeight="1" x14ac:dyDescent="0.15">
      <c r="B47" s="1274"/>
      <c r="C47" s="1275"/>
      <c r="D47" s="110"/>
      <c r="E47" s="1282" t="s">
        <v>36</v>
      </c>
      <c r="F47" s="1283"/>
      <c r="G47" s="1283"/>
      <c r="H47" s="1284"/>
      <c r="I47" s="106" t="s">
        <v>514</v>
      </c>
      <c r="J47" s="107" t="s">
        <v>514</v>
      </c>
      <c r="K47" s="107" t="s">
        <v>514</v>
      </c>
      <c r="L47" s="107" t="s">
        <v>514</v>
      </c>
      <c r="M47" s="108" t="s">
        <v>514</v>
      </c>
    </row>
    <row r="48" spans="2:13" ht="27.75" customHeight="1" x14ac:dyDescent="0.15">
      <c r="B48" s="1274"/>
      <c r="C48" s="1275"/>
      <c r="D48" s="105"/>
      <c r="E48" s="1280" t="s">
        <v>37</v>
      </c>
      <c r="F48" s="1280"/>
      <c r="G48" s="1280"/>
      <c r="H48" s="1281"/>
      <c r="I48" s="106" t="s">
        <v>514</v>
      </c>
      <c r="J48" s="107" t="s">
        <v>514</v>
      </c>
      <c r="K48" s="107" t="s">
        <v>514</v>
      </c>
      <c r="L48" s="107" t="s">
        <v>514</v>
      </c>
      <c r="M48" s="108" t="s">
        <v>514</v>
      </c>
    </row>
    <row r="49" spans="2:13" ht="27.75" customHeight="1" x14ac:dyDescent="0.15">
      <c r="B49" s="1276"/>
      <c r="C49" s="1277"/>
      <c r="D49" s="105"/>
      <c r="E49" s="1280" t="s">
        <v>38</v>
      </c>
      <c r="F49" s="1280"/>
      <c r="G49" s="1280"/>
      <c r="H49" s="1281"/>
      <c r="I49" s="106" t="s">
        <v>514</v>
      </c>
      <c r="J49" s="107" t="s">
        <v>514</v>
      </c>
      <c r="K49" s="107" t="s">
        <v>514</v>
      </c>
      <c r="L49" s="107" t="s">
        <v>514</v>
      </c>
      <c r="M49" s="108" t="s">
        <v>514</v>
      </c>
    </row>
    <row r="50" spans="2:13" ht="27.75" customHeight="1" x14ac:dyDescent="0.15">
      <c r="B50" s="1285" t="s">
        <v>39</v>
      </c>
      <c r="C50" s="1286"/>
      <c r="D50" s="111"/>
      <c r="E50" s="1280" t="s">
        <v>40</v>
      </c>
      <c r="F50" s="1280"/>
      <c r="G50" s="1280"/>
      <c r="H50" s="1281"/>
      <c r="I50" s="106">
        <v>1542</v>
      </c>
      <c r="J50" s="107">
        <v>1655</v>
      </c>
      <c r="K50" s="107">
        <v>1569</v>
      </c>
      <c r="L50" s="107">
        <v>1415</v>
      </c>
      <c r="M50" s="108">
        <v>1332</v>
      </c>
    </row>
    <row r="51" spans="2:13" ht="27.75" customHeight="1" x14ac:dyDescent="0.15">
      <c r="B51" s="1274"/>
      <c r="C51" s="1275"/>
      <c r="D51" s="105"/>
      <c r="E51" s="1280" t="s">
        <v>41</v>
      </c>
      <c r="F51" s="1280"/>
      <c r="G51" s="1280"/>
      <c r="H51" s="1281"/>
      <c r="I51" s="106">
        <v>1457</v>
      </c>
      <c r="J51" s="107">
        <v>1391</v>
      </c>
      <c r="K51" s="107">
        <v>1440</v>
      </c>
      <c r="L51" s="107">
        <v>1558</v>
      </c>
      <c r="M51" s="108">
        <v>1499</v>
      </c>
    </row>
    <row r="52" spans="2:13" ht="27.75" customHeight="1" x14ac:dyDescent="0.15">
      <c r="B52" s="1276"/>
      <c r="C52" s="1277"/>
      <c r="D52" s="105"/>
      <c r="E52" s="1280" t="s">
        <v>42</v>
      </c>
      <c r="F52" s="1280"/>
      <c r="G52" s="1280"/>
      <c r="H52" s="1281"/>
      <c r="I52" s="106">
        <v>11947</v>
      </c>
      <c r="J52" s="107">
        <v>11882</v>
      </c>
      <c r="K52" s="107">
        <v>12156</v>
      </c>
      <c r="L52" s="107">
        <v>12142</v>
      </c>
      <c r="M52" s="108">
        <v>12273</v>
      </c>
    </row>
    <row r="53" spans="2:13" ht="27.75" customHeight="1" thickBot="1" x14ac:dyDescent="0.2">
      <c r="B53" s="1287" t="s">
        <v>43</v>
      </c>
      <c r="C53" s="1288"/>
      <c r="D53" s="112"/>
      <c r="E53" s="1289" t="s">
        <v>44</v>
      </c>
      <c r="F53" s="1289"/>
      <c r="G53" s="1289"/>
      <c r="H53" s="1290"/>
      <c r="I53" s="113">
        <v>2000</v>
      </c>
      <c r="J53" s="114">
        <v>1948</v>
      </c>
      <c r="K53" s="114">
        <v>2457</v>
      </c>
      <c r="L53" s="114">
        <v>3660</v>
      </c>
      <c r="M53" s="115">
        <v>3537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q2xonkAY2wGVIQhmqE081Ho2hnUbmqhJ5ya5bPQf/aSdwNwnbHoLFZLdP7jwb35Ch4R6iSpRUMhDmHqjbvv+w==" saltValue="HCY49csxXtMtdhwgola9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AN43" sqref="AN43:DC4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299" t="s">
        <v>47</v>
      </c>
      <c r="D55" s="1299"/>
      <c r="E55" s="1300"/>
      <c r="F55" s="127">
        <v>672</v>
      </c>
      <c r="G55" s="127">
        <v>698</v>
      </c>
      <c r="H55" s="128">
        <v>622</v>
      </c>
    </row>
    <row r="56" spans="2:8" ht="52.5" customHeight="1" x14ac:dyDescent="0.15">
      <c r="B56" s="129"/>
      <c r="C56" s="1301" t="s">
        <v>48</v>
      </c>
      <c r="D56" s="1301"/>
      <c r="E56" s="1302"/>
      <c r="F56" s="130">
        <v>0</v>
      </c>
      <c r="G56" s="130">
        <v>0</v>
      </c>
      <c r="H56" s="131">
        <v>0</v>
      </c>
    </row>
    <row r="57" spans="2:8" ht="53.25" customHeight="1" x14ac:dyDescent="0.15">
      <c r="B57" s="129"/>
      <c r="C57" s="1303" t="s">
        <v>49</v>
      </c>
      <c r="D57" s="1303"/>
      <c r="E57" s="1304"/>
      <c r="F57" s="132">
        <v>635</v>
      </c>
      <c r="G57" s="132">
        <v>426</v>
      </c>
      <c r="H57" s="133">
        <v>401</v>
      </c>
    </row>
    <row r="58" spans="2:8" ht="45.75" customHeight="1" x14ac:dyDescent="0.15">
      <c r="B58" s="134"/>
      <c r="C58" s="1291" t="s">
        <v>596</v>
      </c>
      <c r="D58" s="1292"/>
      <c r="E58" s="1293"/>
      <c r="F58" s="135">
        <v>156</v>
      </c>
      <c r="G58" s="135">
        <v>155</v>
      </c>
      <c r="H58" s="136">
        <v>110</v>
      </c>
    </row>
    <row r="59" spans="2:8" ht="45.75" customHeight="1" x14ac:dyDescent="0.15">
      <c r="B59" s="134"/>
      <c r="C59" s="1291" t="s">
        <v>597</v>
      </c>
      <c r="D59" s="1292"/>
      <c r="E59" s="1293"/>
      <c r="F59" s="135">
        <v>101</v>
      </c>
      <c r="G59" s="135">
        <v>101</v>
      </c>
      <c r="H59" s="136">
        <v>101</v>
      </c>
    </row>
    <row r="60" spans="2:8" ht="45.75" customHeight="1" x14ac:dyDescent="0.15">
      <c r="B60" s="134"/>
      <c r="C60" s="1291" t="s">
        <v>599</v>
      </c>
      <c r="D60" s="1292"/>
      <c r="E60" s="1293"/>
      <c r="F60" s="135">
        <v>290</v>
      </c>
      <c r="G60" s="135">
        <v>66</v>
      </c>
      <c r="H60" s="136">
        <v>81</v>
      </c>
    </row>
    <row r="61" spans="2:8" ht="45.75" customHeight="1" x14ac:dyDescent="0.15">
      <c r="B61" s="134"/>
      <c r="C61" s="1291" t="s">
        <v>600</v>
      </c>
      <c r="D61" s="1292"/>
      <c r="E61" s="1293"/>
      <c r="F61" s="135">
        <v>52</v>
      </c>
      <c r="G61" s="135">
        <v>67</v>
      </c>
      <c r="H61" s="136">
        <v>73</v>
      </c>
    </row>
    <row r="62" spans="2:8" ht="45.75" customHeight="1" thickBot="1" x14ac:dyDescent="0.2">
      <c r="B62" s="137"/>
      <c r="C62" s="1294" t="s">
        <v>598</v>
      </c>
      <c r="D62" s="1295"/>
      <c r="E62" s="1296"/>
      <c r="F62" s="138">
        <v>19</v>
      </c>
      <c r="G62" s="138">
        <v>19</v>
      </c>
      <c r="H62" s="139">
        <v>19</v>
      </c>
    </row>
    <row r="63" spans="2:8" ht="52.5" customHeight="1" thickBot="1" x14ac:dyDescent="0.2">
      <c r="B63" s="140"/>
      <c r="C63" s="1297" t="s">
        <v>50</v>
      </c>
      <c r="D63" s="1297"/>
      <c r="E63" s="1298"/>
      <c r="F63" s="141">
        <v>1307</v>
      </c>
      <c r="G63" s="141">
        <v>1124</v>
      </c>
      <c r="H63" s="142">
        <v>1023</v>
      </c>
    </row>
    <row r="64" spans="2:8" ht="15" customHeight="1" x14ac:dyDescent="0.15"/>
    <row r="65" ht="0" hidden="1" customHeight="1" x14ac:dyDescent="0.15"/>
    <row r="66" ht="0" hidden="1" customHeight="1" x14ac:dyDescent="0.15"/>
  </sheetData>
  <sheetProtection algorithmName="SHA-512" hashValue="UtPQ0sovWqYSwfGT3Ob5kv7SCIhwkDAyDpJeeF7e7JMExCmnB/64Q6ODFtHP7eF7S/bUR9I177Jwmtc5/rtWyg==" saltValue="8hbYZu5O63uSCXo3JYo3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606</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607</v>
      </c>
      <c r="AO51" s="1310"/>
      <c r="AP51" s="1310"/>
      <c r="AQ51" s="1310"/>
      <c r="AR51" s="1310"/>
      <c r="AS51" s="1310"/>
      <c r="AT51" s="1310"/>
      <c r="AU51" s="1310"/>
      <c r="AV51" s="1310"/>
      <c r="AW51" s="1310"/>
      <c r="AX51" s="1310"/>
      <c r="AY51" s="1310"/>
      <c r="AZ51" s="1310"/>
      <c r="BA51" s="1310"/>
      <c r="BB51" s="1310" t="s">
        <v>608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52.6</v>
      </c>
      <c r="CG51" s="1307"/>
      <c r="CH51" s="1307"/>
      <c r="CI51" s="1307"/>
      <c r="CJ51" s="1307"/>
      <c r="CK51" s="1307"/>
      <c r="CL51" s="1307"/>
      <c r="CM51" s="1307"/>
      <c r="CN51" s="1307">
        <v>79.099999999999994</v>
      </c>
      <c r="CO51" s="1307"/>
      <c r="CP51" s="1307"/>
      <c r="CQ51" s="1307"/>
      <c r="CR51" s="1307"/>
      <c r="CS51" s="1307"/>
      <c r="CT51" s="1307"/>
      <c r="CU51" s="1307"/>
      <c r="CV51" s="1307">
        <v>75.7</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609</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60.1</v>
      </c>
      <c r="CG53" s="1307"/>
      <c r="CH53" s="1307"/>
      <c r="CI53" s="1307"/>
      <c r="CJ53" s="1307"/>
      <c r="CK53" s="1307"/>
      <c r="CL53" s="1307"/>
      <c r="CM53" s="1307"/>
      <c r="CN53" s="1307">
        <v>58.8</v>
      </c>
      <c r="CO53" s="1307"/>
      <c r="CP53" s="1307"/>
      <c r="CQ53" s="1307"/>
      <c r="CR53" s="1307"/>
      <c r="CS53" s="1307"/>
      <c r="CT53" s="1307"/>
      <c r="CU53" s="1307"/>
      <c r="CV53" s="1307">
        <v>60.5</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610</v>
      </c>
      <c r="AO55" s="1311"/>
      <c r="AP55" s="1311"/>
      <c r="AQ55" s="1311"/>
      <c r="AR55" s="1311"/>
      <c r="AS55" s="1311"/>
      <c r="AT55" s="1311"/>
      <c r="AU55" s="1311"/>
      <c r="AV55" s="1311"/>
      <c r="AW55" s="1311"/>
      <c r="AX55" s="1311"/>
      <c r="AY55" s="1311"/>
      <c r="AZ55" s="1311"/>
      <c r="BA55" s="1311"/>
      <c r="BB55" s="1310" t="s">
        <v>608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609</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606</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607</v>
      </c>
      <c r="AO73" s="1310"/>
      <c r="AP73" s="1310"/>
      <c r="AQ73" s="1310"/>
      <c r="AR73" s="1310"/>
      <c r="AS73" s="1310"/>
      <c r="AT73" s="1310"/>
      <c r="AU73" s="1310"/>
      <c r="AV73" s="1310"/>
      <c r="AW73" s="1310"/>
      <c r="AX73" s="1310"/>
      <c r="AY73" s="1310"/>
      <c r="AZ73" s="1310"/>
      <c r="BA73" s="1310"/>
      <c r="BB73" s="1310" t="s">
        <v>608</v>
      </c>
      <c r="BC73" s="1310"/>
      <c r="BD73" s="1310"/>
      <c r="BE73" s="1310"/>
      <c r="BF73" s="1310"/>
      <c r="BG73" s="1310"/>
      <c r="BH73" s="1310"/>
      <c r="BI73" s="1310"/>
      <c r="BJ73" s="1310"/>
      <c r="BK73" s="1310"/>
      <c r="BL73" s="1310"/>
      <c r="BM73" s="1310"/>
      <c r="BN73" s="1310"/>
      <c r="BO73" s="1310"/>
      <c r="BP73" s="1307">
        <v>45.2</v>
      </c>
      <c r="BQ73" s="1307"/>
      <c r="BR73" s="1307"/>
      <c r="BS73" s="1307"/>
      <c r="BT73" s="1307"/>
      <c r="BU73" s="1307"/>
      <c r="BV73" s="1307"/>
      <c r="BW73" s="1307"/>
      <c r="BX73" s="1307">
        <v>43.4</v>
      </c>
      <c r="BY73" s="1307"/>
      <c r="BZ73" s="1307"/>
      <c r="CA73" s="1307"/>
      <c r="CB73" s="1307"/>
      <c r="CC73" s="1307"/>
      <c r="CD73" s="1307"/>
      <c r="CE73" s="1307"/>
      <c r="CF73" s="1307">
        <v>52.6</v>
      </c>
      <c r="CG73" s="1307"/>
      <c r="CH73" s="1307"/>
      <c r="CI73" s="1307"/>
      <c r="CJ73" s="1307"/>
      <c r="CK73" s="1307"/>
      <c r="CL73" s="1307"/>
      <c r="CM73" s="1307"/>
      <c r="CN73" s="1307">
        <v>79.099999999999994</v>
      </c>
      <c r="CO73" s="1307"/>
      <c r="CP73" s="1307"/>
      <c r="CQ73" s="1307"/>
      <c r="CR73" s="1307"/>
      <c r="CS73" s="1307"/>
      <c r="CT73" s="1307"/>
      <c r="CU73" s="1307"/>
      <c r="CV73" s="1307">
        <v>75.7</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612</v>
      </c>
      <c r="BC75" s="1310"/>
      <c r="BD75" s="1310"/>
      <c r="BE75" s="1310"/>
      <c r="BF75" s="1310"/>
      <c r="BG75" s="1310"/>
      <c r="BH75" s="1310"/>
      <c r="BI75" s="1310"/>
      <c r="BJ75" s="1310"/>
      <c r="BK75" s="1310"/>
      <c r="BL75" s="1310"/>
      <c r="BM75" s="1310"/>
      <c r="BN75" s="1310"/>
      <c r="BO75" s="1310"/>
      <c r="BP75" s="1307">
        <v>9.5</v>
      </c>
      <c r="BQ75" s="1307"/>
      <c r="BR75" s="1307"/>
      <c r="BS75" s="1307"/>
      <c r="BT75" s="1307"/>
      <c r="BU75" s="1307"/>
      <c r="BV75" s="1307"/>
      <c r="BW75" s="1307"/>
      <c r="BX75" s="1307">
        <v>8.8000000000000007</v>
      </c>
      <c r="BY75" s="1307"/>
      <c r="BZ75" s="1307"/>
      <c r="CA75" s="1307"/>
      <c r="CB75" s="1307"/>
      <c r="CC75" s="1307"/>
      <c r="CD75" s="1307"/>
      <c r="CE75" s="1307"/>
      <c r="CF75" s="1307">
        <v>8.8000000000000007</v>
      </c>
      <c r="CG75" s="1307"/>
      <c r="CH75" s="1307"/>
      <c r="CI75" s="1307"/>
      <c r="CJ75" s="1307"/>
      <c r="CK75" s="1307"/>
      <c r="CL75" s="1307"/>
      <c r="CM75" s="1307"/>
      <c r="CN75" s="1307">
        <v>8.9</v>
      </c>
      <c r="CO75" s="1307"/>
      <c r="CP75" s="1307"/>
      <c r="CQ75" s="1307"/>
      <c r="CR75" s="1307"/>
      <c r="CS75" s="1307"/>
      <c r="CT75" s="1307"/>
      <c r="CU75" s="1307"/>
      <c r="CV75" s="1307">
        <v>9.1999999999999993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610</v>
      </c>
      <c r="AO77" s="1311"/>
      <c r="AP77" s="1311"/>
      <c r="AQ77" s="1311"/>
      <c r="AR77" s="1311"/>
      <c r="AS77" s="1311"/>
      <c r="AT77" s="1311"/>
      <c r="AU77" s="1311"/>
      <c r="AV77" s="1311"/>
      <c r="AW77" s="1311"/>
      <c r="AX77" s="1311"/>
      <c r="AY77" s="1311"/>
      <c r="AZ77" s="1311"/>
      <c r="BA77" s="1311"/>
      <c r="BB77" s="1310" t="s">
        <v>608</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612</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XRf3i4emKwvujpNLjk3Jc18lQ/cvTanf9/1yfPQdWQx2PPgEXXJ+RlXbl8V4VUktcGm4EWAOGo1A8x+y/Wnww==" saltValue="SvUiowt4R8v9dsZtyp6OT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v8LHZs0SydOWZfBhAA6wVd5UCQj0DBllZS4IJKoKAYkCKhSCPqqgqS0We8Bem5Mpdg1QQ9LB7oSg9Vi3lcfpw==" saltValue="khPUqx1gxeNNCjsNzkUZ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yfqWY84vb7W2cBP0cdytT5B58U8q4/0HZg84rcYzV5ZjHOom5CtDHCIccX9ANbN5hVfUUlhGF1eooafMp2yRA==" saltValue="VWhBuiTQb5xJErmHjXHfN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82615</v>
      </c>
      <c r="E3" s="161"/>
      <c r="F3" s="162">
        <v>53292</v>
      </c>
      <c r="G3" s="163"/>
      <c r="H3" s="164"/>
    </row>
    <row r="4" spans="1:8" x14ac:dyDescent="0.15">
      <c r="A4" s="165"/>
      <c r="B4" s="166"/>
      <c r="C4" s="167"/>
      <c r="D4" s="168">
        <v>52347</v>
      </c>
      <c r="E4" s="169"/>
      <c r="F4" s="170">
        <v>28900</v>
      </c>
      <c r="G4" s="171"/>
      <c r="H4" s="172"/>
    </row>
    <row r="5" spans="1:8" x14ac:dyDescent="0.15">
      <c r="A5" s="153" t="s">
        <v>548</v>
      </c>
      <c r="B5" s="158"/>
      <c r="C5" s="159"/>
      <c r="D5" s="160">
        <v>40006</v>
      </c>
      <c r="E5" s="161"/>
      <c r="F5" s="162">
        <v>49919</v>
      </c>
      <c r="G5" s="163"/>
      <c r="H5" s="164"/>
    </row>
    <row r="6" spans="1:8" x14ac:dyDescent="0.15">
      <c r="A6" s="165"/>
      <c r="B6" s="166"/>
      <c r="C6" s="167"/>
      <c r="D6" s="168">
        <v>13062</v>
      </c>
      <c r="E6" s="169"/>
      <c r="F6" s="170">
        <v>26398</v>
      </c>
      <c r="G6" s="171"/>
      <c r="H6" s="172"/>
    </row>
    <row r="7" spans="1:8" x14ac:dyDescent="0.15">
      <c r="A7" s="153" t="s">
        <v>549</v>
      </c>
      <c r="B7" s="158"/>
      <c r="C7" s="159"/>
      <c r="D7" s="160">
        <v>91837</v>
      </c>
      <c r="E7" s="161"/>
      <c r="F7" s="162">
        <v>47738</v>
      </c>
      <c r="G7" s="163"/>
      <c r="H7" s="164"/>
    </row>
    <row r="8" spans="1:8" x14ac:dyDescent="0.15">
      <c r="A8" s="165"/>
      <c r="B8" s="166"/>
      <c r="C8" s="167"/>
      <c r="D8" s="168">
        <v>50707</v>
      </c>
      <c r="E8" s="169"/>
      <c r="F8" s="170">
        <v>24937</v>
      </c>
      <c r="G8" s="171"/>
      <c r="H8" s="172"/>
    </row>
    <row r="9" spans="1:8" x14ac:dyDescent="0.15">
      <c r="A9" s="153" t="s">
        <v>550</v>
      </c>
      <c r="B9" s="158"/>
      <c r="C9" s="159"/>
      <c r="D9" s="160">
        <v>100803</v>
      </c>
      <c r="E9" s="161"/>
      <c r="F9" s="162">
        <v>52191</v>
      </c>
      <c r="G9" s="163"/>
      <c r="H9" s="164"/>
    </row>
    <row r="10" spans="1:8" x14ac:dyDescent="0.15">
      <c r="A10" s="165"/>
      <c r="B10" s="166"/>
      <c r="C10" s="167"/>
      <c r="D10" s="168">
        <v>31618</v>
      </c>
      <c r="E10" s="169"/>
      <c r="F10" s="170">
        <v>24843</v>
      </c>
      <c r="G10" s="171"/>
      <c r="H10" s="172"/>
    </row>
    <row r="11" spans="1:8" x14ac:dyDescent="0.15">
      <c r="A11" s="153" t="s">
        <v>551</v>
      </c>
      <c r="B11" s="158"/>
      <c r="C11" s="159"/>
      <c r="D11" s="160">
        <v>48397</v>
      </c>
      <c r="E11" s="161"/>
      <c r="F11" s="162">
        <v>47387</v>
      </c>
      <c r="G11" s="163"/>
      <c r="H11" s="164"/>
    </row>
    <row r="12" spans="1:8" x14ac:dyDescent="0.15">
      <c r="A12" s="165"/>
      <c r="B12" s="166"/>
      <c r="C12" s="173"/>
      <c r="D12" s="168">
        <v>15479</v>
      </c>
      <c r="E12" s="169"/>
      <c r="F12" s="170">
        <v>24928</v>
      </c>
      <c r="G12" s="171"/>
      <c r="H12" s="172"/>
    </row>
    <row r="13" spans="1:8" x14ac:dyDescent="0.15">
      <c r="A13" s="153"/>
      <c r="B13" s="158"/>
      <c r="C13" s="174"/>
      <c r="D13" s="175">
        <v>72732</v>
      </c>
      <c r="E13" s="176"/>
      <c r="F13" s="177">
        <v>50105</v>
      </c>
      <c r="G13" s="178"/>
      <c r="H13" s="164"/>
    </row>
    <row r="14" spans="1:8" x14ac:dyDescent="0.15">
      <c r="A14" s="165"/>
      <c r="B14" s="166"/>
      <c r="C14" s="167"/>
      <c r="D14" s="168">
        <v>32643</v>
      </c>
      <c r="E14" s="169"/>
      <c r="F14" s="170">
        <v>26001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2.2200000000000002</v>
      </c>
      <c r="C19" s="179">
        <f>ROUND(VALUE(SUBSTITUTE(実質収支比率等に係る経年分析!G$48,"▲","-")),2)</f>
        <v>2.08</v>
      </c>
      <c r="D19" s="179">
        <f>ROUND(VALUE(SUBSTITUTE(実質収支比率等に係る経年分析!H$48,"▲","-")),2)</f>
        <v>2.16</v>
      </c>
      <c r="E19" s="179">
        <f>ROUND(VALUE(SUBSTITUTE(実質収支比率等に係る経年分析!I$48,"▲","-")),2)</f>
        <v>1.88</v>
      </c>
      <c r="F19" s="179">
        <f>ROUND(VALUE(SUBSTITUTE(実質収支比率等に係る経年分析!J$48,"▲","-")),2)</f>
        <v>1.46</v>
      </c>
    </row>
    <row r="20" spans="1:11" x14ac:dyDescent="0.15">
      <c r="A20" s="179" t="s">
        <v>54</v>
      </c>
      <c r="B20" s="179">
        <f>ROUND(VALUE(SUBSTITUTE(実質収支比率等に係る経年分析!F$47,"▲","-")),2)</f>
        <v>9.82</v>
      </c>
      <c r="C20" s="179">
        <f>ROUND(VALUE(SUBSTITUTE(実質収支比率等に係る経年分析!G$47,"▲","-")),2)</f>
        <v>11.04</v>
      </c>
      <c r="D20" s="179">
        <f>ROUND(VALUE(SUBSTITUTE(実質収支比率等に係る経年分析!H$47,"▲","-")),2)</f>
        <v>12.1</v>
      </c>
      <c r="E20" s="179">
        <f>ROUND(VALUE(SUBSTITUTE(実質収支比率等に係る経年分析!I$47,"▲","-")),2)</f>
        <v>12.66</v>
      </c>
      <c r="F20" s="179">
        <f>ROUND(VALUE(SUBSTITUTE(実質収支比率等に係る経年分析!J$47,"▲","-")),2)</f>
        <v>11.17</v>
      </c>
    </row>
    <row r="21" spans="1:11" x14ac:dyDescent="0.15">
      <c r="A21" s="179" t="s">
        <v>55</v>
      </c>
      <c r="B21" s="179">
        <f>IF(ISNUMBER(VALUE(SUBSTITUTE(実質収支比率等に係る経年分析!F$49,"▲","-"))),ROUND(VALUE(SUBSTITUTE(実質収支比率等に係る経年分析!F$49,"▲","-")),2),NA())</f>
        <v>-3.37</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0.32</v>
      </c>
      <c r="E21" s="179">
        <f>IF(ISNUMBER(VALUE(SUBSTITUTE(実質収支比率等に係る経年分析!I$49,"▲","-"))),ROUND(VALUE(SUBSTITUTE(実質収支比率等に係る経年分析!I$49,"▲","-")),2),NA())</f>
        <v>-0.91</v>
      </c>
      <c r="F21" s="179">
        <f>IF(ISNUMBER(VALUE(SUBSTITUTE(実質収支比率等に係る経年分析!J$49,"▲","-"))),ROUND(VALUE(SUBSTITUTE(実質収支比率等に係る経年分析!J$49,"▲","-")),2),NA())</f>
        <v>-2.7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内灘町公共下水道事業特別会計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内灘町新エネルギー事業特別会計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内灘町後期高齢者医療特別会計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内灘町介護保険特別会計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2.0699999999999998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2.15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1.45</v>
      </c>
    </row>
    <row r="35" spans="1:16" x14ac:dyDescent="0.15">
      <c r="A35" s="180" t="str">
        <f>IF(連結実質赤字比率に係る赤字・黒字の構成分析!C$35="",NA(),連結実質赤字比率に係る赤字・黒字の構成分析!C$35)</f>
        <v>内灘町水道事業会計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8.5399999999999991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8.4700000000000006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8.68</v>
      </c>
    </row>
    <row r="36" spans="1:16" x14ac:dyDescent="0.15">
      <c r="A36" s="180" t="str">
        <f>IF(連結実質赤字比率に係る赤字・黒字の構成分析!C$34="",NA(),連結実質赤字比率に係る赤字・黒字の構成分析!C$34)</f>
        <v>内灘町国民健康保険特別会計</v>
      </c>
      <c r="B36" s="180">
        <f>IF(ROUND(VALUE(SUBSTITUTE(連結実質赤字比率に係る赤字・黒字の構成分析!F$34,"▲", "-")), 2) &lt; 0, ABS(ROUND(VALUE(SUBSTITUTE(連結実質赤字比率に係る赤字・黒字の構成分析!F$34,"▲", "-")), 2)), NA())</f>
        <v>3.94</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3.66</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3.73</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1.62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1.47</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1009</v>
      </c>
      <c r="E42" s="181"/>
      <c r="F42" s="181"/>
      <c r="G42" s="181">
        <f>'実質公債費比率（分子）の構造'!L$52</f>
        <v>1084</v>
      </c>
      <c r="H42" s="181"/>
      <c r="I42" s="181"/>
      <c r="J42" s="181">
        <f>'実質公債費比率（分子）の構造'!M$52</f>
        <v>987</v>
      </c>
      <c r="K42" s="181"/>
      <c r="L42" s="181"/>
      <c r="M42" s="181">
        <f>'実質公債費比率（分子）の構造'!N$52</f>
        <v>995</v>
      </c>
      <c r="N42" s="181"/>
      <c r="O42" s="181"/>
      <c r="P42" s="181">
        <f>'実質公債費比率（分子）の構造'!O$52</f>
        <v>998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27</v>
      </c>
      <c r="C44" s="181"/>
      <c r="D44" s="181"/>
      <c r="E44" s="181">
        <f>'実質公債費比率（分子）の構造'!L$50</f>
        <v>26</v>
      </c>
      <c r="F44" s="181"/>
      <c r="G44" s="181"/>
      <c r="H44" s="181">
        <f>'実質公債費比率（分子）の構造'!M$50</f>
        <v>22</v>
      </c>
      <c r="I44" s="181"/>
      <c r="J44" s="181"/>
      <c r="K44" s="181">
        <f>'実質公債費比率（分子）の構造'!N$50</f>
        <v>21</v>
      </c>
      <c r="L44" s="181"/>
      <c r="M44" s="181"/>
      <c r="N44" s="181">
        <f>'実質公債費比率（分子）の構造'!O$50</f>
        <v>21</v>
      </c>
      <c r="O44" s="181"/>
      <c r="P44" s="181"/>
    </row>
    <row r="45" spans="1:16" x14ac:dyDescent="0.15">
      <c r="A45" s="181" t="s">
        <v>65</v>
      </c>
      <c r="B45" s="181">
        <f>'実質公債費比率（分子）の構造'!K$49</f>
        <v>181</v>
      </c>
      <c r="C45" s="181"/>
      <c r="D45" s="181"/>
      <c r="E45" s="181">
        <f>'実質公債費比率（分子）の構造'!L$49</f>
        <v>180</v>
      </c>
      <c r="F45" s="181"/>
      <c r="G45" s="181"/>
      <c r="H45" s="181">
        <f>'実質公債費比率（分子）の構造'!M$49</f>
        <v>179</v>
      </c>
      <c r="I45" s="181"/>
      <c r="J45" s="181"/>
      <c r="K45" s="181">
        <f>'実質公債費比率（分子）の構造'!N$49</f>
        <v>126</v>
      </c>
      <c r="L45" s="181"/>
      <c r="M45" s="181"/>
      <c r="N45" s="181">
        <f>'実質公債費比率（分子）の構造'!O$49</f>
        <v>61</v>
      </c>
      <c r="O45" s="181"/>
      <c r="P45" s="181"/>
    </row>
    <row r="46" spans="1:16" x14ac:dyDescent="0.15">
      <c r="A46" s="181" t="s">
        <v>66</v>
      </c>
      <c r="B46" s="181">
        <f>'実質公債費比率（分子）の構造'!K$48</f>
        <v>291</v>
      </c>
      <c r="C46" s="181"/>
      <c r="D46" s="181"/>
      <c r="E46" s="181">
        <f>'実質公債費比率（分子）の構造'!L$48</f>
        <v>312</v>
      </c>
      <c r="F46" s="181"/>
      <c r="G46" s="181"/>
      <c r="H46" s="181">
        <f>'実質公債費比率（分子）の構造'!M$48</f>
        <v>332</v>
      </c>
      <c r="I46" s="181"/>
      <c r="J46" s="181"/>
      <c r="K46" s="181">
        <f>'実質公債費比率（分子）の構造'!N$48</f>
        <v>364</v>
      </c>
      <c r="L46" s="181"/>
      <c r="M46" s="181"/>
      <c r="N46" s="181">
        <f>'実質公債費比率（分子）の構造'!O$48</f>
        <v>386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906</v>
      </c>
      <c r="C49" s="181"/>
      <c r="D49" s="181"/>
      <c r="E49" s="181">
        <f>'実質公債費比率（分子）の構造'!L$45</f>
        <v>905</v>
      </c>
      <c r="F49" s="181"/>
      <c r="G49" s="181"/>
      <c r="H49" s="181">
        <f>'実質公債費比率（分子）の構造'!M$45</f>
        <v>919</v>
      </c>
      <c r="I49" s="181"/>
      <c r="J49" s="181"/>
      <c r="K49" s="181">
        <f>'実質公債費比率（分子）の構造'!N$45</f>
        <v>912</v>
      </c>
      <c r="L49" s="181"/>
      <c r="M49" s="181"/>
      <c r="N49" s="181">
        <f>'実質公債費比率（分子）の構造'!O$45</f>
        <v>931</v>
      </c>
      <c r="O49" s="181"/>
      <c r="P49" s="181"/>
    </row>
    <row r="50" spans="1:16" x14ac:dyDescent="0.15">
      <c r="A50" s="181" t="s">
        <v>70</v>
      </c>
      <c r="B50" s="181" t="e">
        <f>NA()</f>
        <v>#N/A</v>
      </c>
      <c r="C50" s="181">
        <f>IF(ISNUMBER('実質公債費比率（分子）の構造'!K$53),'実質公債費比率（分子）の構造'!K$53,NA())</f>
        <v>396</v>
      </c>
      <c r="D50" s="181" t="e">
        <f>NA()</f>
        <v>#N/A</v>
      </c>
      <c r="E50" s="181" t="e">
        <f>NA()</f>
        <v>#N/A</v>
      </c>
      <c r="F50" s="181">
        <f>IF(ISNUMBER('実質公債費比率（分子）の構造'!L$53),'実質公債費比率（分子）の構造'!L$53,NA())</f>
        <v>339</v>
      </c>
      <c r="G50" s="181" t="e">
        <f>NA()</f>
        <v>#N/A</v>
      </c>
      <c r="H50" s="181" t="e">
        <f>NA()</f>
        <v>#N/A</v>
      </c>
      <c r="I50" s="181">
        <f>IF(ISNUMBER('実質公債費比率（分子）の構造'!M$53),'実質公債費比率（分子）の構造'!M$53,NA())</f>
        <v>465</v>
      </c>
      <c r="J50" s="181" t="e">
        <f>NA()</f>
        <v>#N/A</v>
      </c>
      <c r="K50" s="181" t="e">
        <f>NA()</f>
        <v>#N/A</v>
      </c>
      <c r="L50" s="181">
        <f>IF(ISNUMBER('実質公債費比率（分子）の構造'!N$53),'実質公債費比率（分子）の構造'!N$53,NA())</f>
        <v>428</v>
      </c>
      <c r="M50" s="181" t="e">
        <f>NA()</f>
        <v>#N/A</v>
      </c>
      <c r="N50" s="181" t="e">
        <f>NA()</f>
        <v>#N/A</v>
      </c>
      <c r="O50" s="181">
        <f>IF(ISNUMBER('実質公債費比率（分子）の構造'!O$53),'実質公債費比率（分子）の構造'!O$53,NA())</f>
        <v>401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11947</v>
      </c>
      <c r="E56" s="180"/>
      <c r="F56" s="180"/>
      <c r="G56" s="180">
        <f>'将来負担比率（分子）の構造'!J$52</f>
        <v>11882</v>
      </c>
      <c r="H56" s="180"/>
      <c r="I56" s="180"/>
      <c r="J56" s="180">
        <f>'将来負担比率（分子）の構造'!K$52</f>
        <v>12156</v>
      </c>
      <c r="K56" s="180"/>
      <c r="L56" s="180"/>
      <c r="M56" s="180">
        <f>'将来負担比率（分子）の構造'!L$52</f>
        <v>12142</v>
      </c>
      <c r="N56" s="180"/>
      <c r="O56" s="180"/>
      <c r="P56" s="180">
        <f>'将来負担比率（分子）の構造'!M$52</f>
        <v>12273</v>
      </c>
    </row>
    <row r="57" spans="1:16" x14ac:dyDescent="0.15">
      <c r="A57" s="180" t="s">
        <v>41</v>
      </c>
      <c r="B57" s="180"/>
      <c r="C57" s="180"/>
      <c r="D57" s="180">
        <f>'将来負担比率（分子）の構造'!I$51</f>
        <v>1457</v>
      </c>
      <c r="E57" s="180"/>
      <c r="F57" s="180"/>
      <c r="G57" s="180">
        <f>'将来負担比率（分子）の構造'!J$51</f>
        <v>1391</v>
      </c>
      <c r="H57" s="180"/>
      <c r="I57" s="180"/>
      <c r="J57" s="180">
        <f>'将来負担比率（分子）の構造'!K$51</f>
        <v>1440</v>
      </c>
      <c r="K57" s="180"/>
      <c r="L57" s="180"/>
      <c r="M57" s="180">
        <f>'将来負担比率（分子）の構造'!L$51</f>
        <v>1558</v>
      </c>
      <c r="N57" s="180"/>
      <c r="O57" s="180"/>
      <c r="P57" s="180">
        <f>'将来負担比率（分子）の構造'!M$51</f>
        <v>1499</v>
      </c>
    </row>
    <row r="58" spans="1:16" x14ac:dyDescent="0.15">
      <c r="A58" s="180" t="s">
        <v>40</v>
      </c>
      <c r="B58" s="180"/>
      <c r="C58" s="180"/>
      <c r="D58" s="180">
        <f>'将来負担比率（分子）の構造'!I$50</f>
        <v>1542</v>
      </c>
      <c r="E58" s="180"/>
      <c r="F58" s="180"/>
      <c r="G58" s="180">
        <f>'将来負担比率（分子）の構造'!J$50</f>
        <v>1655</v>
      </c>
      <c r="H58" s="180"/>
      <c r="I58" s="180"/>
      <c r="J58" s="180">
        <f>'将来負担比率（分子）の構造'!K$50</f>
        <v>1569</v>
      </c>
      <c r="K58" s="180"/>
      <c r="L58" s="180"/>
      <c r="M58" s="180">
        <f>'将来負担比率（分子）の構造'!L$50</f>
        <v>1415</v>
      </c>
      <c r="N58" s="180"/>
      <c r="O58" s="180"/>
      <c r="P58" s="180">
        <f>'将来負担比率（分子）の構造'!M$50</f>
        <v>1332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1149</v>
      </c>
      <c r="C62" s="180"/>
      <c r="D62" s="180"/>
      <c r="E62" s="180">
        <f>'将来負担比率（分子）の構造'!J$45</f>
        <v>1125</v>
      </c>
      <c r="F62" s="180"/>
      <c r="G62" s="180"/>
      <c r="H62" s="180">
        <f>'将来負担比率（分子）の構造'!K$45</f>
        <v>963</v>
      </c>
      <c r="I62" s="180"/>
      <c r="J62" s="180"/>
      <c r="K62" s="180">
        <f>'将来負担比率（分子）の構造'!L$45</f>
        <v>980</v>
      </c>
      <c r="L62" s="180"/>
      <c r="M62" s="180"/>
      <c r="N62" s="180">
        <f>'将来負担比率（分子）の構造'!M$45</f>
        <v>796</v>
      </c>
      <c r="O62" s="180"/>
      <c r="P62" s="180"/>
    </row>
    <row r="63" spans="1:16" x14ac:dyDescent="0.15">
      <c r="A63" s="180" t="s">
        <v>33</v>
      </c>
      <c r="B63" s="180">
        <f>'将来負担比率（分子）の構造'!I$44</f>
        <v>674</v>
      </c>
      <c r="C63" s="180"/>
      <c r="D63" s="180"/>
      <c r="E63" s="180">
        <f>'将来負担比率（分子）の構造'!J$44</f>
        <v>498</v>
      </c>
      <c r="F63" s="180"/>
      <c r="G63" s="180"/>
      <c r="H63" s="180">
        <f>'将来負担比率（分子）の構造'!K$44</f>
        <v>322</v>
      </c>
      <c r="I63" s="180"/>
      <c r="J63" s="180"/>
      <c r="K63" s="180">
        <f>'将来負担比率（分子）の構造'!L$44</f>
        <v>198</v>
      </c>
      <c r="L63" s="180"/>
      <c r="M63" s="180"/>
      <c r="N63" s="180">
        <f>'将来負担比率（分子）の構造'!M$44</f>
        <v>138</v>
      </c>
      <c r="O63" s="180"/>
      <c r="P63" s="180"/>
    </row>
    <row r="64" spans="1:16" x14ac:dyDescent="0.15">
      <c r="A64" s="180" t="s">
        <v>32</v>
      </c>
      <c r="B64" s="180">
        <f>'将来負担比率（分子）の構造'!I$43</f>
        <v>4241</v>
      </c>
      <c r="C64" s="180"/>
      <c r="D64" s="180"/>
      <c r="E64" s="180">
        <f>'将来負担比率（分子）の構造'!J$43</f>
        <v>4351</v>
      </c>
      <c r="F64" s="180"/>
      <c r="G64" s="180"/>
      <c r="H64" s="180">
        <f>'将来負担比率（分子）の構造'!K$43</f>
        <v>4540</v>
      </c>
      <c r="I64" s="180"/>
      <c r="J64" s="180"/>
      <c r="K64" s="180">
        <f>'将来負担比率（分子）の構造'!L$43</f>
        <v>5014</v>
      </c>
      <c r="L64" s="180"/>
      <c r="M64" s="180"/>
      <c r="N64" s="180">
        <f>'将来負担比率（分子）の構造'!M$43</f>
        <v>4919</v>
      </c>
      <c r="O64" s="180"/>
      <c r="P64" s="180"/>
    </row>
    <row r="65" spans="1:16" x14ac:dyDescent="0.15">
      <c r="A65" s="180" t="s">
        <v>31</v>
      </c>
      <c r="B65" s="180">
        <f>'将来負担比率（分子）の構造'!I$42</f>
        <v>921</v>
      </c>
      <c r="C65" s="180"/>
      <c r="D65" s="180"/>
      <c r="E65" s="180">
        <f>'将来負担比率（分子）の構造'!J$42</f>
        <v>896</v>
      </c>
      <c r="F65" s="180"/>
      <c r="G65" s="180"/>
      <c r="H65" s="180">
        <f>'将来負担比率（分子）の構造'!K$42</f>
        <v>574</v>
      </c>
      <c r="I65" s="180"/>
      <c r="J65" s="180"/>
      <c r="K65" s="180">
        <f>'将来負担比率（分子）の構造'!L$42</f>
        <v>359</v>
      </c>
      <c r="L65" s="180"/>
      <c r="M65" s="180"/>
      <c r="N65" s="180">
        <f>'将来負担比率（分子）の構造'!M$42</f>
        <v>338</v>
      </c>
      <c r="O65" s="180"/>
      <c r="P65" s="180"/>
    </row>
    <row r="66" spans="1:16" x14ac:dyDescent="0.15">
      <c r="A66" s="180" t="s">
        <v>30</v>
      </c>
      <c r="B66" s="180">
        <f>'将来負担比率（分子）の構造'!I$41</f>
        <v>9961</v>
      </c>
      <c r="C66" s="180"/>
      <c r="D66" s="180"/>
      <c r="E66" s="180">
        <f>'将来負担比率（分子）の構造'!J$41</f>
        <v>10004</v>
      </c>
      <c r="F66" s="180"/>
      <c r="G66" s="180"/>
      <c r="H66" s="180">
        <f>'将来負担比率（分子）の構造'!K$41</f>
        <v>11223</v>
      </c>
      <c r="I66" s="180"/>
      <c r="J66" s="180"/>
      <c r="K66" s="180">
        <f>'将来負担比率（分子）の構造'!L$41</f>
        <v>12223</v>
      </c>
      <c r="L66" s="180"/>
      <c r="M66" s="180"/>
      <c r="N66" s="180">
        <f>'将来負担比率（分子）の構造'!M$41</f>
        <v>12450</v>
      </c>
      <c r="O66" s="180"/>
      <c r="P66" s="180"/>
    </row>
    <row r="67" spans="1:16" x14ac:dyDescent="0.15">
      <c r="A67" s="180" t="s">
        <v>74</v>
      </c>
      <c r="B67" s="180" t="e">
        <f>NA()</f>
        <v>#N/A</v>
      </c>
      <c r="C67" s="180">
        <f>IF(ISNUMBER('将来負担比率（分子）の構造'!I$53), IF('将来負担比率（分子）の構造'!I$53 &lt; 0, 0, '将来負担比率（分子）の構造'!I$53), NA())</f>
        <v>2000</v>
      </c>
      <c r="D67" s="180" t="e">
        <f>NA()</f>
        <v>#N/A</v>
      </c>
      <c r="E67" s="180" t="e">
        <f>NA()</f>
        <v>#N/A</v>
      </c>
      <c r="F67" s="180">
        <f>IF(ISNUMBER('将来負担比率（分子）の構造'!J$53), IF('将来負担比率（分子）の構造'!J$53 &lt; 0, 0, '将来負担比率（分子）の構造'!J$53), NA())</f>
        <v>1948</v>
      </c>
      <c r="G67" s="180" t="e">
        <f>NA()</f>
        <v>#N/A</v>
      </c>
      <c r="H67" s="180" t="e">
        <f>NA()</f>
        <v>#N/A</v>
      </c>
      <c r="I67" s="180">
        <f>IF(ISNUMBER('将来負担比率（分子）の構造'!K$53), IF('将来負担比率（分子）の構造'!K$53 &lt; 0, 0, '将来負担比率（分子）の構造'!K$53), NA())</f>
        <v>2457</v>
      </c>
      <c r="J67" s="180" t="e">
        <f>NA()</f>
        <v>#N/A</v>
      </c>
      <c r="K67" s="180" t="e">
        <f>NA()</f>
        <v>#N/A</v>
      </c>
      <c r="L67" s="180">
        <f>IF(ISNUMBER('将来負担比率（分子）の構造'!L$53), IF('将来負担比率（分子）の構造'!L$53 &lt; 0, 0, '将来負担比率（分子）の構造'!L$53), NA())</f>
        <v>3660</v>
      </c>
      <c r="M67" s="180" t="e">
        <f>NA()</f>
        <v>#N/A</v>
      </c>
      <c r="N67" s="180" t="e">
        <f>NA()</f>
        <v>#N/A</v>
      </c>
      <c r="O67" s="180">
        <f>IF(ISNUMBER('将来負担比率（分子）の構造'!M$53), IF('将来負担比率（分子）の構造'!M$53 &lt; 0, 0, '将来負担比率（分子）の構造'!M$53), NA())</f>
        <v>3537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672</v>
      </c>
      <c r="C72" s="184">
        <f>基金残高に係る経年分析!G55</f>
        <v>698</v>
      </c>
      <c r="D72" s="184">
        <f>基金残高に係る経年分析!H55</f>
        <v>622</v>
      </c>
    </row>
    <row r="73" spans="1:16" x14ac:dyDescent="0.15">
      <c r="A73" s="183" t="s">
        <v>77</v>
      </c>
      <c r="B73" s="184">
        <f>基金残高に係る経年分析!F56</f>
        <v>0</v>
      </c>
      <c r="C73" s="184">
        <f>基金残高に係る経年分析!G56</f>
        <v>0</v>
      </c>
      <c r="D73" s="184">
        <f>基金残高に係る経年分析!H56</f>
        <v>0</v>
      </c>
    </row>
    <row r="74" spans="1:16" x14ac:dyDescent="0.15">
      <c r="A74" s="183" t="s">
        <v>78</v>
      </c>
      <c r="B74" s="184">
        <f>基金残高に係る経年分析!F57</f>
        <v>635</v>
      </c>
      <c r="C74" s="184">
        <f>基金残高に係る経年分析!G57</f>
        <v>426</v>
      </c>
      <c r="D74" s="184">
        <f>基金残高に係る経年分析!H57</f>
        <v>401</v>
      </c>
    </row>
  </sheetData>
  <sheetProtection algorithmName="SHA-512" hashValue="rVaof4K5h04ENxlMwBUazFKzqT6JRaukhapHz6dHLDQU/zSA8hCh4XoOonhDLTgWprVQAecAlzpj7bA0KRnmPA==" saltValue="QYSGwW+IvuqGksu+qr9tN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2646379</v>
      </c>
      <c r="S5" s="669"/>
      <c r="T5" s="669"/>
      <c r="U5" s="669"/>
      <c r="V5" s="669"/>
      <c r="W5" s="669"/>
      <c r="X5" s="669"/>
      <c r="Y5" s="670"/>
      <c r="Z5" s="671">
        <v>27.3</v>
      </c>
      <c r="AA5" s="671"/>
      <c r="AB5" s="671"/>
      <c r="AC5" s="671"/>
      <c r="AD5" s="672">
        <v>2521532</v>
      </c>
      <c r="AE5" s="672"/>
      <c r="AF5" s="672"/>
      <c r="AG5" s="672"/>
      <c r="AH5" s="672"/>
      <c r="AI5" s="672"/>
      <c r="AJ5" s="672"/>
      <c r="AK5" s="672"/>
      <c r="AL5" s="673">
        <v>47.9</v>
      </c>
      <c r="AM5" s="674"/>
      <c r="AN5" s="674"/>
      <c r="AO5" s="675"/>
      <c r="AP5" s="665" t="s">
        <v>229</v>
      </c>
      <c r="AQ5" s="666"/>
      <c r="AR5" s="666"/>
      <c r="AS5" s="666"/>
      <c r="AT5" s="666"/>
      <c r="AU5" s="666"/>
      <c r="AV5" s="666"/>
      <c r="AW5" s="666"/>
      <c r="AX5" s="666"/>
      <c r="AY5" s="666"/>
      <c r="AZ5" s="666"/>
      <c r="BA5" s="666"/>
      <c r="BB5" s="666"/>
      <c r="BC5" s="666"/>
      <c r="BD5" s="666"/>
      <c r="BE5" s="666"/>
      <c r="BF5" s="667"/>
      <c r="BG5" s="679">
        <v>2520994</v>
      </c>
      <c r="BH5" s="680"/>
      <c r="BI5" s="680"/>
      <c r="BJ5" s="680"/>
      <c r="BK5" s="680"/>
      <c r="BL5" s="680"/>
      <c r="BM5" s="680"/>
      <c r="BN5" s="681"/>
      <c r="BO5" s="682">
        <v>95.3</v>
      </c>
      <c r="BP5" s="682"/>
      <c r="BQ5" s="682"/>
      <c r="BR5" s="682"/>
      <c r="BS5" s="683">
        <v>6008</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72579</v>
      </c>
      <c r="S6" s="680"/>
      <c r="T6" s="680"/>
      <c r="U6" s="680"/>
      <c r="V6" s="680"/>
      <c r="W6" s="680"/>
      <c r="X6" s="680"/>
      <c r="Y6" s="681"/>
      <c r="Z6" s="682">
        <v>0.7</v>
      </c>
      <c r="AA6" s="682"/>
      <c r="AB6" s="682"/>
      <c r="AC6" s="682"/>
      <c r="AD6" s="683">
        <v>72579</v>
      </c>
      <c r="AE6" s="683"/>
      <c r="AF6" s="683"/>
      <c r="AG6" s="683"/>
      <c r="AH6" s="683"/>
      <c r="AI6" s="683"/>
      <c r="AJ6" s="683"/>
      <c r="AK6" s="683"/>
      <c r="AL6" s="684">
        <v>1.4</v>
      </c>
      <c r="AM6" s="685"/>
      <c r="AN6" s="685"/>
      <c r="AO6" s="686"/>
      <c r="AP6" s="676" t="s">
        <v>234</v>
      </c>
      <c r="AQ6" s="677"/>
      <c r="AR6" s="677"/>
      <c r="AS6" s="677"/>
      <c r="AT6" s="677"/>
      <c r="AU6" s="677"/>
      <c r="AV6" s="677"/>
      <c r="AW6" s="677"/>
      <c r="AX6" s="677"/>
      <c r="AY6" s="677"/>
      <c r="AZ6" s="677"/>
      <c r="BA6" s="677"/>
      <c r="BB6" s="677"/>
      <c r="BC6" s="677"/>
      <c r="BD6" s="677"/>
      <c r="BE6" s="677"/>
      <c r="BF6" s="678"/>
      <c r="BG6" s="679">
        <v>2520994</v>
      </c>
      <c r="BH6" s="680"/>
      <c r="BI6" s="680"/>
      <c r="BJ6" s="680"/>
      <c r="BK6" s="680"/>
      <c r="BL6" s="680"/>
      <c r="BM6" s="680"/>
      <c r="BN6" s="681"/>
      <c r="BO6" s="682">
        <v>95.3</v>
      </c>
      <c r="BP6" s="682"/>
      <c r="BQ6" s="682"/>
      <c r="BR6" s="682"/>
      <c r="BS6" s="683">
        <v>6008</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116055</v>
      </c>
      <c r="CS6" s="680"/>
      <c r="CT6" s="680"/>
      <c r="CU6" s="680"/>
      <c r="CV6" s="680"/>
      <c r="CW6" s="680"/>
      <c r="CX6" s="680"/>
      <c r="CY6" s="681"/>
      <c r="CZ6" s="673">
        <v>1.2</v>
      </c>
      <c r="DA6" s="674"/>
      <c r="DB6" s="674"/>
      <c r="DC6" s="693"/>
      <c r="DD6" s="688" t="s">
        <v>180</v>
      </c>
      <c r="DE6" s="680"/>
      <c r="DF6" s="680"/>
      <c r="DG6" s="680"/>
      <c r="DH6" s="680"/>
      <c r="DI6" s="680"/>
      <c r="DJ6" s="680"/>
      <c r="DK6" s="680"/>
      <c r="DL6" s="680"/>
      <c r="DM6" s="680"/>
      <c r="DN6" s="680"/>
      <c r="DO6" s="680"/>
      <c r="DP6" s="681"/>
      <c r="DQ6" s="688">
        <v>115759</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6060</v>
      </c>
      <c r="S7" s="680"/>
      <c r="T7" s="680"/>
      <c r="U7" s="680"/>
      <c r="V7" s="680"/>
      <c r="W7" s="680"/>
      <c r="X7" s="680"/>
      <c r="Y7" s="681"/>
      <c r="Z7" s="682">
        <v>0.1</v>
      </c>
      <c r="AA7" s="682"/>
      <c r="AB7" s="682"/>
      <c r="AC7" s="682"/>
      <c r="AD7" s="683">
        <v>6060</v>
      </c>
      <c r="AE7" s="683"/>
      <c r="AF7" s="683"/>
      <c r="AG7" s="683"/>
      <c r="AH7" s="683"/>
      <c r="AI7" s="683"/>
      <c r="AJ7" s="683"/>
      <c r="AK7" s="683"/>
      <c r="AL7" s="684">
        <v>0.1</v>
      </c>
      <c r="AM7" s="685"/>
      <c r="AN7" s="685"/>
      <c r="AO7" s="686"/>
      <c r="AP7" s="676" t="s">
        <v>237</v>
      </c>
      <c r="AQ7" s="677"/>
      <c r="AR7" s="677"/>
      <c r="AS7" s="677"/>
      <c r="AT7" s="677"/>
      <c r="AU7" s="677"/>
      <c r="AV7" s="677"/>
      <c r="AW7" s="677"/>
      <c r="AX7" s="677"/>
      <c r="AY7" s="677"/>
      <c r="AZ7" s="677"/>
      <c r="BA7" s="677"/>
      <c r="BB7" s="677"/>
      <c r="BC7" s="677"/>
      <c r="BD7" s="677"/>
      <c r="BE7" s="677"/>
      <c r="BF7" s="678"/>
      <c r="BG7" s="679">
        <v>1446504</v>
      </c>
      <c r="BH7" s="680"/>
      <c r="BI7" s="680"/>
      <c r="BJ7" s="680"/>
      <c r="BK7" s="680"/>
      <c r="BL7" s="680"/>
      <c r="BM7" s="680"/>
      <c r="BN7" s="681"/>
      <c r="BO7" s="682">
        <v>54.7</v>
      </c>
      <c r="BP7" s="682"/>
      <c r="BQ7" s="682"/>
      <c r="BR7" s="682"/>
      <c r="BS7" s="683">
        <v>6008</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1070556</v>
      </c>
      <c r="CS7" s="680"/>
      <c r="CT7" s="680"/>
      <c r="CU7" s="680"/>
      <c r="CV7" s="680"/>
      <c r="CW7" s="680"/>
      <c r="CX7" s="680"/>
      <c r="CY7" s="681"/>
      <c r="CZ7" s="682">
        <v>11.2</v>
      </c>
      <c r="DA7" s="682"/>
      <c r="DB7" s="682"/>
      <c r="DC7" s="682"/>
      <c r="DD7" s="688">
        <v>23049</v>
      </c>
      <c r="DE7" s="680"/>
      <c r="DF7" s="680"/>
      <c r="DG7" s="680"/>
      <c r="DH7" s="680"/>
      <c r="DI7" s="680"/>
      <c r="DJ7" s="680"/>
      <c r="DK7" s="680"/>
      <c r="DL7" s="680"/>
      <c r="DM7" s="680"/>
      <c r="DN7" s="680"/>
      <c r="DO7" s="680"/>
      <c r="DP7" s="681"/>
      <c r="DQ7" s="688">
        <v>939987</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12216</v>
      </c>
      <c r="S8" s="680"/>
      <c r="T8" s="680"/>
      <c r="U8" s="680"/>
      <c r="V8" s="680"/>
      <c r="W8" s="680"/>
      <c r="X8" s="680"/>
      <c r="Y8" s="681"/>
      <c r="Z8" s="682">
        <v>0.1</v>
      </c>
      <c r="AA8" s="682"/>
      <c r="AB8" s="682"/>
      <c r="AC8" s="682"/>
      <c r="AD8" s="683">
        <v>12216</v>
      </c>
      <c r="AE8" s="683"/>
      <c r="AF8" s="683"/>
      <c r="AG8" s="683"/>
      <c r="AH8" s="683"/>
      <c r="AI8" s="683"/>
      <c r="AJ8" s="683"/>
      <c r="AK8" s="683"/>
      <c r="AL8" s="684">
        <v>0.2</v>
      </c>
      <c r="AM8" s="685"/>
      <c r="AN8" s="685"/>
      <c r="AO8" s="686"/>
      <c r="AP8" s="676" t="s">
        <v>240</v>
      </c>
      <c r="AQ8" s="677"/>
      <c r="AR8" s="677"/>
      <c r="AS8" s="677"/>
      <c r="AT8" s="677"/>
      <c r="AU8" s="677"/>
      <c r="AV8" s="677"/>
      <c r="AW8" s="677"/>
      <c r="AX8" s="677"/>
      <c r="AY8" s="677"/>
      <c r="AZ8" s="677"/>
      <c r="BA8" s="677"/>
      <c r="BB8" s="677"/>
      <c r="BC8" s="677"/>
      <c r="BD8" s="677"/>
      <c r="BE8" s="677"/>
      <c r="BF8" s="678"/>
      <c r="BG8" s="679">
        <v>49981</v>
      </c>
      <c r="BH8" s="680"/>
      <c r="BI8" s="680"/>
      <c r="BJ8" s="680"/>
      <c r="BK8" s="680"/>
      <c r="BL8" s="680"/>
      <c r="BM8" s="680"/>
      <c r="BN8" s="681"/>
      <c r="BO8" s="682">
        <v>1.9</v>
      </c>
      <c r="BP8" s="682"/>
      <c r="BQ8" s="682"/>
      <c r="BR8" s="682"/>
      <c r="BS8" s="688" t="s">
        <v>137</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3495969</v>
      </c>
      <c r="CS8" s="680"/>
      <c r="CT8" s="680"/>
      <c r="CU8" s="680"/>
      <c r="CV8" s="680"/>
      <c r="CW8" s="680"/>
      <c r="CX8" s="680"/>
      <c r="CY8" s="681"/>
      <c r="CZ8" s="682">
        <v>36.5</v>
      </c>
      <c r="DA8" s="682"/>
      <c r="DB8" s="682"/>
      <c r="DC8" s="682"/>
      <c r="DD8" s="688" t="s">
        <v>137</v>
      </c>
      <c r="DE8" s="680"/>
      <c r="DF8" s="680"/>
      <c r="DG8" s="680"/>
      <c r="DH8" s="680"/>
      <c r="DI8" s="680"/>
      <c r="DJ8" s="680"/>
      <c r="DK8" s="680"/>
      <c r="DL8" s="680"/>
      <c r="DM8" s="680"/>
      <c r="DN8" s="680"/>
      <c r="DO8" s="680"/>
      <c r="DP8" s="681"/>
      <c r="DQ8" s="688">
        <v>1721620</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12211</v>
      </c>
      <c r="S9" s="680"/>
      <c r="T9" s="680"/>
      <c r="U9" s="680"/>
      <c r="V9" s="680"/>
      <c r="W9" s="680"/>
      <c r="X9" s="680"/>
      <c r="Y9" s="681"/>
      <c r="Z9" s="682">
        <v>0.1</v>
      </c>
      <c r="AA9" s="682"/>
      <c r="AB9" s="682"/>
      <c r="AC9" s="682"/>
      <c r="AD9" s="683">
        <v>12211</v>
      </c>
      <c r="AE9" s="683"/>
      <c r="AF9" s="683"/>
      <c r="AG9" s="683"/>
      <c r="AH9" s="683"/>
      <c r="AI9" s="683"/>
      <c r="AJ9" s="683"/>
      <c r="AK9" s="683"/>
      <c r="AL9" s="684">
        <v>0.2</v>
      </c>
      <c r="AM9" s="685"/>
      <c r="AN9" s="685"/>
      <c r="AO9" s="686"/>
      <c r="AP9" s="676" t="s">
        <v>243</v>
      </c>
      <c r="AQ9" s="677"/>
      <c r="AR9" s="677"/>
      <c r="AS9" s="677"/>
      <c r="AT9" s="677"/>
      <c r="AU9" s="677"/>
      <c r="AV9" s="677"/>
      <c r="AW9" s="677"/>
      <c r="AX9" s="677"/>
      <c r="AY9" s="677"/>
      <c r="AZ9" s="677"/>
      <c r="BA9" s="677"/>
      <c r="BB9" s="677"/>
      <c r="BC9" s="677"/>
      <c r="BD9" s="677"/>
      <c r="BE9" s="677"/>
      <c r="BF9" s="678"/>
      <c r="BG9" s="679">
        <v>1330500</v>
      </c>
      <c r="BH9" s="680"/>
      <c r="BI9" s="680"/>
      <c r="BJ9" s="680"/>
      <c r="BK9" s="680"/>
      <c r="BL9" s="680"/>
      <c r="BM9" s="680"/>
      <c r="BN9" s="681"/>
      <c r="BO9" s="682">
        <v>50.3</v>
      </c>
      <c r="BP9" s="682"/>
      <c r="BQ9" s="682"/>
      <c r="BR9" s="682"/>
      <c r="BS9" s="688" t="s">
        <v>137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735034</v>
      </c>
      <c r="CS9" s="680"/>
      <c r="CT9" s="680"/>
      <c r="CU9" s="680"/>
      <c r="CV9" s="680"/>
      <c r="CW9" s="680"/>
      <c r="CX9" s="680"/>
      <c r="CY9" s="681"/>
      <c r="CZ9" s="682">
        <v>7.7</v>
      </c>
      <c r="DA9" s="682"/>
      <c r="DB9" s="682"/>
      <c r="DC9" s="682"/>
      <c r="DD9" s="688">
        <v>10420</v>
      </c>
      <c r="DE9" s="680"/>
      <c r="DF9" s="680"/>
      <c r="DG9" s="680"/>
      <c r="DH9" s="680"/>
      <c r="DI9" s="680"/>
      <c r="DJ9" s="680"/>
      <c r="DK9" s="680"/>
      <c r="DL9" s="680"/>
      <c r="DM9" s="680"/>
      <c r="DN9" s="680"/>
      <c r="DO9" s="680"/>
      <c r="DP9" s="681"/>
      <c r="DQ9" s="688">
        <v>699019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246</v>
      </c>
      <c r="S10" s="680"/>
      <c r="T10" s="680"/>
      <c r="U10" s="680"/>
      <c r="V10" s="680"/>
      <c r="W10" s="680"/>
      <c r="X10" s="680"/>
      <c r="Y10" s="681"/>
      <c r="Z10" s="682" t="s">
        <v>246</v>
      </c>
      <c r="AA10" s="682"/>
      <c r="AB10" s="682"/>
      <c r="AC10" s="682"/>
      <c r="AD10" s="683" t="s">
        <v>137</v>
      </c>
      <c r="AE10" s="683"/>
      <c r="AF10" s="683"/>
      <c r="AG10" s="683"/>
      <c r="AH10" s="683"/>
      <c r="AI10" s="683"/>
      <c r="AJ10" s="683"/>
      <c r="AK10" s="683"/>
      <c r="AL10" s="684" t="s">
        <v>137</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33989</v>
      </c>
      <c r="BH10" s="680"/>
      <c r="BI10" s="680"/>
      <c r="BJ10" s="680"/>
      <c r="BK10" s="680"/>
      <c r="BL10" s="680"/>
      <c r="BM10" s="680"/>
      <c r="BN10" s="681"/>
      <c r="BO10" s="682">
        <v>1.3</v>
      </c>
      <c r="BP10" s="682"/>
      <c r="BQ10" s="682"/>
      <c r="BR10" s="682"/>
      <c r="BS10" s="688" t="s">
        <v>180</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11315</v>
      </c>
      <c r="CS10" s="680"/>
      <c r="CT10" s="680"/>
      <c r="CU10" s="680"/>
      <c r="CV10" s="680"/>
      <c r="CW10" s="680"/>
      <c r="CX10" s="680"/>
      <c r="CY10" s="681"/>
      <c r="CZ10" s="682">
        <v>0.1</v>
      </c>
      <c r="DA10" s="682"/>
      <c r="DB10" s="682"/>
      <c r="DC10" s="682"/>
      <c r="DD10" s="688" t="s">
        <v>246</v>
      </c>
      <c r="DE10" s="680"/>
      <c r="DF10" s="680"/>
      <c r="DG10" s="680"/>
      <c r="DH10" s="680"/>
      <c r="DI10" s="680"/>
      <c r="DJ10" s="680"/>
      <c r="DK10" s="680"/>
      <c r="DL10" s="680"/>
      <c r="DM10" s="680"/>
      <c r="DN10" s="680"/>
      <c r="DO10" s="680"/>
      <c r="DP10" s="681"/>
      <c r="DQ10" s="688">
        <v>11242</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180</v>
      </c>
      <c r="AA11" s="682"/>
      <c r="AB11" s="682"/>
      <c r="AC11" s="682"/>
      <c r="AD11" s="683" t="s">
        <v>246</v>
      </c>
      <c r="AE11" s="683"/>
      <c r="AF11" s="683"/>
      <c r="AG11" s="683"/>
      <c r="AH11" s="683"/>
      <c r="AI11" s="683"/>
      <c r="AJ11" s="683"/>
      <c r="AK11" s="683"/>
      <c r="AL11" s="684" t="s">
        <v>246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32034</v>
      </c>
      <c r="BH11" s="680"/>
      <c r="BI11" s="680"/>
      <c r="BJ11" s="680"/>
      <c r="BK11" s="680"/>
      <c r="BL11" s="680"/>
      <c r="BM11" s="680"/>
      <c r="BN11" s="681"/>
      <c r="BO11" s="682">
        <v>1.2</v>
      </c>
      <c r="BP11" s="682"/>
      <c r="BQ11" s="682"/>
      <c r="BR11" s="682"/>
      <c r="BS11" s="688">
        <v>6008</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114956</v>
      </c>
      <c r="CS11" s="680"/>
      <c r="CT11" s="680"/>
      <c r="CU11" s="680"/>
      <c r="CV11" s="680"/>
      <c r="CW11" s="680"/>
      <c r="CX11" s="680"/>
      <c r="CY11" s="681"/>
      <c r="CZ11" s="682">
        <v>1.2</v>
      </c>
      <c r="DA11" s="682"/>
      <c r="DB11" s="682"/>
      <c r="DC11" s="682"/>
      <c r="DD11" s="688">
        <v>43670</v>
      </c>
      <c r="DE11" s="680"/>
      <c r="DF11" s="680"/>
      <c r="DG11" s="680"/>
      <c r="DH11" s="680"/>
      <c r="DI11" s="680"/>
      <c r="DJ11" s="680"/>
      <c r="DK11" s="680"/>
      <c r="DL11" s="680"/>
      <c r="DM11" s="680"/>
      <c r="DN11" s="680"/>
      <c r="DO11" s="680"/>
      <c r="DP11" s="681"/>
      <c r="DQ11" s="688">
        <v>49430</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454924</v>
      </c>
      <c r="S12" s="680"/>
      <c r="T12" s="680"/>
      <c r="U12" s="680"/>
      <c r="V12" s="680"/>
      <c r="W12" s="680"/>
      <c r="X12" s="680"/>
      <c r="Y12" s="681"/>
      <c r="Z12" s="682">
        <v>4.7</v>
      </c>
      <c r="AA12" s="682"/>
      <c r="AB12" s="682"/>
      <c r="AC12" s="682"/>
      <c r="AD12" s="683">
        <v>454924</v>
      </c>
      <c r="AE12" s="683"/>
      <c r="AF12" s="683"/>
      <c r="AG12" s="683"/>
      <c r="AH12" s="683"/>
      <c r="AI12" s="683"/>
      <c r="AJ12" s="683"/>
      <c r="AK12" s="683"/>
      <c r="AL12" s="684">
        <v>8.6</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892537</v>
      </c>
      <c r="BH12" s="680"/>
      <c r="BI12" s="680"/>
      <c r="BJ12" s="680"/>
      <c r="BK12" s="680"/>
      <c r="BL12" s="680"/>
      <c r="BM12" s="680"/>
      <c r="BN12" s="681"/>
      <c r="BO12" s="682">
        <v>33.700000000000003</v>
      </c>
      <c r="BP12" s="682"/>
      <c r="BQ12" s="682"/>
      <c r="BR12" s="682"/>
      <c r="BS12" s="688" t="s">
        <v>246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91603</v>
      </c>
      <c r="CS12" s="680"/>
      <c r="CT12" s="680"/>
      <c r="CU12" s="680"/>
      <c r="CV12" s="680"/>
      <c r="CW12" s="680"/>
      <c r="CX12" s="680"/>
      <c r="CY12" s="681"/>
      <c r="CZ12" s="682">
        <v>1</v>
      </c>
      <c r="DA12" s="682"/>
      <c r="DB12" s="682"/>
      <c r="DC12" s="682"/>
      <c r="DD12" s="688">
        <v>15029</v>
      </c>
      <c r="DE12" s="680"/>
      <c r="DF12" s="680"/>
      <c r="DG12" s="680"/>
      <c r="DH12" s="680"/>
      <c r="DI12" s="680"/>
      <c r="DJ12" s="680"/>
      <c r="DK12" s="680"/>
      <c r="DL12" s="680"/>
      <c r="DM12" s="680"/>
      <c r="DN12" s="680"/>
      <c r="DO12" s="680"/>
      <c r="DP12" s="681"/>
      <c r="DQ12" s="688">
        <v>72145</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137</v>
      </c>
      <c r="S13" s="680"/>
      <c r="T13" s="680"/>
      <c r="U13" s="680"/>
      <c r="V13" s="680"/>
      <c r="W13" s="680"/>
      <c r="X13" s="680"/>
      <c r="Y13" s="681"/>
      <c r="Z13" s="682" t="s">
        <v>137</v>
      </c>
      <c r="AA13" s="682"/>
      <c r="AB13" s="682"/>
      <c r="AC13" s="682"/>
      <c r="AD13" s="683" t="s">
        <v>137</v>
      </c>
      <c r="AE13" s="683"/>
      <c r="AF13" s="683"/>
      <c r="AG13" s="683"/>
      <c r="AH13" s="683"/>
      <c r="AI13" s="683"/>
      <c r="AJ13" s="683"/>
      <c r="AK13" s="683"/>
      <c r="AL13" s="684" t="s">
        <v>137</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882969</v>
      </c>
      <c r="BH13" s="680"/>
      <c r="BI13" s="680"/>
      <c r="BJ13" s="680"/>
      <c r="BK13" s="680"/>
      <c r="BL13" s="680"/>
      <c r="BM13" s="680"/>
      <c r="BN13" s="681"/>
      <c r="BO13" s="682">
        <v>33.4</v>
      </c>
      <c r="BP13" s="682"/>
      <c r="BQ13" s="682"/>
      <c r="BR13" s="682"/>
      <c r="BS13" s="688" t="s">
        <v>246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1393401</v>
      </c>
      <c r="CS13" s="680"/>
      <c r="CT13" s="680"/>
      <c r="CU13" s="680"/>
      <c r="CV13" s="680"/>
      <c r="CW13" s="680"/>
      <c r="CX13" s="680"/>
      <c r="CY13" s="681"/>
      <c r="CZ13" s="682">
        <v>14.6</v>
      </c>
      <c r="DA13" s="682"/>
      <c r="DB13" s="682"/>
      <c r="DC13" s="682"/>
      <c r="DD13" s="688">
        <v>763843</v>
      </c>
      <c r="DE13" s="680"/>
      <c r="DF13" s="680"/>
      <c r="DG13" s="680"/>
      <c r="DH13" s="680"/>
      <c r="DI13" s="680"/>
      <c r="DJ13" s="680"/>
      <c r="DK13" s="680"/>
      <c r="DL13" s="680"/>
      <c r="DM13" s="680"/>
      <c r="DN13" s="680"/>
      <c r="DO13" s="680"/>
      <c r="DP13" s="681"/>
      <c r="DQ13" s="688">
        <v>634994</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246</v>
      </c>
      <c r="S14" s="680"/>
      <c r="T14" s="680"/>
      <c r="U14" s="680"/>
      <c r="V14" s="680"/>
      <c r="W14" s="680"/>
      <c r="X14" s="680"/>
      <c r="Y14" s="681"/>
      <c r="Z14" s="682" t="s">
        <v>246</v>
      </c>
      <c r="AA14" s="682"/>
      <c r="AB14" s="682"/>
      <c r="AC14" s="682"/>
      <c r="AD14" s="683" t="s">
        <v>137</v>
      </c>
      <c r="AE14" s="683"/>
      <c r="AF14" s="683"/>
      <c r="AG14" s="683"/>
      <c r="AH14" s="683"/>
      <c r="AI14" s="683"/>
      <c r="AJ14" s="683"/>
      <c r="AK14" s="683"/>
      <c r="AL14" s="684" t="s">
        <v>246</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63878</v>
      </c>
      <c r="BH14" s="680"/>
      <c r="BI14" s="680"/>
      <c r="BJ14" s="680"/>
      <c r="BK14" s="680"/>
      <c r="BL14" s="680"/>
      <c r="BM14" s="680"/>
      <c r="BN14" s="681"/>
      <c r="BO14" s="682">
        <v>2.4</v>
      </c>
      <c r="BP14" s="682"/>
      <c r="BQ14" s="682"/>
      <c r="BR14" s="682"/>
      <c r="BS14" s="688" t="s">
        <v>246</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466688</v>
      </c>
      <c r="CS14" s="680"/>
      <c r="CT14" s="680"/>
      <c r="CU14" s="680"/>
      <c r="CV14" s="680"/>
      <c r="CW14" s="680"/>
      <c r="CX14" s="680"/>
      <c r="CY14" s="681"/>
      <c r="CZ14" s="682">
        <v>4.9000000000000004</v>
      </c>
      <c r="DA14" s="682"/>
      <c r="DB14" s="682"/>
      <c r="DC14" s="682"/>
      <c r="DD14" s="688">
        <v>204262</v>
      </c>
      <c r="DE14" s="680"/>
      <c r="DF14" s="680"/>
      <c r="DG14" s="680"/>
      <c r="DH14" s="680"/>
      <c r="DI14" s="680"/>
      <c r="DJ14" s="680"/>
      <c r="DK14" s="680"/>
      <c r="DL14" s="680"/>
      <c r="DM14" s="680"/>
      <c r="DN14" s="680"/>
      <c r="DO14" s="680"/>
      <c r="DP14" s="681"/>
      <c r="DQ14" s="688">
        <v>256587</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26299</v>
      </c>
      <c r="S15" s="680"/>
      <c r="T15" s="680"/>
      <c r="U15" s="680"/>
      <c r="V15" s="680"/>
      <c r="W15" s="680"/>
      <c r="X15" s="680"/>
      <c r="Y15" s="681"/>
      <c r="Z15" s="682">
        <v>0.3</v>
      </c>
      <c r="AA15" s="682"/>
      <c r="AB15" s="682"/>
      <c r="AC15" s="682"/>
      <c r="AD15" s="683">
        <v>26299</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118075</v>
      </c>
      <c r="BH15" s="680"/>
      <c r="BI15" s="680"/>
      <c r="BJ15" s="680"/>
      <c r="BK15" s="680"/>
      <c r="BL15" s="680"/>
      <c r="BM15" s="680"/>
      <c r="BN15" s="681"/>
      <c r="BO15" s="682">
        <v>4.5</v>
      </c>
      <c r="BP15" s="682"/>
      <c r="BQ15" s="682"/>
      <c r="BR15" s="682"/>
      <c r="BS15" s="688" t="s">
        <v>180</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1145922</v>
      </c>
      <c r="CS15" s="680"/>
      <c r="CT15" s="680"/>
      <c r="CU15" s="680"/>
      <c r="CV15" s="680"/>
      <c r="CW15" s="680"/>
      <c r="CX15" s="680"/>
      <c r="CY15" s="681"/>
      <c r="CZ15" s="682">
        <v>12</v>
      </c>
      <c r="DA15" s="682"/>
      <c r="DB15" s="682"/>
      <c r="DC15" s="682"/>
      <c r="DD15" s="688">
        <v>234774</v>
      </c>
      <c r="DE15" s="680"/>
      <c r="DF15" s="680"/>
      <c r="DG15" s="680"/>
      <c r="DH15" s="680"/>
      <c r="DI15" s="680"/>
      <c r="DJ15" s="680"/>
      <c r="DK15" s="680"/>
      <c r="DL15" s="680"/>
      <c r="DM15" s="680"/>
      <c r="DN15" s="680"/>
      <c r="DO15" s="680"/>
      <c r="DP15" s="681"/>
      <c r="DQ15" s="688">
        <v>737849</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246</v>
      </c>
      <c r="S16" s="680"/>
      <c r="T16" s="680"/>
      <c r="U16" s="680"/>
      <c r="V16" s="680"/>
      <c r="W16" s="680"/>
      <c r="X16" s="680"/>
      <c r="Y16" s="681"/>
      <c r="Z16" s="682" t="s">
        <v>180</v>
      </c>
      <c r="AA16" s="682"/>
      <c r="AB16" s="682"/>
      <c r="AC16" s="682"/>
      <c r="AD16" s="683" t="s">
        <v>137</v>
      </c>
      <c r="AE16" s="683"/>
      <c r="AF16" s="683"/>
      <c r="AG16" s="683"/>
      <c r="AH16" s="683"/>
      <c r="AI16" s="683"/>
      <c r="AJ16" s="683"/>
      <c r="AK16" s="683"/>
      <c r="AL16" s="684" t="s">
        <v>246</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246</v>
      </c>
      <c r="BP16" s="682"/>
      <c r="BQ16" s="682"/>
      <c r="BR16" s="682"/>
      <c r="BS16" s="688" t="s">
        <v>180</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246</v>
      </c>
      <c r="CS16" s="680"/>
      <c r="CT16" s="680"/>
      <c r="CU16" s="680"/>
      <c r="CV16" s="680"/>
      <c r="CW16" s="680"/>
      <c r="CX16" s="680"/>
      <c r="CY16" s="681"/>
      <c r="CZ16" s="682" t="s">
        <v>246</v>
      </c>
      <c r="DA16" s="682"/>
      <c r="DB16" s="682"/>
      <c r="DC16" s="682"/>
      <c r="DD16" s="688" t="s">
        <v>246</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30346</v>
      </c>
      <c r="S17" s="680"/>
      <c r="T17" s="680"/>
      <c r="U17" s="680"/>
      <c r="V17" s="680"/>
      <c r="W17" s="680"/>
      <c r="X17" s="680"/>
      <c r="Y17" s="681"/>
      <c r="Z17" s="682">
        <v>0.3</v>
      </c>
      <c r="AA17" s="682"/>
      <c r="AB17" s="682"/>
      <c r="AC17" s="682"/>
      <c r="AD17" s="683">
        <v>30346</v>
      </c>
      <c r="AE17" s="683"/>
      <c r="AF17" s="683"/>
      <c r="AG17" s="683"/>
      <c r="AH17" s="683"/>
      <c r="AI17" s="683"/>
      <c r="AJ17" s="683"/>
      <c r="AK17" s="683"/>
      <c r="AL17" s="684">
        <v>0.6</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246</v>
      </c>
      <c r="BP17" s="682"/>
      <c r="BQ17" s="682"/>
      <c r="BR17" s="682"/>
      <c r="BS17" s="688" t="s">
        <v>180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931485</v>
      </c>
      <c r="CS17" s="680"/>
      <c r="CT17" s="680"/>
      <c r="CU17" s="680"/>
      <c r="CV17" s="680"/>
      <c r="CW17" s="680"/>
      <c r="CX17" s="680"/>
      <c r="CY17" s="681"/>
      <c r="CZ17" s="682">
        <v>9.6999999999999993</v>
      </c>
      <c r="DA17" s="682"/>
      <c r="DB17" s="682"/>
      <c r="DC17" s="682"/>
      <c r="DD17" s="688" t="s">
        <v>137</v>
      </c>
      <c r="DE17" s="680"/>
      <c r="DF17" s="680"/>
      <c r="DG17" s="680"/>
      <c r="DH17" s="680"/>
      <c r="DI17" s="680"/>
      <c r="DJ17" s="680"/>
      <c r="DK17" s="680"/>
      <c r="DL17" s="680"/>
      <c r="DM17" s="680"/>
      <c r="DN17" s="680"/>
      <c r="DO17" s="680"/>
      <c r="DP17" s="681"/>
      <c r="DQ17" s="688">
        <v>931435</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2357502</v>
      </c>
      <c r="S18" s="680"/>
      <c r="T18" s="680"/>
      <c r="U18" s="680"/>
      <c r="V18" s="680"/>
      <c r="W18" s="680"/>
      <c r="X18" s="680"/>
      <c r="Y18" s="681"/>
      <c r="Z18" s="682">
        <v>24.3</v>
      </c>
      <c r="AA18" s="682"/>
      <c r="AB18" s="682"/>
      <c r="AC18" s="682"/>
      <c r="AD18" s="683">
        <v>2121521</v>
      </c>
      <c r="AE18" s="683"/>
      <c r="AF18" s="683"/>
      <c r="AG18" s="683"/>
      <c r="AH18" s="683"/>
      <c r="AI18" s="683"/>
      <c r="AJ18" s="683"/>
      <c r="AK18" s="683"/>
      <c r="AL18" s="684">
        <v>40.299999999999997</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246</v>
      </c>
      <c r="BP18" s="682"/>
      <c r="BQ18" s="682"/>
      <c r="BR18" s="682"/>
      <c r="BS18" s="688" t="s">
        <v>137</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246</v>
      </c>
      <c r="DA18" s="682"/>
      <c r="DB18" s="682"/>
      <c r="DC18" s="682"/>
      <c r="DD18" s="688" t="s">
        <v>246</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2121521</v>
      </c>
      <c r="S19" s="680"/>
      <c r="T19" s="680"/>
      <c r="U19" s="680"/>
      <c r="V19" s="680"/>
      <c r="W19" s="680"/>
      <c r="X19" s="680"/>
      <c r="Y19" s="681"/>
      <c r="Z19" s="682">
        <v>21.9</v>
      </c>
      <c r="AA19" s="682"/>
      <c r="AB19" s="682"/>
      <c r="AC19" s="682"/>
      <c r="AD19" s="683">
        <v>2121521</v>
      </c>
      <c r="AE19" s="683"/>
      <c r="AF19" s="683"/>
      <c r="AG19" s="683"/>
      <c r="AH19" s="683"/>
      <c r="AI19" s="683"/>
      <c r="AJ19" s="683"/>
      <c r="AK19" s="683"/>
      <c r="AL19" s="684">
        <v>40.299999999999997</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125385</v>
      </c>
      <c r="BH19" s="680"/>
      <c r="BI19" s="680"/>
      <c r="BJ19" s="680"/>
      <c r="BK19" s="680"/>
      <c r="BL19" s="680"/>
      <c r="BM19" s="680"/>
      <c r="BN19" s="681"/>
      <c r="BO19" s="682">
        <v>4.7</v>
      </c>
      <c r="BP19" s="682"/>
      <c r="BQ19" s="682"/>
      <c r="BR19" s="682"/>
      <c r="BS19" s="688" t="s">
        <v>180</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137</v>
      </c>
      <c r="DA19" s="682"/>
      <c r="DB19" s="682"/>
      <c r="DC19" s="682"/>
      <c r="DD19" s="688" t="s">
        <v>137</v>
      </c>
      <c r="DE19" s="680"/>
      <c r="DF19" s="680"/>
      <c r="DG19" s="680"/>
      <c r="DH19" s="680"/>
      <c r="DI19" s="680"/>
      <c r="DJ19" s="680"/>
      <c r="DK19" s="680"/>
      <c r="DL19" s="680"/>
      <c r="DM19" s="680"/>
      <c r="DN19" s="680"/>
      <c r="DO19" s="680"/>
      <c r="DP19" s="681"/>
      <c r="DQ19" s="688" t="s">
        <v>246</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235981</v>
      </c>
      <c r="S20" s="680"/>
      <c r="T20" s="680"/>
      <c r="U20" s="680"/>
      <c r="V20" s="680"/>
      <c r="W20" s="680"/>
      <c r="X20" s="680"/>
      <c r="Y20" s="681"/>
      <c r="Z20" s="682">
        <v>2.4</v>
      </c>
      <c r="AA20" s="682"/>
      <c r="AB20" s="682"/>
      <c r="AC20" s="682"/>
      <c r="AD20" s="683" t="s">
        <v>137</v>
      </c>
      <c r="AE20" s="683"/>
      <c r="AF20" s="683"/>
      <c r="AG20" s="683"/>
      <c r="AH20" s="683"/>
      <c r="AI20" s="683"/>
      <c r="AJ20" s="683"/>
      <c r="AK20" s="683"/>
      <c r="AL20" s="684" t="s">
        <v>137</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125385</v>
      </c>
      <c r="BH20" s="680"/>
      <c r="BI20" s="680"/>
      <c r="BJ20" s="680"/>
      <c r="BK20" s="680"/>
      <c r="BL20" s="680"/>
      <c r="BM20" s="680"/>
      <c r="BN20" s="681"/>
      <c r="BO20" s="682">
        <v>4.7</v>
      </c>
      <c r="BP20" s="682"/>
      <c r="BQ20" s="682"/>
      <c r="BR20" s="682"/>
      <c r="BS20" s="688" t="s">
        <v>137</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9572984</v>
      </c>
      <c r="CS20" s="680"/>
      <c r="CT20" s="680"/>
      <c r="CU20" s="680"/>
      <c r="CV20" s="680"/>
      <c r="CW20" s="680"/>
      <c r="CX20" s="680"/>
      <c r="CY20" s="681"/>
      <c r="CZ20" s="682">
        <v>100</v>
      </c>
      <c r="DA20" s="682"/>
      <c r="DB20" s="682"/>
      <c r="DC20" s="682"/>
      <c r="DD20" s="688">
        <v>1295047</v>
      </c>
      <c r="DE20" s="680"/>
      <c r="DF20" s="680"/>
      <c r="DG20" s="680"/>
      <c r="DH20" s="680"/>
      <c r="DI20" s="680"/>
      <c r="DJ20" s="680"/>
      <c r="DK20" s="680"/>
      <c r="DL20" s="680"/>
      <c r="DM20" s="680"/>
      <c r="DN20" s="680"/>
      <c r="DO20" s="680"/>
      <c r="DP20" s="681"/>
      <c r="DQ20" s="688">
        <v>6170067</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137</v>
      </c>
      <c r="S21" s="680"/>
      <c r="T21" s="680"/>
      <c r="U21" s="680"/>
      <c r="V21" s="680"/>
      <c r="W21" s="680"/>
      <c r="X21" s="680"/>
      <c r="Y21" s="681"/>
      <c r="Z21" s="682" t="s">
        <v>137</v>
      </c>
      <c r="AA21" s="682"/>
      <c r="AB21" s="682"/>
      <c r="AC21" s="682"/>
      <c r="AD21" s="683" t="s">
        <v>246</v>
      </c>
      <c r="AE21" s="683"/>
      <c r="AF21" s="683"/>
      <c r="AG21" s="683"/>
      <c r="AH21" s="683"/>
      <c r="AI21" s="683"/>
      <c r="AJ21" s="683"/>
      <c r="AK21" s="683"/>
      <c r="AL21" s="684" t="s">
        <v>180</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538</v>
      </c>
      <c r="BH21" s="680"/>
      <c r="BI21" s="680"/>
      <c r="BJ21" s="680"/>
      <c r="BK21" s="680"/>
      <c r="BL21" s="680"/>
      <c r="BM21" s="680"/>
      <c r="BN21" s="681"/>
      <c r="BO21" s="682">
        <v>0</v>
      </c>
      <c r="BP21" s="682"/>
      <c r="BQ21" s="682"/>
      <c r="BR21" s="682"/>
      <c r="BS21" s="688" t="s">
        <v>246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5618516</v>
      </c>
      <c r="S22" s="680"/>
      <c r="T22" s="680"/>
      <c r="U22" s="680"/>
      <c r="V22" s="680"/>
      <c r="W22" s="680"/>
      <c r="X22" s="680"/>
      <c r="Y22" s="681"/>
      <c r="Z22" s="682">
        <v>58</v>
      </c>
      <c r="AA22" s="682"/>
      <c r="AB22" s="682"/>
      <c r="AC22" s="682"/>
      <c r="AD22" s="683">
        <v>5257688</v>
      </c>
      <c r="AE22" s="683"/>
      <c r="AF22" s="683"/>
      <c r="AG22" s="683"/>
      <c r="AH22" s="683"/>
      <c r="AI22" s="683"/>
      <c r="AJ22" s="683"/>
      <c r="AK22" s="683"/>
      <c r="AL22" s="684">
        <v>99.9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180</v>
      </c>
      <c r="BH22" s="680"/>
      <c r="BI22" s="680"/>
      <c r="BJ22" s="680"/>
      <c r="BK22" s="680"/>
      <c r="BL22" s="680"/>
      <c r="BM22" s="680"/>
      <c r="BN22" s="681"/>
      <c r="BO22" s="682" t="s">
        <v>180</v>
      </c>
      <c r="BP22" s="682"/>
      <c r="BQ22" s="682"/>
      <c r="BR22" s="682"/>
      <c r="BS22" s="688" t="s">
        <v>137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3038</v>
      </c>
      <c r="S23" s="680"/>
      <c r="T23" s="680"/>
      <c r="U23" s="680"/>
      <c r="V23" s="680"/>
      <c r="W23" s="680"/>
      <c r="X23" s="680"/>
      <c r="Y23" s="681"/>
      <c r="Z23" s="682">
        <v>0</v>
      </c>
      <c r="AA23" s="682"/>
      <c r="AB23" s="682"/>
      <c r="AC23" s="682"/>
      <c r="AD23" s="683">
        <v>3038</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v>124847</v>
      </c>
      <c r="BH23" s="680"/>
      <c r="BI23" s="680"/>
      <c r="BJ23" s="680"/>
      <c r="BK23" s="680"/>
      <c r="BL23" s="680"/>
      <c r="BM23" s="680"/>
      <c r="BN23" s="681"/>
      <c r="BO23" s="682">
        <v>4.7</v>
      </c>
      <c r="BP23" s="682"/>
      <c r="BQ23" s="682"/>
      <c r="BR23" s="682"/>
      <c r="BS23" s="688" t="s">
        <v>137</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173589</v>
      </c>
      <c r="S24" s="680"/>
      <c r="T24" s="680"/>
      <c r="U24" s="680"/>
      <c r="V24" s="680"/>
      <c r="W24" s="680"/>
      <c r="X24" s="680"/>
      <c r="Y24" s="681"/>
      <c r="Z24" s="682">
        <v>1.8</v>
      </c>
      <c r="AA24" s="682"/>
      <c r="AB24" s="682"/>
      <c r="AC24" s="682"/>
      <c r="AD24" s="683" t="s">
        <v>180</v>
      </c>
      <c r="AE24" s="683"/>
      <c r="AF24" s="683"/>
      <c r="AG24" s="683"/>
      <c r="AH24" s="683"/>
      <c r="AI24" s="683"/>
      <c r="AJ24" s="683"/>
      <c r="AK24" s="683"/>
      <c r="AL24" s="684" t="s">
        <v>246</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246</v>
      </c>
      <c r="BP24" s="682"/>
      <c r="BQ24" s="682"/>
      <c r="BR24" s="682"/>
      <c r="BS24" s="688" t="s">
        <v>180</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4596556</v>
      </c>
      <c r="CS24" s="669"/>
      <c r="CT24" s="669"/>
      <c r="CU24" s="669"/>
      <c r="CV24" s="669"/>
      <c r="CW24" s="669"/>
      <c r="CX24" s="669"/>
      <c r="CY24" s="670"/>
      <c r="CZ24" s="673">
        <v>48</v>
      </c>
      <c r="DA24" s="674"/>
      <c r="DB24" s="674"/>
      <c r="DC24" s="693"/>
      <c r="DD24" s="712">
        <v>3020365</v>
      </c>
      <c r="DE24" s="669"/>
      <c r="DF24" s="669"/>
      <c r="DG24" s="669"/>
      <c r="DH24" s="669"/>
      <c r="DI24" s="669"/>
      <c r="DJ24" s="669"/>
      <c r="DK24" s="670"/>
      <c r="DL24" s="712">
        <v>2860257</v>
      </c>
      <c r="DM24" s="669"/>
      <c r="DN24" s="669"/>
      <c r="DO24" s="669"/>
      <c r="DP24" s="669"/>
      <c r="DQ24" s="669"/>
      <c r="DR24" s="669"/>
      <c r="DS24" s="669"/>
      <c r="DT24" s="669"/>
      <c r="DU24" s="669"/>
      <c r="DV24" s="670"/>
      <c r="DW24" s="673">
        <v>51.2</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112390</v>
      </c>
      <c r="S25" s="680"/>
      <c r="T25" s="680"/>
      <c r="U25" s="680"/>
      <c r="V25" s="680"/>
      <c r="W25" s="680"/>
      <c r="X25" s="680"/>
      <c r="Y25" s="681"/>
      <c r="Z25" s="682">
        <v>1.2</v>
      </c>
      <c r="AA25" s="682"/>
      <c r="AB25" s="682"/>
      <c r="AC25" s="682"/>
      <c r="AD25" s="683" t="s">
        <v>246</v>
      </c>
      <c r="AE25" s="683"/>
      <c r="AF25" s="683"/>
      <c r="AG25" s="683"/>
      <c r="AH25" s="683"/>
      <c r="AI25" s="683"/>
      <c r="AJ25" s="683"/>
      <c r="AK25" s="683"/>
      <c r="AL25" s="684" t="s">
        <v>246</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246</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1464198</v>
      </c>
      <c r="CS25" s="715"/>
      <c r="CT25" s="715"/>
      <c r="CU25" s="715"/>
      <c r="CV25" s="715"/>
      <c r="CW25" s="715"/>
      <c r="CX25" s="715"/>
      <c r="CY25" s="716"/>
      <c r="CZ25" s="684">
        <v>15.3</v>
      </c>
      <c r="DA25" s="713"/>
      <c r="DB25" s="713"/>
      <c r="DC25" s="717"/>
      <c r="DD25" s="688">
        <v>1417044</v>
      </c>
      <c r="DE25" s="715"/>
      <c r="DF25" s="715"/>
      <c r="DG25" s="715"/>
      <c r="DH25" s="715"/>
      <c r="DI25" s="715"/>
      <c r="DJ25" s="715"/>
      <c r="DK25" s="716"/>
      <c r="DL25" s="688">
        <v>1403307</v>
      </c>
      <c r="DM25" s="715"/>
      <c r="DN25" s="715"/>
      <c r="DO25" s="715"/>
      <c r="DP25" s="715"/>
      <c r="DQ25" s="715"/>
      <c r="DR25" s="715"/>
      <c r="DS25" s="715"/>
      <c r="DT25" s="715"/>
      <c r="DU25" s="715"/>
      <c r="DV25" s="716"/>
      <c r="DW25" s="684">
        <v>25.1</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19172</v>
      </c>
      <c r="S26" s="680"/>
      <c r="T26" s="680"/>
      <c r="U26" s="680"/>
      <c r="V26" s="680"/>
      <c r="W26" s="680"/>
      <c r="X26" s="680"/>
      <c r="Y26" s="681"/>
      <c r="Z26" s="682">
        <v>0.2</v>
      </c>
      <c r="AA26" s="682"/>
      <c r="AB26" s="682"/>
      <c r="AC26" s="682"/>
      <c r="AD26" s="683" t="s">
        <v>137</v>
      </c>
      <c r="AE26" s="683"/>
      <c r="AF26" s="683"/>
      <c r="AG26" s="683"/>
      <c r="AH26" s="683"/>
      <c r="AI26" s="683"/>
      <c r="AJ26" s="683"/>
      <c r="AK26" s="683"/>
      <c r="AL26" s="684" t="s">
        <v>246</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246</v>
      </c>
      <c r="BP26" s="682"/>
      <c r="BQ26" s="682"/>
      <c r="BR26" s="682"/>
      <c r="BS26" s="688" t="s">
        <v>137</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875460</v>
      </c>
      <c r="CS26" s="680"/>
      <c r="CT26" s="680"/>
      <c r="CU26" s="680"/>
      <c r="CV26" s="680"/>
      <c r="CW26" s="680"/>
      <c r="CX26" s="680"/>
      <c r="CY26" s="681"/>
      <c r="CZ26" s="684">
        <v>9.1</v>
      </c>
      <c r="DA26" s="713"/>
      <c r="DB26" s="713"/>
      <c r="DC26" s="717"/>
      <c r="DD26" s="688">
        <v>834219</v>
      </c>
      <c r="DE26" s="680"/>
      <c r="DF26" s="680"/>
      <c r="DG26" s="680"/>
      <c r="DH26" s="680"/>
      <c r="DI26" s="680"/>
      <c r="DJ26" s="680"/>
      <c r="DK26" s="681"/>
      <c r="DL26" s="688" t="s">
        <v>246</v>
      </c>
      <c r="DM26" s="680"/>
      <c r="DN26" s="680"/>
      <c r="DO26" s="680"/>
      <c r="DP26" s="680"/>
      <c r="DQ26" s="680"/>
      <c r="DR26" s="680"/>
      <c r="DS26" s="680"/>
      <c r="DT26" s="680"/>
      <c r="DU26" s="680"/>
      <c r="DV26" s="681"/>
      <c r="DW26" s="684" t="s">
        <v>137</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1392550</v>
      </c>
      <c r="S27" s="680"/>
      <c r="T27" s="680"/>
      <c r="U27" s="680"/>
      <c r="V27" s="680"/>
      <c r="W27" s="680"/>
      <c r="X27" s="680"/>
      <c r="Y27" s="681"/>
      <c r="Z27" s="682">
        <v>14.4</v>
      </c>
      <c r="AA27" s="682"/>
      <c r="AB27" s="682"/>
      <c r="AC27" s="682"/>
      <c r="AD27" s="683" t="s">
        <v>246</v>
      </c>
      <c r="AE27" s="683"/>
      <c r="AF27" s="683"/>
      <c r="AG27" s="683"/>
      <c r="AH27" s="683"/>
      <c r="AI27" s="683"/>
      <c r="AJ27" s="683"/>
      <c r="AK27" s="683"/>
      <c r="AL27" s="684" t="s">
        <v>137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2646379</v>
      </c>
      <c r="BH27" s="680"/>
      <c r="BI27" s="680"/>
      <c r="BJ27" s="680"/>
      <c r="BK27" s="680"/>
      <c r="BL27" s="680"/>
      <c r="BM27" s="680"/>
      <c r="BN27" s="681"/>
      <c r="BO27" s="682">
        <v>100</v>
      </c>
      <c r="BP27" s="682"/>
      <c r="BQ27" s="682"/>
      <c r="BR27" s="682"/>
      <c r="BS27" s="688">
        <v>6008</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2200873</v>
      </c>
      <c r="CS27" s="715"/>
      <c r="CT27" s="715"/>
      <c r="CU27" s="715"/>
      <c r="CV27" s="715"/>
      <c r="CW27" s="715"/>
      <c r="CX27" s="715"/>
      <c r="CY27" s="716"/>
      <c r="CZ27" s="684">
        <v>23</v>
      </c>
      <c r="DA27" s="713"/>
      <c r="DB27" s="713"/>
      <c r="DC27" s="717"/>
      <c r="DD27" s="688">
        <v>671886</v>
      </c>
      <c r="DE27" s="715"/>
      <c r="DF27" s="715"/>
      <c r="DG27" s="715"/>
      <c r="DH27" s="715"/>
      <c r="DI27" s="715"/>
      <c r="DJ27" s="715"/>
      <c r="DK27" s="716"/>
      <c r="DL27" s="688">
        <v>525515</v>
      </c>
      <c r="DM27" s="715"/>
      <c r="DN27" s="715"/>
      <c r="DO27" s="715"/>
      <c r="DP27" s="715"/>
      <c r="DQ27" s="715"/>
      <c r="DR27" s="715"/>
      <c r="DS27" s="715"/>
      <c r="DT27" s="715"/>
      <c r="DU27" s="715"/>
      <c r="DV27" s="716"/>
      <c r="DW27" s="684">
        <v>9.4</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180</v>
      </c>
      <c r="S28" s="680"/>
      <c r="T28" s="680"/>
      <c r="U28" s="680"/>
      <c r="V28" s="680"/>
      <c r="W28" s="680"/>
      <c r="X28" s="680"/>
      <c r="Y28" s="681"/>
      <c r="Z28" s="682" t="s">
        <v>246</v>
      </c>
      <c r="AA28" s="682"/>
      <c r="AB28" s="682"/>
      <c r="AC28" s="682"/>
      <c r="AD28" s="683" t="s">
        <v>180</v>
      </c>
      <c r="AE28" s="683"/>
      <c r="AF28" s="683"/>
      <c r="AG28" s="683"/>
      <c r="AH28" s="683"/>
      <c r="AI28" s="683"/>
      <c r="AJ28" s="683"/>
      <c r="AK28" s="683"/>
      <c r="AL28" s="684" t="s">
        <v>246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931485</v>
      </c>
      <c r="CS28" s="680"/>
      <c r="CT28" s="680"/>
      <c r="CU28" s="680"/>
      <c r="CV28" s="680"/>
      <c r="CW28" s="680"/>
      <c r="CX28" s="680"/>
      <c r="CY28" s="681"/>
      <c r="CZ28" s="684">
        <v>9.6999999999999993</v>
      </c>
      <c r="DA28" s="713"/>
      <c r="DB28" s="713"/>
      <c r="DC28" s="717"/>
      <c r="DD28" s="688">
        <v>931435</v>
      </c>
      <c r="DE28" s="680"/>
      <c r="DF28" s="680"/>
      <c r="DG28" s="680"/>
      <c r="DH28" s="680"/>
      <c r="DI28" s="680"/>
      <c r="DJ28" s="680"/>
      <c r="DK28" s="681"/>
      <c r="DL28" s="688">
        <v>931435</v>
      </c>
      <c r="DM28" s="680"/>
      <c r="DN28" s="680"/>
      <c r="DO28" s="680"/>
      <c r="DP28" s="680"/>
      <c r="DQ28" s="680"/>
      <c r="DR28" s="680"/>
      <c r="DS28" s="680"/>
      <c r="DT28" s="680"/>
      <c r="DU28" s="680"/>
      <c r="DV28" s="681"/>
      <c r="DW28" s="684">
        <v>16.7</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709899</v>
      </c>
      <c r="S29" s="680"/>
      <c r="T29" s="680"/>
      <c r="U29" s="680"/>
      <c r="V29" s="680"/>
      <c r="W29" s="680"/>
      <c r="X29" s="680"/>
      <c r="Y29" s="681"/>
      <c r="Z29" s="682">
        <v>7.3</v>
      </c>
      <c r="AA29" s="682"/>
      <c r="AB29" s="682"/>
      <c r="AC29" s="682"/>
      <c r="AD29" s="683" t="s">
        <v>246</v>
      </c>
      <c r="AE29" s="683"/>
      <c r="AF29" s="683"/>
      <c r="AG29" s="683"/>
      <c r="AH29" s="683"/>
      <c r="AI29" s="683"/>
      <c r="AJ29" s="683"/>
      <c r="AK29" s="683"/>
      <c r="AL29" s="684" t="s">
        <v>137</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931460</v>
      </c>
      <c r="CS29" s="715"/>
      <c r="CT29" s="715"/>
      <c r="CU29" s="715"/>
      <c r="CV29" s="715"/>
      <c r="CW29" s="715"/>
      <c r="CX29" s="715"/>
      <c r="CY29" s="716"/>
      <c r="CZ29" s="684">
        <v>9.6999999999999993</v>
      </c>
      <c r="DA29" s="713"/>
      <c r="DB29" s="713"/>
      <c r="DC29" s="717"/>
      <c r="DD29" s="688">
        <v>931410</v>
      </c>
      <c r="DE29" s="715"/>
      <c r="DF29" s="715"/>
      <c r="DG29" s="715"/>
      <c r="DH29" s="715"/>
      <c r="DI29" s="715"/>
      <c r="DJ29" s="715"/>
      <c r="DK29" s="716"/>
      <c r="DL29" s="688">
        <v>931410</v>
      </c>
      <c r="DM29" s="715"/>
      <c r="DN29" s="715"/>
      <c r="DO29" s="715"/>
      <c r="DP29" s="715"/>
      <c r="DQ29" s="715"/>
      <c r="DR29" s="715"/>
      <c r="DS29" s="715"/>
      <c r="DT29" s="715"/>
      <c r="DU29" s="715"/>
      <c r="DV29" s="716"/>
      <c r="DW29" s="684">
        <v>16.7</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25180</v>
      </c>
      <c r="S30" s="680"/>
      <c r="T30" s="680"/>
      <c r="U30" s="680"/>
      <c r="V30" s="680"/>
      <c r="W30" s="680"/>
      <c r="X30" s="680"/>
      <c r="Y30" s="681"/>
      <c r="Z30" s="682">
        <v>0.3</v>
      </c>
      <c r="AA30" s="682"/>
      <c r="AB30" s="682"/>
      <c r="AC30" s="682"/>
      <c r="AD30" s="683" t="s">
        <v>180</v>
      </c>
      <c r="AE30" s="683"/>
      <c r="AF30" s="683"/>
      <c r="AG30" s="683"/>
      <c r="AH30" s="683"/>
      <c r="AI30" s="683"/>
      <c r="AJ30" s="683"/>
      <c r="AK30" s="683"/>
      <c r="AL30" s="684" t="s">
        <v>180</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98.9</v>
      </c>
      <c r="BH30" s="740"/>
      <c r="BI30" s="740"/>
      <c r="BJ30" s="740"/>
      <c r="BK30" s="740"/>
      <c r="BL30" s="740"/>
      <c r="BM30" s="674">
        <v>96.1</v>
      </c>
      <c r="BN30" s="740"/>
      <c r="BO30" s="740"/>
      <c r="BP30" s="740"/>
      <c r="BQ30" s="741"/>
      <c r="BR30" s="739">
        <v>98.6</v>
      </c>
      <c r="BS30" s="740"/>
      <c r="BT30" s="740"/>
      <c r="BU30" s="740"/>
      <c r="BV30" s="740"/>
      <c r="BW30" s="740"/>
      <c r="BX30" s="674">
        <v>95.8</v>
      </c>
      <c r="BY30" s="740"/>
      <c r="BZ30" s="740"/>
      <c r="CA30" s="740"/>
      <c r="CB30" s="741"/>
      <c r="CD30" s="744"/>
      <c r="CE30" s="745"/>
      <c r="CF30" s="694" t="s">
        <v>313</v>
      </c>
      <c r="CG30" s="695"/>
      <c r="CH30" s="695"/>
      <c r="CI30" s="695"/>
      <c r="CJ30" s="695"/>
      <c r="CK30" s="695"/>
      <c r="CL30" s="695"/>
      <c r="CM30" s="695"/>
      <c r="CN30" s="695"/>
      <c r="CO30" s="695"/>
      <c r="CP30" s="695"/>
      <c r="CQ30" s="696"/>
      <c r="CR30" s="679">
        <v>847477</v>
      </c>
      <c r="CS30" s="680"/>
      <c r="CT30" s="680"/>
      <c r="CU30" s="680"/>
      <c r="CV30" s="680"/>
      <c r="CW30" s="680"/>
      <c r="CX30" s="680"/>
      <c r="CY30" s="681"/>
      <c r="CZ30" s="684">
        <v>8.9</v>
      </c>
      <c r="DA30" s="713"/>
      <c r="DB30" s="713"/>
      <c r="DC30" s="717"/>
      <c r="DD30" s="688">
        <v>847477</v>
      </c>
      <c r="DE30" s="680"/>
      <c r="DF30" s="680"/>
      <c r="DG30" s="680"/>
      <c r="DH30" s="680"/>
      <c r="DI30" s="680"/>
      <c r="DJ30" s="680"/>
      <c r="DK30" s="681"/>
      <c r="DL30" s="688">
        <v>847477</v>
      </c>
      <c r="DM30" s="680"/>
      <c r="DN30" s="680"/>
      <c r="DO30" s="680"/>
      <c r="DP30" s="680"/>
      <c r="DQ30" s="680"/>
      <c r="DR30" s="680"/>
      <c r="DS30" s="680"/>
      <c r="DT30" s="680"/>
      <c r="DU30" s="680"/>
      <c r="DV30" s="681"/>
      <c r="DW30" s="684">
        <v>15.2</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16415</v>
      </c>
      <c r="S31" s="680"/>
      <c r="T31" s="680"/>
      <c r="U31" s="680"/>
      <c r="V31" s="680"/>
      <c r="W31" s="680"/>
      <c r="X31" s="680"/>
      <c r="Y31" s="681"/>
      <c r="Z31" s="682">
        <v>0.2</v>
      </c>
      <c r="AA31" s="682"/>
      <c r="AB31" s="682"/>
      <c r="AC31" s="682"/>
      <c r="AD31" s="683" t="s">
        <v>137</v>
      </c>
      <c r="AE31" s="683"/>
      <c r="AF31" s="683"/>
      <c r="AG31" s="683"/>
      <c r="AH31" s="683"/>
      <c r="AI31" s="683"/>
      <c r="AJ31" s="683"/>
      <c r="AK31" s="683"/>
      <c r="AL31" s="684" t="s">
        <v>246</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99.1</v>
      </c>
      <c r="BH31" s="715"/>
      <c r="BI31" s="715"/>
      <c r="BJ31" s="715"/>
      <c r="BK31" s="715"/>
      <c r="BL31" s="715"/>
      <c r="BM31" s="685">
        <v>97</v>
      </c>
      <c r="BN31" s="737"/>
      <c r="BO31" s="737"/>
      <c r="BP31" s="737"/>
      <c r="BQ31" s="738"/>
      <c r="BR31" s="736">
        <v>98.8</v>
      </c>
      <c r="BS31" s="715"/>
      <c r="BT31" s="715"/>
      <c r="BU31" s="715"/>
      <c r="BV31" s="715"/>
      <c r="BW31" s="715"/>
      <c r="BX31" s="685">
        <v>96.6</v>
      </c>
      <c r="BY31" s="737"/>
      <c r="BZ31" s="737"/>
      <c r="CA31" s="737"/>
      <c r="CB31" s="738"/>
      <c r="CD31" s="744"/>
      <c r="CE31" s="745"/>
      <c r="CF31" s="694" t="s">
        <v>317</v>
      </c>
      <c r="CG31" s="695"/>
      <c r="CH31" s="695"/>
      <c r="CI31" s="695"/>
      <c r="CJ31" s="695"/>
      <c r="CK31" s="695"/>
      <c r="CL31" s="695"/>
      <c r="CM31" s="695"/>
      <c r="CN31" s="695"/>
      <c r="CO31" s="695"/>
      <c r="CP31" s="695"/>
      <c r="CQ31" s="696"/>
      <c r="CR31" s="679">
        <v>83983</v>
      </c>
      <c r="CS31" s="715"/>
      <c r="CT31" s="715"/>
      <c r="CU31" s="715"/>
      <c r="CV31" s="715"/>
      <c r="CW31" s="715"/>
      <c r="CX31" s="715"/>
      <c r="CY31" s="716"/>
      <c r="CZ31" s="684">
        <v>0.9</v>
      </c>
      <c r="DA31" s="713"/>
      <c r="DB31" s="713"/>
      <c r="DC31" s="717"/>
      <c r="DD31" s="688">
        <v>83933</v>
      </c>
      <c r="DE31" s="715"/>
      <c r="DF31" s="715"/>
      <c r="DG31" s="715"/>
      <c r="DH31" s="715"/>
      <c r="DI31" s="715"/>
      <c r="DJ31" s="715"/>
      <c r="DK31" s="716"/>
      <c r="DL31" s="688">
        <v>83933</v>
      </c>
      <c r="DM31" s="715"/>
      <c r="DN31" s="715"/>
      <c r="DO31" s="715"/>
      <c r="DP31" s="715"/>
      <c r="DQ31" s="715"/>
      <c r="DR31" s="715"/>
      <c r="DS31" s="715"/>
      <c r="DT31" s="715"/>
      <c r="DU31" s="715"/>
      <c r="DV31" s="716"/>
      <c r="DW31" s="684">
        <v>1.5</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204036</v>
      </c>
      <c r="S32" s="680"/>
      <c r="T32" s="680"/>
      <c r="U32" s="680"/>
      <c r="V32" s="680"/>
      <c r="W32" s="680"/>
      <c r="X32" s="680"/>
      <c r="Y32" s="681"/>
      <c r="Z32" s="682">
        <v>2.1</v>
      </c>
      <c r="AA32" s="682"/>
      <c r="AB32" s="682"/>
      <c r="AC32" s="682"/>
      <c r="AD32" s="683" t="s">
        <v>246</v>
      </c>
      <c r="AE32" s="683"/>
      <c r="AF32" s="683"/>
      <c r="AG32" s="683"/>
      <c r="AH32" s="683"/>
      <c r="AI32" s="683"/>
      <c r="AJ32" s="683"/>
      <c r="AK32" s="683"/>
      <c r="AL32" s="684" t="s">
        <v>180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98.3</v>
      </c>
      <c r="BH32" s="749"/>
      <c r="BI32" s="749"/>
      <c r="BJ32" s="749"/>
      <c r="BK32" s="749"/>
      <c r="BL32" s="749"/>
      <c r="BM32" s="750">
        <v>94.2</v>
      </c>
      <c r="BN32" s="749"/>
      <c r="BO32" s="749"/>
      <c r="BP32" s="749"/>
      <c r="BQ32" s="751"/>
      <c r="BR32" s="748">
        <v>98.2</v>
      </c>
      <c r="BS32" s="749"/>
      <c r="BT32" s="749"/>
      <c r="BU32" s="749"/>
      <c r="BV32" s="749"/>
      <c r="BW32" s="749"/>
      <c r="BX32" s="750">
        <v>94.1</v>
      </c>
      <c r="BY32" s="749"/>
      <c r="BZ32" s="749"/>
      <c r="CA32" s="749"/>
      <c r="CB32" s="751"/>
      <c r="CD32" s="746"/>
      <c r="CE32" s="747"/>
      <c r="CF32" s="694" t="s">
        <v>320</v>
      </c>
      <c r="CG32" s="695"/>
      <c r="CH32" s="695"/>
      <c r="CI32" s="695"/>
      <c r="CJ32" s="695"/>
      <c r="CK32" s="695"/>
      <c r="CL32" s="695"/>
      <c r="CM32" s="695"/>
      <c r="CN32" s="695"/>
      <c r="CO32" s="695"/>
      <c r="CP32" s="695"/>
      <c r="CQ32" s="696"/>
      <c r="CR32" s="679">
        <v>25</v>
      </c>
      <c r="CS32" s="680"/>
      <c r="CT32" s="680"/>
      <c r="CU32" s="680"/>
      <c r="CV32" s="680"/>
      <c r="CW32" s="680"/>
      <c r="CX32" s="680"/>
      <c r="CY32" s="681"/>
      <c r="CZ32" s="684">
        <v>0</v>
      </c>
      <c r="DA32" s="713"/>
      <c r="DB32" s="713"/>
      <c r="DC32" s="717"/>
      <c r="DD32" s="688">
        <v>25</v>
      </c>
      <c r="DE32" s="680"/>
      <c r="DF32" s="680"/>
      <c r="DG32" s="680"/>
      <c r="DH32" s="680"/>
      <c r="DI32" s="680"/>
      <c r="DJ32" s="680"/>
      <c r="DK32" s="681"/>
      <c r="DL32" s="688">
        <v>25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77706</v>
      </c>
      <c r="S33" s="680"/>
      <c r="T33" s="680"/>
      <c r="U33" s="680"/>
      <c r="V33" s="680"/>
      <c r="W33" s="680"/>
      <c r="X33" s="680"/>
      <c r="Y33" s="681"/>
      <c r="Z33" s="682">
        <v>0.8</v>
      </c>
      <c r="AA33" s="682"/>
      <c r="AB33" s="682"/>
      <c r="AC33" s="682"/>
      <c r="AD33" s="683" t="s">
        <v>246</v>
      </c>
      <c r="AE33" s="683"/>
      <c r="AF33" s="683"/>
      <c r="AG33" s="683"/>
      <c r="AH33" s="683"/>
      <c r="AI33" s="683"/>
      <c r="AJ33" s="683"/>
      <c r="AK33" s="683"/>
      <c r="AL33" s="684" t="s">
        <v>180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3681381</v>
      </c>
      <c r="CS33" s="715"/>
      <c r="CT33" s="715"/>
      <c r="CU33" s="715"/>
      <c r="CV33" s="715"/>
      <c r="CW33" s="715"/>
      <c r="CX33" s="715"/>
      <c r="CY33" s="716"/>
      <c r="CZ33" s="684">
        <v>38.5</v>
      </c>
      <c r="DA33" s="713"/>
      <c r="DB33" s="713"/>
      <c r="DC33" s="717"/>
      <c r="DD33" s="688">
        <v>3075244</v>
      </c>
      <c r="DE33" s="715"/>
      <c r="DF33" s="715"/>
      <c r="DG33" s="715"/>
      <c r="DH33" s="715"/>
      <c r="DI33" s="715"/>
      <c r="DJ33" s="715"/>
      <c r="DK33" s="716"/>
      <c r="DL33" s="688">
        <v>2381367</v>
      </c>
      <c r="DM33" s="715"/>
      <c r="DN33" s="715"/>
      <c r="DO33" s="715"/>
      <c r="DP33" s="715"/>
      <c r="DQ33" s="715"/>
      <c r="DR33" s="715"/>
      <c r="DS33" s="715"/>
      <c r="DT33" s="715"/>
      <c r="DU33" s="715"/>
      <c r="DV33" s="716"/>
      <c r="DW33" s="684">
        <v>42.6</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258995</v>
      </c>
      <c r="S34" s="680"/>
      <c r="T34" s="680"/>
      <c r="U34" s="680"/>
      <c r="V34" s="680"/>
      <c r="W34" s="680"/>
      <c r="X34" s="680"/>
      <c r="Y34" s="681"/>
      <c r="Z34" s="682">
        <v>2.7</v>
      </c>
      <c r="AA34" s="682"/>
      <c r="AB34" s="682"/>
      <c r="AC34" s="682"/>
      <c r="AD34" s="683">
        <v>921</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1461335</v>
      </c>
      <c r="CS34" s="680"/>
      <c r="CT34" s="680"/>
      <c r="CU34" s="680"/>
      <c r="CV34" s="680"/>
      <c r="CW34" s="680"/>
      <c r="CX34" s="680"/>
      <c r="CY34" s="681"/>
      <c r="CZ34" s="684">
        <v>15.3</v>
      </c>
      <c r="DA34" s="713"/>
      <c r="DB34" s="713"/>
      <c r="DC34" s="717"/>
      <c r="DD34" s="688">
        <v>1102658</v>
      </c>
      <c r="DE34" s="680"/>
      <c r="DF34" s="680"/>
      <c r="DG34" s="680"/>
      <c r="DH34" s="680"/>
      <c r="DI34" s="680"/>
      <c r="DJ34" s="680"/>
      <c r="DK34" s="681"/>
      <c r="DL34" s="688">
        <v>862189</v>
      </c>
      <c r="DM34" s="680"/>
      <c r="DN34" s="680"/>
      <c r="DO34" s="680"/>
      <c r="DP34" s="680"/>
      <c r="DQ34" s="680"/>
      <c r="DR34" s="680"/>
      <c r="DS34" s="680"/>
      <c r="DT34" s="680"/>
      <c r="DU34" s="680"/>
      <c r="DV34" s="681"/>
      <c r="DW34" s="684">
        <v>15.4</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1074287</v>
      </c>
      <c r="S35" s="680"/>
      <c r="T35" s="680"/>
      <c r="U35" s="680"/>
      <c r="V35" s="680"/>
      <c r="W35" s="680"/>
      <c r="X35" s="680"/>
      <c r="Y35" s="681"/>
      <c r="Z35" s="682">
        <v>11.1</v>
      </c>
      <c r="AA35" s="682"/>
      <c r="AB35" s="682"/>
      <c r="AC35" s="682"/>
      <c r="AD35" s="683" t="s">
        <v>246</v>
      </c>
      <c r="AE35" s="683"/>
      <c r="AF35" s="683"/>
      <c r="AG35" s="683"/>
      <c r="AH35" s="683"/>
      <c r="AI35" s="683"/>
      <c r="AJ35" s="683"/>
      <c r="AK35" s="683"/>
      <c r="AL35" s="684" t="s">
        <v>180</v>
      </c>
      <c r="AM35" s="685"/>
      <c r="AN35" s="685"/>
      <c r="AO35" s="686"/>
      <c r="AP35" s="234"/>
      <c r="AQ35" s="752" t="s">
        <v>328</v>
      </c>
      <c r="AR35" s="753"/>
      <c r="AS35" s="753"/>
      <c r="AT35" s="753"/>
      <c r="AU35" s="753"/>
      <c r="AV35" s="753"/>
      <c r="AW35" s="753"/>
      <c r="AX35" s="753"/>
      <c r="AY35" s="754"/>
      <c r="AZ35" s="668">
        <v>1269417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-81974</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80916</v>
      </c>
      <c r="CS35" s="715"/>
      <c r="CT35" s="715"/>
      <c r="CU35" s="715"/>
      <c r="CV35" s="715"/>
      <c r="CW35" s="715"/>
      <c r="CX35" s="715"/>
      <c r="CY35" s="716"/>
      <c r="CZ35" s="684">
        <v>0.8</v>
      </c>
      <c r="DA35" s="713"/>
      <c r="DB35" s="713"/>
      <c r="DC35" s="717"/>
      <c r="DD35" s="688">
        <v>62460</v>
      </c>
      <c r="DE35" s="715"/>
      <c r="DF35" s="715"/>
      <c r="DG35" s="715"/>
      <c r="DH35" s="715"/>
      <c r="DI35" s="715"/>
      <c r="DJ35" s="715"/>
      <c r="DK35" s="716"/>
      <c r="DL35" s="688">
        <v>56239</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246</v>
      </c>
      <c r="AE36" s="683"/>
      <c r="AF36" s="683"/>
      <c r="AG36" s="683"/>
      <c r="AH36" s="683"/>
      <c r="AI36" s="683"/>
      <c r="AJ36" s="683"/>
      <c r="AK36" s="683"/>
      <c r="AL36" s="684" t="s">
        <v>137</v>
      </c>
      <c r="AM36" s="685"/>
      <c r="AN36" s="685"/>
      <c r="AO36" s="686"/>
      <c r="AQ36" s="756" t="s">
        <v>332</v>
      </c>
      <c r="AR36" s="757"/>
      <c r="AS36" s="757"/>
      <c r="AT36" s="757"/>
      <c r="AU36" s="757"/>
      <c r="AV36" s="757"/>
      <c r="AW36" s="757"/>
      <c r="AX36" s="757"/>
      <c r="AY36" s="758"/>
      <c r="AZ36" s="679">
        <v>422872</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-112832</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822408</v>
      </c>
      <c r="CS36" s="680"/>
      <c r="CT36" s="680"/>
      <c r="CU36" s="680"/>
      <c r="CV36" s="680"/>
      <c r="CW36" s="680"/>
      <c r="CX36" s="680"/>
      <c r="CY36" s="681"/>
      <c r="CZ36" s="684">
        <v>8.6</v>
      </c>
      <c r="DA36" s="713"/>
      <c r="DB36" s="713"/>
      <c r="DC36" s="717"/>
      <c r="DD36" s="688">
        <v>765206</v>
      </c>
      <c r="DE36" s="680"/>
      <c r="DF36" s="680"/>
      <c r="DG36" s="680"/>
      <c r="DH36" s="680"/>
      <c r="DI36" s="680"/>
      <c r="DJ36" s="680"/>
      <c r="DK36" s="681"/>
      <c r="DL36" s="688">
        <v>460527</v>
      </c>
      <c r="DM36" s="680"/>
      <c r="DN36" s="680"/>
      <c r="DO36" s="680"/>
      <c r="DP36" s="680"/>
      <c r="DQ36" s="680"/>
      <c r="DR36" s="680"/>
      <c r="DS36" s="680"/>
      <c r="DT36" s="680"/>
      <c r="DU36" s="680"/>
      <c r="DV36" s="681"/>
      <c r="DW36" s="684">
        <v>8.1999999999999993</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328287</v>
      </c>
      <c r="S37" s="680"/>
      <c r="T37" s="680"/>
      <c r="U37" s="680"/>
      <c r="V37" s="680"/>
      <c r="W37" s="680"/>
      <c r="X37" s="680"/>
      <c r="Y37" s="681"/>
      <c r="Z37" s="682">
        <v>3.4</v>
      </c>
      <c r="AA37" s="682"/>
      <c r="AB37" s="682"/>
      <c r="AC37" s="682"/>
      <c r="AD37" s="683" t="s">
        <v>246</v>
      </c>
      <c r="AE37" s="683"/>
      <c r="AF37" s="683"/>
      <c r="AG37" s="683"/>
      <c r="AH37" s="683"/>
      <c r="AI37" s="683"/>
      <c r="AJ37" s="683"/>
      <c r="AK37" s="683"/>
      <c r="AL37" s="684" t="s">
        <v>246</v>
      </c>
      <c r="AM37" s="685"/>
      <c r="AN37" s="685"/>
      <c r="AO37" s="686"/>
      <c r="AQ37" s="756" t="s">
        <v>336</v>
      </c>
      <c r="AR37" s="757"/>
      <c r="AS37" s="757"/>
      <c r="AT37" s="757"/>
      <c r="AU37" s="757"/>
      <c r="AV37" s="757"/>
      <c r="AW37" s="757"/>
      <c r="AX37" s="757"/>
      <c r="AY37" s="758"/>
      <c r="AZ37" s="679">
        <v>13977</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3147</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318040</v>
      </c>
      <c r="CS37" s="715"/>
      <c r="CT37" s="715"/>
      <c r="CU37" s="715"/>
      <c r="CV37" s="715"/>
      <c r="CW37" s="715"/>
      <c r="CX37" s="715"/>
      <c r="CY37" s="716"/>
      <c r="CZ37" s="684">
        <v>3.3</v>
      </c>
      <c r="DA37" s="713"/>
      <c r="DB37" s="713"/>
      <c r="DC37" s="717"/>
      <c r="DD37" s="688">
        <v>318040</v>
      </c>
      <c r="DE37" s="715"/>
      <c r="DF37" s="715"/>
      <c r="DG37" s="715"/>
      <c r="DH37" s="715"/>
      <c r="DI37" s="715"/>
      <c r="DJ37" s="715"/>
      <c r="DK37" s="716"/>
      <c r="DL37" s="688">
        <v>318040</v>
      </c>
      <c r="DM37" s="715"/>
      <c r="DN37" s="715"/>
      <c r="DO37" s="715"/>
      <c r="DP37" s="715"/>
      <c r="DQ37" s="715"/>
      <c r="DR37" s="715"/>
      <c r="DS37" s="715"/>
      <c r="DT37" s="715"/>
      <c r="DU37" s="715"/>
      <c r="DV37" s="716"/>
      <c r="DW37" s="684">
        <v>5.7</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9685773</v>
      </c>
      <c r="S38" s="760"/>
      <c r="T38" s="760"/>
      <c r="U38" s="760"/>
      <c r="V38" s="760"/>
      <c r="W38" s="760"/>
      <c r="X38" s="760"/>
      <c r="Y38" s="761"/>
      <c r="Z38" s="762">
        <v>100</v>
      </c>
      <c r="AA38" s="762"/>
      <c r="AB38" s="762"/>
      <c r="AC38" s="762"/>
      <c r="AD38" s="763">
        <v>5261647</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180</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4968</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1255440</v>
      </c>
      <c r="CS38" s="680"/>
      <c r="CT38" s="680"/>
      <c r="CU38" s="680"/>
      <c r="CV38" s="680"/>
      <c r="CW38" s="680"/>
      <c r="CX38" s="680"/>
      <c r="CY38" s="681"/>
      <c r="CZ38" s="684">
        <v>13.1</v>
      </c>
      <c r="DA38" s="713"/>
      <c r="DB38" s="713"/>
      <c r="DC38" s="717"/>
      <c r="DD38" s="688">
        <v>1097383</v>
      </c>
      <c r="DE38" s="680"/>
      <c r="DF38" s="680"/>
      <c r="DG38" s="680"/>
      <c r="DH38" s="680"/>
      <c r="DI38" s="680"/>
      <c r="DJ38" s="680"/>
      <c r="DK38" s="681"/>
      <c r="DL38" s="688">
        <v>1002412</v>
      </c>
      <c r="DM38" s="680"/>
      <c r="DN38" s="680"/>
      <c r="DO38" s="680"/>
      <c r="DP38" s="680"/>
      <c r="DQ38" s="680"/>
      <c r="DR38" s="680"/>
      <c r="DS38" s="680"/>
      <c r="DT38" s="680"/>
      <c r="DU38" s="680"/>
      <c r="DV38" s="681"/>
      <c r="DW38" s="684">
        <v>17.899999999999999</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108</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50382</v>
      </c>
      <c r="CS39" s="715"/>
      <c r="CT39" s="715"/>
      <c r="CU39" s="715"/>
      <c r="CV39" s="715"/>
      <c r="CW39" s="715"/>
      <c r="CX39" s="715"/>
      <c r="CY39" s="716"/>
      <c r="CZ39" s="684">
        <v>0.5</v>
      </c>
      <c r="DA39" s="713"/>
      <c r="DB39" s="713"/>
      <c r="DC39" s="717"/>
      <c r="DD39" s="688">
        <v>47537</v>
      </c>
      <c r="DE39" s="715"/>
      <c r="DF39" s="715"/>
      <c r="DG39" s="715"/>
      <c r="DH39" s="715"/>
      <c r="DI39" s="715"/>
      <c r="DJ39" s="715"/>
      <c r="DK39" s="716"/>
      <c r="DL39" s="688" t="s">
        <v>137</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228414</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180</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10900</v>
      </c>
      <c r="CS40" s="680"/>
      <c r="CT40" s="680"/>
      <c r="CU40" s="680"/>
      <c r="CV40" s="680"/>
      <c r="CW40" s="680"/>
      <c r="CX40" s="680"/>
      <c r="CY40" s="681"/>
      <c r="CZ40" s="684">
        <v>0.1</v>
      </c>
      <c r="DA40" s="713"/>
      <c r="DB40" s="713"/>
      <c r="DC40" s="717"/>
      <c r="DD40" s="688" t="s">
        <v>180</v>
      </c>
      <c r="DE40" s="680"/>
      <c r="DF40" s="680"/>
      <c r="DG40" s="680"/>
      <c r="DH40" s="680"/>
      <c r="DI40" s="680"/>
      <c r="DJ40" s="680"/>
      <c r="DK40" s="681"/>
      <c r="DL40" s="688" t="s">
        <v>180</v>
      </c>
      <c r="DM40" s="680"/>
      <c r="DN40" s="680"/>
      <c r="DO40" s="680"/>
      <c r="DP40" s="680"/>
      <c r="DQ40" s="680"/>
      <c r="DR40" s="680"/>
      <c r="DS40" s="680"/>
      <c r="DT40" s="680"/>
      <c r="DU40" s="680"/>
      <c r="DV40" s="681"/>
      <c r="DW40" s="684" t="s">
        <v>180</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604154</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368</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180</v>
      </c>
      <c r="CS41" s="715"/>
      <c r="CT41" s="715"/>
      <c r="CU41" s="715"/>
      <c r="CV41" s="715"/>
      <c r="CW41" s="715"/>
      <c r="CX41" s="715"/>
      <c r="CY41" s="716"/>
      <c r="CZ41" s="684" t="s">
        <v>137</v>
      </c>
      <c r="DA41" s="713"/>
      <c r="DB41" s="713"/>
      <c r="DC41" s="717"/>
      <c r="DD41" s="688" t="s">
        <v>180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1295047</v>
      </c>
      <c r="CS42" s="680"/>
      <c r="CT42" s="680"/>
      <c r="CU42" s="680"/>
      <c r="CV42" s="680"/>
      <c r="CW42" s="680"/>
      <c r="CX42" s="680"/>
      <c r="CY42" s="681"/>
      <c r="CZ42" s="684">
        <v>13.5</v>
      </c>
      <c r="DA42" s="685"/>
      <c r="DB42" s="685"/>
      <c r="DC42" s="780"/>
      <c r="DD42" s="688">
        <v>74458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23964</v>
      </c>
      <c r="CS43" s="715"/>
      <c r="CT43" s="715"/>
      <c r="CU43" s="715"/>
      <c r="CV43" s="715"/>
      <c r="CW43" s="715"/>
      <c r="CX43" s="715"/>
      <c r="CY43" s="716"/>
      <c r="CZ43" s="684">
        <v>0.3</v>
      </c>
      <c r="DA43" s="713"/>
      <c r="DB43" s="713"/>
      <c r="DC43" s="717"/>
      <c r="DD43" s="688">
        <v>2064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1295047</v>
      </c>
      <c r="CS44" s="680"/>
      <c r="CT44" s="680"/>
      <c r="CU44" s="680"/>
      <c r="CV44" s="680"/>
      <c r="CW44" s="680"/>
      <c r="CX44" s="680"/>
      <c r="CY44" s="681"/>
      <c r="CZ44" s="684">
        <v>13.5</v>
      </c>
      <c r="DA44" s="685"/>
      <c r="DB44" s="685"/>
      <c r="DC44" s="780"/>
      <c r="DD44" s="688">
        <v>74458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869097</v>
      </c>
      <c r="CS45" s="715"/>
      <c r="CT45" s="715"/>
      <c r="CU45" s="715"/>
      <c r="CV45" s="715"/>
      <c r="CW45" s="715"/>
      <c r="CX45" s="715"/>
      <c r="CY45" s="716"/>
      <c r="CZ45" s="684">
        <v>9.1</v>
      </c>
      <c r="DA45" s="713"/>
      <c r="DB45" s="713"/>
      <c r="DC45" s="717"/>
      <c r="DD45" s="688">
        <v>25685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414190</v>
      </c>
      <c r="CS46" s="680"/>
      <c r="CT46" s="680"/>
      <c r="CU46" s="680"/>
      <c r="CV46" s="680"/>
      <c r="CW46" s="680"/>
      <c r="CX46" s="680"/>
      <c r="CY46" s="681"/>
      <c r="CZ46" s="684">
        <v>4.3</v>
      </c>
      <c r="DA46" s="685"/>
      <c r="DB46" s="685"/>
      <c r="DC46" s="780"/>
      <c r="DD46" s="688">
        <v>47266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t="s">
        <v>137</v>
      </c>
      <c r="CS47" s="715"/>
      <c r="CT47" s="715"/>
      <c r="CU47" s="715"/>
      <c r="CV47" s="715"/>
      <c r="CW47" s="715"/>
      <c r="CX47" s="715"/>
      <c r="CY47" s="716"/>
      <c r="CZ47" s="684" t="s">
        <v>137</v>
      </c>
      <c r="DA47" s="713"/>
      <c r="DB47" s="713"/>
      <c r="DC47" s="717"/>
      <c r="DD47" s="688" t="s">
        <v>137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180</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9572984</v>
      </c>
      <c r="CS49" s="749"/>
      <c r="CT49" s="749"/>
      <c r="CU49" s="749"/>
      <c r="CV49" s="749"/>
      <c r="CW49" s="749"/>
      <c r="CX49" s="749"/>
      <c r="CY49" s="781"/>
      <c r="CZ49" s="764">
        <v>100</v>
      </c>
      <c r="DA49" s="782"/>
      <c r="DB49" s="782"/>
      <c r="DC49" s="783"/>
      <c r="DD49" s="784">
        <v>6170067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yUIeiCRS4qi8jP1BJmI4b36ieOFjqx59CVQid1BCUw6QJHg4wa/8ZyyxzEPYoUDMDTDmX24rhuCHCHufL9UzFg==" saltValue="h+dvaD3LPPFgl35EGcT5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9686</v>
      </c>
      <c r="R7" s="815"/>
      <c r="S7" s="815"/>
      <c r="T7" s="815"/>
      <c r="U7" s="815"/>
      <c r="V7" s="815">
        <v>9573</v>
      </c>
      <c r="W7" s="815"/>
      <c r="X7" s="815"/>
      <c r="Y7" s="815"/>
      <c r="Z7" s="815"/>
      <c r="AA7" s="815">
        <v>113</v>
      </c>
      <c r="AB7" s="815"/>
      <c r="AC7" s="815"/>
      <c r="AD7" s="815"/>
      <c r="AE7" s="816"/>
      <c r="AF7" s="817">
        <v>81</v>
      </c>
      <c r="AG7" s="818"/>
      <c r="AH7" s="818"/>
      <c r="AI7" s="818"/>
      <c r="AJ7" s="819"/>
      <c r="AK7" s="854">
        <v>204</v>
      </c>
      <c r="AL7" s="855"/>
      <c r="AM7" s="855"/>
      <c r="AN7" s="855"/>
      <c r="AO7" s="855"/>
      <c r="AP7" s="855">
        <v>12450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595</v>
      </c>
      <c r="BS7" s="858" t="s">
        <v>594</v>
      </c>
      <c r="BT7" s="859"/>
      <c r="BU7" s="859"/>
      <c r="BV7" s="859"/>
      <c r="BW7" s="859"/>
      <c r="BX7" s="859"/>
      <c r="BY7" s="859"/>
      <c r="BZ7" s="859"/>
      <c r="CA7" s="859"/>
      <c r="CB7" s="859"/>
      <c r="CC7" s="859"/>
      <c r="CD7" s="859"/>
      <c r="CE7" s="859"/>
      <c r="CF7" s="859"/>
      <c r="CG7" s="860"/>
      <c r="CH7" s="851">
        <v>-2</v>
      </c>
      <c r="CI7" s="852"/>
      <c r="CJ7" s="852"/>
      <c r="CK7" s="852"/>
      <c r="CL7" s="853"/>
      <c r="CM7" s="851">
        <v>163</v>
      </c>
      <c r="CN7" s="852"/>
      <c r="CO7" s="852"/>
      <c r="CP7" s="852"/>
      <c r="CQ7" s="853"/>
      <c r="CR7" s="851">
        <v>3</v>
      </c>
      <c r="CS7" s="852"/>
      <c r="CT7" s="852"/>
      <c r="CU7" s="852"/>
      <c r="CV7" s="853"/>
      <c r="CW7" s="851">
        <v>0</v>
      </c>
      <c r="CX7" s="852"/>
      <c r="CY7" s="852"/>
      <c r="CZ7" s="852"/>
      <c r="DA7" s="853"/>
      <c r="DB7" s="851" t="s">
        <v>587</v>
      </c>
      <c r="DC7" s="852"/>
      <c r="DD7" s="852"/>
      <c r="DE7" s="852"/>
      <c r="DF7" s="853"/>
      <c r="DG7" s="851">
        <v>296</v>
      </c>
      <c r="DH7" s="852"/>
      <c r="DI7" s="852"/>
      <c r="DJ7" s="852"/>
      <c r="DK7" s="853"/>
      <c r="DL7" s="851" t="s">
        <v>587</v>
      </c>
      <c r="DM7" s="852"/>
      <c r="DN7" s="852"/>
      <c r="DO7" s="852"/>
      <c r="DP7" s="853"/>
      <c r="DQ7" s="851" t="s">
        <v>587</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9686</v>
      </c>
      <c r="R23" s="874"/>
      <c r="S23" s="874"/>
      <c r="T23" s="874"/>
      <c r="U23" s="874"/>
      <c r="V23" s="874">
        <v>9573</v>
      </c>
      <c r="W23" s="874"/>
      <c r="X23" s="874"/>
      <c r="Y23" s="874"/>
      <c r="Z23" s="874"/>
      <c r="AA23" s="874">
        <v>113</v>
      </c>
      <c r="AB23" s="874"/>
      <c r="AC23" s="874"/>
      <c r="AD23" s="874"/>
      <c r="AE23" s="875"/>
      <c r="AF23" s="876">
        <v>81</v>
      </c>
      <c r="AG23" s="874"/>
      <c r="AH23" s="874"/>
      <c r="AI23" s="874"/>
      <c r="AJ23" s="877"/>
      <c r="AK23" s="878"/>
      <c r="AL23" s="879"/>
      <c r="AM23" s="879"/>
      <c r="AN23" s="879"/>
      <c r="AO23" s="879"/>
      <c r="AP23" s="874">
        <v>12450</v>
      </c>
      <c r="AQ23" s="874"/>
      <c r="AR23" s="874"/>
      <c r="AS23" s="874"/>
      <c r="AT23" s="874"/>
      <c r="AU23" s="880"/>
      <c r="AV23" s="880"/>
      <c r="AW23" s="880"/>
      <c r="AX23" s="880"/>
      <c r="AY23" s="881"/>
      <c r="AZ23" s="889" t="s">
        <v>180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2600</v>
      </c>
      <c r="R28" s="903"/>
      <c r="S28" s="903"/>
      <c r="T28" s="903"/>
      <c r="U28" s="903"/>
      <c r="V28" s="903">
        <v>2682</v>
      </c>
      <c r="W28" s="903"/>
      <c r="X28" s="903"/>
      <c r="Y28" s="903"/>
      <c r="Z28" s="903"/>
      <c r="AA28" s="903">
        <v>-82</v>
      </c>
      <c r="AB28" s="903"/>
      <c r="AC28" s="903"/>
      <c r="AD28" s="903"/>
      <c r="AE28" s="904"/>
      <c r="AF28" s="905">
        <v>-82</v>
      </c>
      <c r="AG28" s="903"/>
      <c r="AH28" s="903"/>
      <c r="AI28" s="903"/>
      <c r="AJ28" s="906"/>
      <c r="AK28" s="907">
        <v>228</v>
      </c>
      <c r="AL28" s="898"/>
      <c r="AM28" s="898"/>
      <c r="AN28" s="898"/>
      <c r="AO28" s="898"/>
      <c r="AP28" s="898" t="s">
        <v>583</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297</v>
      </c>
      <c r="R29" s="839"/>
      <c r="S29" s="839"/>
      <c r="T29" s="839"/>
      <c r="U29" s="839"/>
      <c r="V29" s="839">
        <v>297</v>
      </c>
      <c r="W29" s="839"/>
      <c r="X29" s="839"/>
      <c r="Y29" s="839"/>
      <c r="Z29" s="839"/>
      <c r="AA29" s="839">
        <v>0</v>
      </c>
      <c r="AB29" s="839"/>
      <c r="AC29" s="839"/>
      <c r="AD29" s="839"/>
      <c r="AE29" s="840"/>
      <c r="AF29" s="841">
        <v>0</v>
      </c>
      <c r="AG29" s="842"/>
      <c r="AH29" s="842"/>
      <c r="AI29" s="842"/>
      <c r="AJ29" s="843"/>
      <c r="AK29" s="910">
        <v>78</v>
      </c>
      <c r="AL29" s="911"/>
      <c r="AM29" s="911"/>
      <c r="AN29" s="911"/>
      <c r="AO29" s="911"/>
      <c r="AP29" s="911" t="s">
        <v>584</v>
      </c>
      <c r="AQ29" s="911"/>
      <c r="AR29" s="911"/>
      <c r="AS29" s="911"/>
      <c r="AT29" s="911"/>
      <c r="AU29" s="911" t="s">
        <v>584</v>
      </c>
      <c r="AV29" s="911"/>
      <c r="AW29" s="911"/>
      <c r="AX29" s="911"/>
      <c r="AY29" s="911"/>
      <c r="AZ29" s="912" t="s">
        <v>585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1879</v>
      </c>
      <c r="R30" s="839"/>
      <c r="S30" s="839"/>
      <c r="T30" s="839"/>
      <c r="U30" s="839"/>
      <c r="V30" s="839">
        <v>1857</v>
      </c>
      <c r="W30" s="839"/>
      <c r="X30" s="839"/>
      <c r="Y30" s="839"/>
      <c r="Z30" s="839"/>
      <c r="AA30" s="839">
        <v>22</v>
      </c>
      <c r="AB30" s="839"/>
      <c r="AC30" s="839"/>
      <c r="AD30" s="839"/>
      <c r="AE30" s="840"/>
      <c r="AF30" s="841">
        <v>22</v>
      </c>
      <c r="AG30" s="842"/>
      <c r="AH30" s="842"/>
      <c r="AI30" s="842"/>
      <c r="AJ30" s="843"/>
      <c r="AK30" s="910">
        <v>272</v>
      </c>
      <c r="AL30" s="911"/>
      <c r="AM30" s="911"/>
      <c r="AN30" s="911"/>
      <c r="AO30" s="911"/>
      <c r="AP30" s="911" t="s">
        <v>584</v>
      </c>
      <c r="AQ30" s="911"/>
      <c r="AR30" s="911"/>
      <c r="AS30" s="911"/>
      <c r="AT30" s="911"/>
      <c r="AU30" s="911" t="s">
        <v>585</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533</v>
      </c>
      <c r="R31" s="839"/>
      <c r="S31" s="839"/>
      <c r="T31" s="839"/>
      <c r="U31" s="839"/>
      <c r="V31" s="839">
        <v>515</v>
      </c>
      <c r="W31" s="839"/>
      <c r="X31" s="839"/>
      <c r="Y31" s="839"/>
      <c r="Z31" s="839"/>
      <c r="AA31" s="839">
        <v>18</v>
      </c>
      <c r="AB31" s="839"/>
      <c r="AC31" s="839"/>
      <c r="AD31" s="839"/>
      <c r="AE31" s="840"/>
      <c r="AF31" s="841">
        <v>484</v>
      </c>
      <c r="AG31" s="842"/>
      <c r="AH31" s="842"/>
      <c r="AI31" s="842"/>
      <c r="AJ31" s="843"/>
      <c r="AK31" s="910">
        <v>14</v>
      </c>
      <c r="AL31" s="911"/>
      <c r="AM31" s="911"/>
      <c r="AN31" s="911"/>
      <c r="AO31" s="911"/>
      <c r="AP31" s="911">
        <v>1068</v>
      </c>
      <c r="AQ31" s="911"/>
      <c r="AR31" s="911"/>
      <c r="AS31" s="911"/>
      <c r="AT31" s="911"/>
      <c r="AU31" s="911">
        <v>0</v>
      </c>
      <c r="AV31" s="911"/>
      <c r="AW31" s="911"/>
      <c r="AX31" s="911"/>
      <c r="AY31" s="911"/>
      <c r="AZ31" s="912" t="s">
        <v>584</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1406</v>
      </c>
      <c r="R32" s="839"/>
      <c r="S32" s="839"/>
      <c r="T32" s="839"/>
      <c r="U32" s="839"/>
      <c r="V32" s="839">
        <v>1406</v>
      </c>
      <c r="W32" s="839"/>
      <c r="X32" s="839"/>
      <c r="Y32" s="839"/>
      <c r="Z32" s="839"/>
      <c r="AA32" s="839">
        <v>0</v>
      </c>
      <c r="AB32" s="839"/>
      <c r="AC32" s="839"/>
      <c r="AD32" s="839"/>
      <c r="AE32" s="840"/>
      <c r="AF32" s="841" t="s">
        <v>406</v>
      </c>
      <c r="AG32" s="842"/>
      <c r="AH32" s="842"/>
      <c r="AI32" s="842"/>
      <c r="AJ32" s="843"/>
      <c r="AK32" s="910">
        <v>423</v>
      </c>
      <c r="AL32" s="911"/>
      <c r="AM32" s="911"/>
      <c r="AN32" s="911"/>
      <c r="AO32" s="911"/>
      <c r="AP32" s="911">
        <v>8438</v>
      </c>
      <c r="AQ32" s="911"/>
      <c r="AR32" s="911"/>
      <c r="AS32" s="911"/>
      <c r="AT32" s="911"/>
      <c r="AU32" s="911">
        <v>4919</v>
      </c>
      <c r="AV32" s="911"/>
      <c r="AW32" s="911"/>
      <c r="AX32" s="911"/>
      <c r="AY32" s="911"/>
      <c r="AZ32" s="912" t="s">
        <v>584</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408</v>
      </c>
      <c r="C33" s="836"/>
      <c r="D33" s="836"/>
      <c r="E33" s="836"/>
      <c r="F33" s="836"/>
      <c r="G33" s="836"/>
      <c r="H33" s="836"/>
      <c r="I33" s="836"/>
      <c r="J33" s="836"/>
      <c r="K33" s="836"/>
      <c r="L33" s="836"/>
      <c r="M33" s="836"/>
      <c r="N33" s="836"/>
      <c r="O33" s="836"/>
      <c r="P33" s="837"/>
      <c r="Q33" s="838">
        <v>16</v>
      </c>
      <c r="R33" s="839"/>
      <c r="S33" s="839"/>
      <c r="T33" s="839"/>
      <c r="U33" s="839"/>
      <c r="V33" s="839">
        <v>16</v>
      </c>
      <c r="W33" s="839"/>
      <c r="X33" s="839"/>
      <c r="Y33" s="839"/>
      <c r="Z33" s="839"/>
      <c r="AA33" s="839">
        <v>0</v>
      </c>
      <c r="AB33" s="839"/>
      <c r="AC33" s="839"/>
      <c r="AD33" s="839"/>
      <c r="AE33" s="840"/>
      <c r="AF33" s="841">
        <v>0</v>
      </c>
      <c r="AG33" s="842"/>
      <c r="AH33" s="842"/>
      <c r="AI33" s="842"/>
      <c r="AJ33" s="843"/>
      <c r="AK33" s="910">
        <v>0</v>
      </c>
      <c r="AL33" s="911"/>
      <c r="AM33" s="911"/>
      <c r="AN33" s="911"/>
      <c r="AO33" s="911"/>
      <c r="AP33" s="911">
        <v>43</v>
      </c>
      <c r="AQ33" s="911"/>
      <c r="AR33" s="911"/>
      <c r="AS33" s="911"/>
      <c r="AT33" s="911"/>
      <c r="AU33" s="911">
        <v>0</v>
      </c>
      <c r="AV33" s="911"/>
      <c r="AW33" s="911"/>
      <c r="AX33" s="911"/>
      <c r="AY33" s="911"/>
      <c r="AZ33" s="912" t="s">
        <v>585</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411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424</v>
      </c>
      <c r="AG63" s="922"/>
      <c r="AH63" s="922"/>
      <c r="AI63" s="922"/>
      <c r="AJ63" s="923"/>
      <c r="AK63" s="924"/>
      <c r="AL63" s="919"/>
      <c r="AM63" s="919"/>
      <c r="AN63" s="919"/>
      <c r="AO63" s="919"/>
      <c r="AP63" s="922">
        <v>9549</v>
      </c>
      <c r="AQ63" s="922"/>
      <c r="AR63" s="922"/>
      <c r="AS63" s="922"/>
      <c r="AT63" s="922"/>
      <c r="AU63" s="922">
        <v>4919</v>
      </c>
      <c r="AV63" s="922"/>
      <c r="AW63" s="922"/>
      <c r="AX63" s="922"/>
      <c r="AY63" s="922"/>
      <c r="AZ63" s="926"/>
      <c r="BA63" s="926"/>
      <c r="BB63" s="926"/>
      <c r="BC63" s="926"/>
      <c r="BD63" s="926"/>
      <c r="BE63" s="927"/>
      <c r="BF63" s="927"/>
      <c r="BG63" s="927"/>
      <c r="BH63" s="927"/>
      <c r="BI63" s="928"/>
      <c r="BJ63" s="929" t="s">
        <v>412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415</v>
      </c>
      <c r="R66" s="798"/>
      <c r="S66" s="798"/>
      <c r="T66" s="798"/>
      <c r="U66" s="799"/>
      <c r="V66" s="797" t="s">
        <v>416</v>
      </c>
      <c r="W66" s="798"/>
      <c r="X66" s="798"/>
      <c r="Y66" s="798"/>
      <c r="Z66" s="799"/>
      <c r="AA66" s="797" t="s">
        <v>417</v>
      </c>
      <c r="AB66" s="798"/>
      <c r="AC66" s="798"/>
      <c r="AD66" s="798"/>
      <c r="AE66" s="799"/>
      <c r="AF66" s="932" t="s">
        <v>418</v>
      </c>
      <c r="AG66" s="893"/>
      <c r="AH66" s="893"/>
      <c r="AI66" s="893"/>
      <c r="AJ66" s="933"/>
      <c r="AK66" s="797" t="s">
        <v>419</v>
      </c>
      <c r="AL66" s="821"/>
      <c r="AM66" s="821"/>
      <c r="AN66" s="821"/>
      <c r="AO66" s="822"/>
      <c r="AP66" s="797" t="s">
        <v>420</v>
      </c>
      <c r="AQ66" s="798"/>
      <c r="AR66" s="798"/>
      <c r="AS66" s="798"/>
      <c r="AT66" s="799"/>
      <c r="AU66" s="797" t="s">
        <v>421</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586</v>
      </c>
      <c r="C68" s="950"/>
      <c r="D68" s="950"/>
      <c r="E68" s="950"/>
      <c r="F68" s="950"/>
      <c r="G68" s="950"/>
      <c r="H68" s="950"/>
      <c r="I68" s="950"/>
      <c r="J68" s="950"/>
      <c r="K68" s="950"/>
      <c r="L68" s="950"/>
      <c r="M68" s="950"/>
      <c r="N68" s="950"/>
      <c r="O68" s="950"/>
      <c r="P68" s="951"/>
      <c r="Q68" s="952">
        <v>1687</v>
      </c>
      <c r="R68" s="946"/>
      <c r="S68" s="946"/>
      <c r="T68" s="946"/>
      <c r="U68" s="946"/>
      <c r="V68" s="946">
        <v>1655</v>
      </c>
      <c r="W68" s="946"/>
      <c r="X68" s="946"/>
      <c r="Y68" s="946"/>
      <c r="Z68" s="946"/>
      <c r="AA68" s="946">
        <v>32</v>
      </c>
      <c r="AB68" s="946"/>
      <c r="AC68" s="946"/>
      <c r="AD68" s="946"/>
      <c r="AE68" s="946"/>
      <c r="AF68" s="946">
        <v>32</v>
      </c>
      <c r="AG68" s="946"/>
      <c r="AH68" s="946"/>
      <c r="AI68" s="946"/>
      <c r="AJ68" s="946"/>
      <c r="AK68" s="946" t="s">
        <v>602</v>
      </c>
      <c r="AL68" s="946"/>
      <c r="AM68" s="946"/>
      <c r="AN68" s="946"/>
      <c r="AO68" s="946"/>
      <c r="AP68" s="946">
        <v>720</v>
      </c>
      <c r="AQ68" s="946"/>
      <c r="AR68" s="946"/>
      <c r="AS68" s="946"/>
      <c r="AT68" s="946"/>
      <c r="AU68" s="946">
        <v>138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564</v>
      </c>
      <c r="R69" s="911"/>
      <c r="S69" s="911"/>
      <c r="T69" s="911"/>
      <c r="U69" s="911"/>
      <c r="V69" s="911">
        <v>555</v>
      </c>
      <c r="W69" s="911"/>
      <c r="X69" s="911"/>
      <c r="Y69" s="911"/>
      <c r="Z69" s="911"/>
      <c r="AA69" s="911">
        <v>8</v>
      </c>
      <c r="AB69" s="911"/>
      <c r="AC69" s="911"/>
      <c r="AD69" s="911"/>
      <c r="AE69" s="911"/>
      <c r="AF69" s="911">
        <v>8</v>
      </c>
      <c r="AG69" s="911"/>
      <c r="AH69" s="911"/>
      <c r="AI69" s="911"/>
      <c r="AJ69" s="911"/>
      <c r="AK69" s="911" t="s">
        <v>602</v>
      </c>
      <c r="AL69" s="911"/>
      <c r="AM69" s="911"/>
      <c r="AN69" s="911"/>
      <c r="AO69" s="911"/>
      <c r="AP69" s="911" t="s">
        <v>602</v>
      </c>
      <c r="AQ69" s="911"/>
      <c r="AR69" s="911"/>
      <c r="AS69" s="911"/>
      <c r="AT69" s="911"/>
      <c r="AU69" s="911" t="s">
        <v>602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157482</v>
      </c>
      <c r="R70" s="911"/>
      <c r="S70" s="911"/>
      <c r="T70" s="911"/>
      <c r="U70" s="911"/>
      <c r="V70" s="911">
        <v>154641</v>
      </c>
      <c r="W70" s="911"/>
      <c r="X70" s="911"/>
      <c r="Y70" s="911"/>
      <c r="Z70" s="911"/>
      <c r="AA70" s="911">
        <v>2841</v>
      </c>
      <c r="AB70" s="911"/>
      <c r="AC70" s="911"/>
      <c r="AD70" s="911"/>
      <c r="AE70" s="911"/>
      <c r="AF70" s="911">
        <v>2841</v>
      </c>
      <c r="AG70" s="911"/>
      <c r="AH70" s="911"/>
      <c r="AI70" s="911"/>
      <c r="AJ70" s="911"/>
      <c r="AK70" s="911">
        <v>388</v>
      </c>
      <c r="AL70" s="911"/>
      <c r="AM70" s="911"/>
      <c r="AN70" s="911"/>
      <c r="AO70" s="911"/>
      <c r="AP70" s="911" t="s">
        <v>602</v>
      </c>
      <c r="AQ70" s="911"/>
      <c r="AR70" s="911"/>
      <c r="AS70" s="911"/>
      <c r="AT70" s="911"/>
      <c r="AU70" s="911" t="s">
        <v>602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3905</v>
      </c>
      <c r="R71" s="911"/>
      <c r="S71" s="911"/>
      <c r="T71" s="911"/>
      <c r="U71" s="911"/>
      <c r="V71" s="911">
        <v>3303</v>
      </c>
      <c r="W71" s="911"/>
      <c r="X71" s="911"/>
      <c r="Y71" s="911"/>
      <c r="Z71" s="911"/>
      <c r="AA71" s="911">
        <v>602</v>
      </c>
      <c r="AB71" s="911"/>
      <c r="AC71" s="911"/>
      <c r="AD71" s="911"/>
      <c r="AE71" s="911"/>
      <c r="AF71" s="911">
        <v>602</v>
      </c>
      <c r="AG71" s="911"/>
      <c r="AH71" s="911"/>
      <c r="AI71" s="911"/>
      <c r="AJ71" s="911"/>
      <c r="AK71" s="911" t="s">
        <v>602</v>
      </c>
      <c r="AL71" s="911"/>
      <c r="AM71" s="911"/>
      <c r="AN71" s="911"/>
      <c r="AO71" s="911"/>
      <c r="AP71" s="911" t="s">
        <v>602</v>
      </c>
      <c r="AQ71" s="911"/>
      <c r="AR71" s="911"/>
      <c r="AS71" s="911"/>
      <c r="AT71" s="911"/>
      <c r="AU71" s="911" t="s">
        <v>602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171</v>
      </c>
      <c r="R72" s="911"/>
      <c r="S72" s="911"/>
      <c r="T72" s="911"/>
      <c r="U72" s="911"/>
      <c r="V72" s="911">
        <v>167</v>
      </c>
      <c r="W72" s="911"/>
      <c r="X72" s="911"/>
      <c r="Y72" s="911"/>
      <c r="Z72" s="911"/>
      <c r="AA72" s="911">
        <v>4</v>
      </c>
      <c r="AB72" s="911"/>
      <c r="AC72" s="911"/>
      <c r="AD72" s="911"/>
      <c r="AE72" s="911"/>
      <c r="AF72" s="911">
        <v>4</v>
      </c>
      <c r="AG72" s="911"/>
      <c r="AH72" s="911"/>
      <c r="AI72" s="911"/>
      <c r="AJ72" s="911"/>
      <c r="AK72" s="911" t="s">
        <v>602</v>
      </c>
      <c r="AL72" s="911"/>
      <c r="AM72" s="911"/>
      <c r="AN72" s="911"/>
      <c r="AO72" s="911"/>
      <c r="AP72" s="911" t="s">
        <v>602</v>
      </c>
      <c r="AQ72" s="911"/>
      <c r="AR72" s="911"/>
      <c r="AS72" s="911"/>
      <c r="AT72" s="911"/>
      <c r="AU72" s="911" t="s">
        <v>602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592</v>
      </c>
      <c r="C73" s="954"/>
      <c r="D73" s="954"/>
      <c r="E73" s="954"/>
      <c r="F73" s="954"/>
      <c r="G73" s="954"/>
      <c r="H73" s="954"/>
      <c r="I73" s="954"/>
      <c r="J73" s="954"/>
      <c r="K73" s="954"/>
      <c r="L73" s="954"/>
      <c r="M73" s="954"/>
      <c r="N73" s="954"/>
      <c r="O73" s="954"/>
      <c r="P73" s="955"/>
      <c r="Q73" s="956">
        <v>6</v>
      </c>
      <c r="R73" s="911"/>
      <c r="S73" s="911"/>
      <c r="T73" s="911"/>
      <c r="U73" s="911"/>
      <c r="V73" s="911">
        <v>1</v>
      </c>
      <c r="W73" s="911"/>
      <c r="X73" s="911"/>
      <c r="Y73" s="911"/>
      <c r="Z73" s="911"/>
      <c r="AA73" s="911">
        <v>5</v>
      </c>
      <c r="AB73" s="911"/>
      <c r="AC73" s="911"/>
      <c r="AD73" s="911"/>
      <c r="AE73" s="911"/>
      <c r="AF73" s="911">
        <v>5</v>
      </c>
      <c r="AG73" s="911"/>
      <c r="AH73" s="911"/>
      <c r="AI73" s="911"/>
      <c r="AJ73" s="911"/>
      <c r="AK73" s="911" t="s">
        <v>602</v>
      </c>
      <c r="AL73" s="911"/>
      <c r="AM73" s="911"/>
      <c r="AN73" s="911"/>
      <c r="AO73" s="911"/>
      <c r="AP73" s="911" t="s">
        <v>602</v>
      </c>
      <c r="AQ73" s="911"/>
      <c r="AR73" s="911"/>
      <c r="AS73" s="911"/>
      <c r="AT73" s="911"/>
      <c r="AU73" s="911" t="s">
        <v>602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593</v>
      </c>
      <c r="C74" s="954"/>
      <c r="D74" s="954"/>
      <c r="E74" s="954"/>
      <c r="F74" s="954"/>
      <c r="G74" s="954"/>
      <c r="H74" s="954"/>
      <c r="I74" s="954"/>
      <c r="J74" s="954"/>
      <c r="K74" s="954"/>
      <c r="L74" s="954"/>
      <c r="M74" s="954"/>
      <c r="N74" s="954"/>
      <c r="O74" s="954"/>
      <c r="P74" s="955"/>
      <c r="Q74" s="956">
        <v>1</v>
      </c>
      <c r="R74" s="911"/>
      <c r="S74" s="911"/>
      <c r="T74" s="911"/>
      <c r="U74" s="911"/>
      <c r="V74" s="911">
        <v>1</v>
      </c>
      <c r="W74" s="911"/>
      <c r="X74" s="911"/>
      <c r="Y74" s="911"/>
      <c r="Z74" s="911"/>
      <c r="AA74" s="911">
        <v>0</v>
      </c>
      <c r="AB74" s="911"/>
      <c r="AC74" s="911"/>
      <c r="AD74" s="911"/>
      <c r="AE74" s="911"/>
      <c r="AF74" s="911">
        <v>0</v>
      </c>
      <c r="AG74" s="911"/>
      <c r="AH74" s="911"/>
      <c r="AI74" s="911"/>
      <c r="AJ74" s="911"/>
      <c r="AK74" s="911" t="s">
        <v>602</v>
      </c>
      <c r="AL74" s="911"/>
      <c r="AM74" s="911"/>
      <c r="AN74" s="911"/>
      <c r="AO74" s="911"/>
      <c r="AP74" s="911" t="s">
        <v>602</v>
      </c>
      <c r="AQ74" s="911"/>
      <c r="AR74" s="911"/>
      <c r="AS74" s="911"/>
      <c r="AT74" s="911"/>
      <c r="AU74" s="911" t="s">
        <v>602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422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3492</v>
      </c>
      <c r="AG88" s="922"/>
      <c r="AH88" s="922"/>
      <c r="AI88" s="922"/>
      <c r="AJ88" s="922"/>
      <c r="AK88" s="919"/>
      <c r="AL88" s="919"/>
      <c r="AM88" s="919"/>
      <c r="AN88" s="919"/>
      <c r="AO88" s="919"/>
      <c r="AP88" s="922">
        <v>720</v>
      </c>
      <c r="AQ88" s="922"/>
      <c r="AR88" s="922"/>
      <c r="AS88" s="922"/>
      <c r="AT88" s="922"/>
      <c r="AU88" s="922">
        <v>138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423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v>
      </c>
      <c r="CS102" s="930"/>
      <c r="CT102" s="930"/>
      <c r="CU102" s="930"/>
      <c r="CV102" s="973"/>
      <c r="CW102" s="972">
        <v>0</v>
      </c>
      <c r="CX102" s="930"/>
      <c r="CY102" s="930"/>
      <c r="CZ102" s="930"/>
      <c r="DA102" s="973"/>
      <c r="DB102" s="972" t="s">
        <v>602</v>
      </c>
      <c r="DC102" s="930"/>
      <c r="DD102" s="930"/>
      <c r="DE102" s="930"/>
      <c r="DF102" s="973"/>
      <c r="DG102" s="972">
        <v>296</v>
      </c>
      <c r="DH102" s="930"/>
      <c r="DI102" s="930"/>
      <c r="DJ102" s="930"/>
      <c r="DK102" s="973"/>
      <c r="DL102" s="972" t="s">
        <v>602</v>
      </c>
      <c r="DM102" s="930"/>
      <c r="DN102" s="930"/>
      <c r="DO102" s="930"/>
      <c r="DP102" s="973"/>
      <c r="DQ102" s="972" t="s">
        <v>602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431</v>
      </c>
      <c r="AB109" s="975"/>
      <c r="AC109" s="975"/>
      <c r="AD109" s="975"/>
      <c r="AE109" s="976"/>
      <c r="AF109" s="974" t="s">
        <v>307</v>
      </c>
      <c r="AG109" s="975"/>
      <c r="AH109" s="975"/>
      <c r="AI109" s="975"/>
      <c r="AJ109" s="976"/>
      <c r="AK109" s="974" t="s">
        <v>306</v>
      </c>
      <c r="AL109" s="975"/>
      <c r="AM109" s="975"/>
      <c r="AN109" s="975"/>
      <c r="AO109" s="976"/>
      <c r="AP109" s="974" t="s">
        <v>432</v>
      </c>
      <c r="AQ109" s="975"/>
      <c r="AR109" s="975"/>
      <c r="AS109" s="975"/>
      <c r="AT109" s="977"/>
      <c r="AU109" s="994" t="s">
        <v>430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431</v>
      </c>
      <c r="BR109" s="975"/>
      <c r="BS109" s="975"/>
      <c r="BT109" s="975"/>
      <c r="BU109" s="976"/>
      <c r="BV109" s="974" t="s">
        <v>307</v>
      </c>
      <c r="BW109" s="975"/>
      <c r="BX109" s="975"/>
      <c r="BY109" s="975"/>
      <c r="BZ109" s="976"/>
      <c r="CA109" s="974" t="s">
        <v>306</v>
      </c>
      <c r="CB109" s="975"/>
      <c r="CC109" s="975"/>
      <c r="CD109" s="975"/>
      <c r="CE109" s="976"/>
      <c r="CF109" s="995" t="s">
        <v>432</v>
      </c>
      <c r="CG109" s="995"/>
      <c r="CH109" s="995"/>
      <c r="CI109" s="995"/>
      <c r="CJ109" s="995"/>
      <c r="CK109" s="974" t="s">
        <v>433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431</v>
      </c>
      <c r="DH109" s="975"/>
      <c r="DI109" s="975"/>
      <c r="DJ109" s="975"/>
      <c r="DK109" s="976"/>
      <c r="DL109" s="974" t="s">
        <v>307</v>
      </c>
      <c r="DM109" s="975"/>
      <c r="DN109" s="975"/>
      <c r="DO109" s="975"/>
      <c r="DP109" s="976"/>
      <c r="DQ109" s="974" t="s">
        <v>306</v>
      </c>
      <c r="DR109" s="975"/>
      <c r="DS109" s="975"/>
      <c r="DT109" s="975"/>
      <c r="DU109" s="976"/>
      <c r="DV109" s="974" t="s">
        <v>432</v>
      </c>
      <c r="DW109" s="975"/>
      <c r="DX109" s="975"/>
      <c r="DY109" s="975"/>
      <c r="DZ109" s="977"/>
    </row>
    <row r="110" spans="1:131" s="246" customFormat="1" ht="26.25" customHeight="1" x14ac:dyDescent="0.15">
      <c r="A110" s="978" t="s">
        <v>434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919209</v>
      </c>
      <c r="AB110" s="982"/>
      <c r="AC110" s="982"/>
      <c r="AD110" s="982"/>
      <c r="AE110" s="983"/>
      <c r="AF110" s="984">
        <v>911839</v>
      </c>
      <c r="AG110" s="982"/>
      <c r="AH110" s="982"/>
      <c r="AI110" s="982"/>
      <c r="AJ110" s="983"/>
      <c r="AK110" s="984">
        <v>931460</v>
      </c>
      <c r="AL110" s="982"/>
      <c r="AM110" s="982"/>
      <c r="AN110" s="982"/>
      <c r="AO110" s="983"/>
      <c r="AP110" s="985">
        <v>19.899999999999999</v>
      </c>
      <c r="AQ110" s="986"/>
      <c r="AR110" s="986"/>
      <c r="AS110" s="986"/>
      <c r="AT110" s="987"/>
      <c r="AU110" s="988" t="s">
        <v>72</v>
      </c>
      <c r="AV110" s="989"/>
      <c r="AW110" s="989"/>
      <c r="AX110" s="989"/>
      <c r="AY110" s="989"/>
      <c r="AZ110" s="1030" t="s">
        <v>435</v>
      </c>
      <c r="BA110" s="979"/>
      <c r="BB110" s="979"/>
      <c r="BC110" s="979"/>
      <c r="BD110" s="979"/>
      <c r="BE110" s="979"/>
      <c r="BF110" s="979"/>
      <c r="BG110" s="979"/>
      <c r="BH110" s="979"/>
      <c r="BI110" s="979"/>
      <c r="BJ110" s="979"/>
      <c r="BK110" s="979"/>
      <c r="BL110" s="979"/>
      <c r="BM110" s="979"/>
      <c r="BN110" s="979"/>
      <c r="BO110" s="979"/>
      <c r="BP110" s="980"/>
      <c r="BQ110" s="1016">
        <v>11222860</v>
      </c>
      <c r="BR110" s="1017"/>
      <c r="BS110" s="1017"/>
      <c r="BT110" s="1017"/>
      <c r="BU110" s="1017"/>
      <c r="BV110" s="1017">
        <v>12222966</v>
      </c>
      <c r="BW110" s="1017"/>
      <c r="BX110" s="1017"/>
      <c r="BY110" s="1017"/>
      <c r="BZ110" s="1017"/>
      <c r="CA110" s="1017">
        <v>12449776</v>
      </c>
      <c r="CB110" s="1017"/>
      <c r="CC110" s="1017"/>
      <c r="CD110" s="1017"/>
      <c r="CE110" s="1017"/>
      <c r="CF110" s="1031">
        <v>266.5</v>
      </c>
      <c r="CG110" s="1032"/>
      <c r="CH110" s="1032"/>
      <c r="CI110" s="1032"/>
      <c r="CJ110" s="1032"/>
      <c r="CK110" s="1033" t="s">
        <v>436</v>
      </c>
      <c r="CL110" s="1034"/>
      <c r="CM110" s="1013" t="s">
        <v>437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412</v>
      </c>
      <c r="DH110" s="1017"/>
      <c r="DI110" s="1017"/>
      <c r="DJ110" s="1017"/>
      <c r="DK110" s="1017"/>
      <c r="DL110" s="1017" t="s">
        <v>180</v>
      </c>
      <c r="DM110" s="1017"/>
      <c r="DN110" s="1017"/>
      <c r="DO110" s="1017"/>
      <c r="DP110" s="1017"/>
      <c r="DQ110" s="1017" t="s">
        <v>180</v>
      </c>
      <c r="DR110" s="1017"/>
      <c r="DS110" s="1017"/>
      <c r="DT110" s="1017"/>
      <c r="DU110" s="1017"/>
      <c r="DV110" s="1018" t="s">
        <v>438</v>
      </c>
      <c r="DW110" s="1018"/>
      <c r="DX110" s="1018"/>
      <c r="DY110" s="1018"/>
      <c r="DZ110" s="1019"/>
    </row>
    <row r="111" spans="1:131" s="246" customFormat="1" ht="26.25" customHeight="1" x14ac:dyDescent="0.15">
      <c r="A111" s="1020" t="s">
        <v>439</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438</v>
      </c>
      <c r="AB111" s="1024"/>
      <c r="AC111" s="1024"/>
      <c r="AD111" s="1024"/>
      <c r="AE111" s="1025"/>
      <c r="AF111" s="1026" t="s">
        <v>180</v>
      </c>
      <c r="AG111" s="1024"/>
      <c r="AH111" s="1024"/>
      <c r="AI111" s="1024"/>
      <c r="AJ111" s="1025"/>
      <c r="AK111" s="1026" t="s">
        <v>438</v>
      </c>
      <c r="AL111" s="1024"/>
      <c r="AM111" s="1024"/>
      <c r="AN111" s="1024"/>
      <c r="AO111" s="1025"/>
      <c r="AP111" s="1027" t="s">
        <v>412</v>
      </c>
      <c r="AQ111" s="1028"/>
      <c r="AR111" s="1028"/>
      <c r="AS111" s="1028"/>
      <c r="AT111" s="1029"/>
      <c r="AU111" s="990"/>
      <c r="AV111" s="991"/>
      <c r="AW111" s="991"/>
      <c r="AX111" s="991"/>
      <c r="AY111" s="991"/>
      <c r="AZ111" s="1039" t="s">
        <v>440</v>
      </c>
      <c r="BA111" s="1040"/>
      <c r="BB111" s="1040"/>
      <c r="BC111" s="1040"/>
      <c r="BD111" s="1040"/>
      <c r="BE111" s="1040"/>
      <c r="BF111" s="1040"/>
      <c r="BG111" s="1040"/>
      <c r="BH111" s="1040"/>
      <c r="BI111" s="1040"/>
      <c r="BJ111" s="1040"/>
      <c r="BK111" s="1040"/>
      <c r="BL111" s="1040"/>
      <c r="BM111" s="1040"/>
      <c r="BN111" s="1040"/>
      <c r="BO111" s="1040"/>
      <c r="BP111" s="1041"/>
      <c r="BQ111" s="1009">
        <v>574069</v>
      </c>
      <c r="BR111" s="1010"/>
      <c r="BS111" s="1010"/>
      <c r="BT111" s="1010"/>
      <c r="BU111" s="1010"/>
      <c r="BV111" s="1010">
        <v>359330</v>
      </c>
      <c r="BW111" s="1010"/>
      <c r="BX111" s="1010"/>
      <c r="BY111" s="1010"/>
      <c r="BZ111" s="1010"/>
      <c r="CA111" s="1010">
        <v>338166</v>
      </c>
      <c r="CB111" s="1010"/>
      <c r="CC111" s="1010"/>
      <c r="CD111" s="1010"/>
      <c r="CE111" s="1010"/>
      <c r="CF111" s="1004">
        <v>7.2</v>
      </c>
      <c r="CG111" s="1005"/>
      <c r="CH111" s="1005"/>
      <c r="CI111" s="1005"/>
      <c r="CJ111" s="1005"/>
      <c r="CK111" s="1035"/>
      <c r="CL111" s="1036"/>
      <c r="CM111" s="1006" t="s">
        <v>441</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412</v>
      </c>
      <c r="DH111" s="1010"/>
      <c r="DI111" s="1010"/>
      <c r="DJ111" s="1010"/>
      <c r="DK111" s="1010"/>
      <c r="DL111" s="1010" t="s">
        <v>412</v>
      </c>
      <c r="DM111" s="1010"/>
      <c r="DN111" s="1010"/>
      <c r="DO111" s="1010"/>
      <c r="DP111" s="1010"/>
      <c r="DQ111" s="1010" t="s">
        <v>438</v>
      </c>
      <c r="DR111" s="1010"/>
      <c r="DS111" s="1010"/>
      <c r="DT111" s="1010"/>
      <c r="DU111" s="1010"/>
      <c r="DV111" s="1011" t="s">
        <v>412</v>
      </c>
      <c r="DW111" s="1011"/>
      <c r="DX111" s="1011"/>
      <c r="DY111" s="1011"/>
      <c r="DZ111" s="1012"/>
    </row>
    <row r="112" spans="1:131" s="246" customFormat="1" ht="26.25" customHeight="1" x14ac:dyDescent="0.15">
      <c r="A112" s="1042" t="s">
        <v>442</v>
      </c>
      <c r="B112" s="1043"/>
      <c r="C112" s="1040" t="s">
        <v>443</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412</v>
      </c>
      <c r="AB112" s="1049"/>
      <c r="AC112" s="1049"/>
      <c r="AD112" s="1049"/>
      <c r="AE112" s="1050"/>
      <c r="AF112" s="1051" t="s">
        <v>412</v>
      </c>
      <c r="AG112" s="1049"/>
      <c r="AH112" s="1049"/>
      <c r="AI112" s="1049"/>
      <c r="AJ112" s="1050"/>
      <c r="AK112" s="1051" t="s">
        <v>180</v>
      </c>
      <c r="AL112" s="1049"/>
      <c r="AM112" s="1049"/>
      <c r="AN112" s="1049"/>
      <c r="AO112" s="1050"/>
      <c r="AP112" s="1052" t="s">
        <v>412</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4540104</v>
      </c>
      <c r="BR112" s="1010"/>
      <c r="BS112" s="1010"/>
      <c r="BT112" s="1010"/>
      <c r="BU112" s="1010"/>
      <c r="BV112" s="1010">
        <v>5014316</v>
      </c>
      <c r="BW112" s="1010"/>
      <c r="BX112" s="1010"/>
      <c r="BY112" s="1010"/>
      <c r="BZ112" s="1010"/>
      <c r="CA112" s="1010">
        <v>4919067</v>
      </c>
      <c r="CB112" s="1010"/>
      <c r="CC112" s="1010"/>
      <c r="CD112" s="1010"/>
      <c r="CE112" s="1010"/>
      <c r="CF112" s="1004">
        <v>105.3</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180</v>
      </c>
      <c r="DH112" s="1010"/>
      <c r="DI112" s="1010"/>
      <c r="DJ112" s="1010"/>
      <c r="DK112" s="1010"/>
      <c r="DL112" s="1010" t="s">
        <v>438</v>
      </c>
      <c r="DM112" s="1010"/>
      <c r="DN112" s="1010"/>
      <c r="DO112" s="1010"/>
      <c r="DP112" s="1010"/>
      <c r="DQ112" s="1010" t="s">
        <v>412</v>
      </c>
      <c r="DR112" s="1010"/>
      <c r="DS112" s="1010"/>
      <c r="DT112" s="1010"/>
      <c r="DU112" s="1010"/>
      <c r="DV112" s="1011" t="s">
        <v>412</v>
      </c>
      <c r="DW112" s="1011"/>
      <c r="DX112" s="1011"/>
      <c r="DY112" s="1011"/>
      <c r="DZ112" s="1012"/>
    </row>
    <row r="113" spans="1:130" s="246" customFormat="1" ht="26.25" customHeight="1" x14ac:dyDescent="0.15">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332099</v>
      </c>
      <c r="AB113" s="1024"/>
      <c r="AC113" s="1024"/>
      <c r="AD113" s="1024"/>
      <c r="AE113" s="1025"/>
      <c r="AF113" s="1026">
        <v>363992</v>
      </c>
      <c r="AG113" s="1024"/>
      <c r="AH113" s="1024"/>
      <c r="AI113" s="1024"/>
      <c r="AJ113" s="1025"/>
      <c r="AK113" s="1026">
        <v>386484</v>
      </c>
      <c r="AL113" s="1024"/>
      <c r="AM113" s="1024"/>
      <c r="AN113" s="1024"/>
      <c r="AO113" s="1025"/>
      <c r="AP113" s="1027">
        <v>8.3000000000000007</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322049</v>
      </c>
      <c r="BR113" s="1010"/>
      <c r="BS113" s="1010"/>
      <c r="BT113" s="1010"/>
      <c r="BU113" s="1010"/>
      <c r="BV113" s="1010">
        <v>197571</v>
      </c>
      <c r="BW113" s="1010"/>
      <c r="BX113" s="1010"/>
      <c r="BY113" s="1010"/>
      <c r="BZ113" s="1010"/>
      <c r="CA113" s="1010">
        <v>138423</v>
      </c>
      <c r="CB113" s="1010"/>
      <c r="CC113" s="1010"/>
      <c r="CD113" s="1010"/>
      <c r="CE113" s="1010"/>
      <c r="CF113" s="1004">
        <v>3</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438</v>
      </c>
      <c r="DH113" s="1049"/>
      <c r="DI113" s="1049"/>
      <c r="DJ113" s="1049"/>
      <c r="DK113" s="1050"/>
      <c r="DL113" s="1051" t="s">
        <v>412</v>
      </c>
      <c r="DM113" s="1049"/>
      <c r="DN113" s="1049"/>
      <c r="DO113" s="1049"/>
      <c r="DP113" s="1050"/>
      <c r="DQ113" s="1051" t="s">
        <v>180</v>
      </c>
      <c r="DR113" s="1049"/>
      <c r="DS113" s="1049"/>
      <c r="DT113" s="1049"/>
      <c r="DU113" s="1050"/>
      <c r="DV113" s="1052" t="s">
        <v>412</v>
      </c>
      <c r="DW113" s="1053"/>
      <c r="DX113" s="1053"/>
      <c r="DY113" s="1053"/>
      <c r="DZ113" s="1054"/>
    </row>
    <row r="114" spans="1:130" s="246" customFormat="1" ht="26.25" customHeight="1" x14ac:dyDescent="0.15">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178870</v>
      </c>
      <c r="AB114" s="1049"/>
      <c r="AC114" s="1049"/>
      <c r="AD114" s="1049"/>
      <c r="AE114" s="1050"/>
      <c r="AF114" s="1051">
        <v>126449</v>
      </c>
      <c r="AG114" s="1049"/>
      <c r="AH114" s="1049"/>
      <c r="AI114" s="1049"/>
      <c r="AJ114" s="1050"/>
      <c r="AK114" s="1051">
        <v>60833</v>
      </c>
      <c r="AL114" s="1049"/>
      <c r="AM114" s="1049"/>
      <c r="AN114" s="1049"/>
      <c r="AO114" s="1050"/>
      <c r="AP114" s="1052">
        <v>1.3</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963121</v>
      </c>
      <c r="BR114" s="1010"/>
      <c r="BS114" s="1010"/>
      <c r="BT114" s="1010"/>
      <c r="BU114" s="1010"/>
      <c r="BV114" s="1010">
        <v>980020</v>
      </c>
      <c r="BW114" s="1010"/>
      <c r="BX114" s="1010"/>
      <c r="BY114" s="1010"/>
      <c r="BZ114" s="1010"/>
      <c r="CA114" s="1010">
        <v>795577</v>
      </c>
      <c r="CB114" s="1010"/>
      <c r="CC114" s="1010"/>
      <c r="CD114" s="1010"/>
      <c r="CE114" s="1010"/>
      <c r="CF114" s="1004">
        <v>17</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412</v>
      </c>
      <c r="DH114" s="1049"/>
      <c r="DI114" s="1049"/>
      <c r="DJ114" s="1049"/>
      <c r="DK114" s="1050"/>
      <c r="DL114" s="1051" t="s">
        <v>438</v>
      </c>
      <c r="DM114" s="1049"/>
      <c r="DN114" s="1049"/>
      <c r="DO114" s="1049"/>
      <c r="DP114" s="1050"/>
      <c r="DQ114" s="1051" t="s">
        <v>412</v>
      </c>
      <c r="DR114" s="1049"/>
      <c r="DS114" s="1049"/>
      <c r="DT114" s="1049"/>
      <c r="DU114" s="1050"/>
      <c r="DV114" s="1052" t="s">
        <v>412</v>
      </c>
      <c r="DW114" s="1053"/>
      <c r="DX114" s="1053"/>
      <c r="DY114" s="1053"/>
      <c r="DZ114" s="1054"/>
    </row>
    <row r="115" spans="1:130" s="246" customFormat="1" ht="26.25" customHeight="1" x14ac:dyDescent="0.15">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21728</v>
      </c>
      <c r="AB115" s="1024"/>
      <c r="AC115" s="1024"/>
      <c r="AD115" s="1024"/>
      <c r="AE115" s="1025"/>
      <c r="AF115" s="1026">
        <v>21446</v>
      </c>
      <c r="AG115" s="1024"/>
      <c r="AH115" s="1024"/>
      <c r="AI115" s="1024"/>
      <c r="AJ115" s="1025"/>
      <c r="AK115" s="1026">
        <v>21164</v>
      </c>
      <c r="AL115" s="1024"/>
      <c r="AM115" s="1024"/>
      <c r="AN115" s="1024"/>
      <c r="AO115" s="1025"/>
      <c r="AP115" s="1027">
        <v>0.5</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t="s">
        <v>438</v>
      </c>
      <c r="BR115" s="1010"/>
      <c r="BS115" s="1010"/>
      <c r="BT115" s="1010"/>
      <c r="BU115" s="1010"/>
      <c r="BV115" s="1010" t="s">
        <v>438</v>
      </c>
      <c r="BW115" s="1010"/>
      <c r="BX115" s="1010"/>
      <c r="BY115" s="1010"/>
      <c r="BZ115" s="1010"/>
      <c r="CA115" s="1010" t="s">
        <v>438</v>
      </c>
      <c r="CB115" s="1010"/>
      <c r="CC115" s="1010"/>
      <c r="CD115" s="1010"/>
      <c r="CE115" s="1010"/>
      <c r="CF115" s="1004" t="s">
        <v>412</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478300</v>
      </c>
      <c r="DH115" s="1049"/>
      <c r="DI115" s="1049"/>
      <c r="DJ115" s="1049"/>
      <c r="DK115" s="1050"/>
      <c r="DL115" s="1051">
        <v>286725</v>
      </c>
      <c r="DM115" s="1049"/>
      <c r="DN115" s="1049"/>
      <c r="DO115" s="1049"/>
      <c r="DP115" s="1050"/>
      <c r="DQ115" s="1051">
        <v>286725</v>
      </c>
      <c r="DR115" s="1049"/>
      <c r="DS115" s="1049"/>
      <c r="DT115" s="1049"/>
      <c r="DU115" s="1050"/>
      <c r="DV115" s="1052">
        <v>6.1</v>
      </c>
      <c r="DW115" s="1053"/>
      <c r="DX115" s="1053"/>
      <c r="DY115" s="1053"/>
      <c r="DZ115" s="1054"/>
    </row>
    <row r="116" spans="1:130" s="246" customFormat="1" ht="26.25" customHeight="1" x14ac:dyDescent="0.15">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64</v>
      </c>
      <c r="AB116" s="1049"/>
      <c r="AC116" s="1049"/>
      <c r="AD116" s="1049"/>
      <c r="AE116" s="1050"/>
      <c r="AF116" s="1051">
        <v>493</v>
      </c>
      <c r="AG116" s="1049"/>
      <c r="AH116" s="1049"/>
      <c r="AI116" s="1049"/>
      <c r="AJ116" s="1050"/>
      <c r="AK116" s="1051" t="s">
        <v>412</v>
      </c>
      <c r="AL116" s="1049"/>
      <c r="AM116" s="1049"/>
      <c r="AN116" s="1049"/>
      <c r="AO116" s="1050"/>
      <c r="AP116" s="1052" t="s">
        <v>412</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438</v>
      </c>
      <c r="BR116" s="1010"/>
      <c r="BS116" s="1010"/>
      <c r="BT116" s="1010"/>
      <c r="BU116" s="1010"/>
      <c r="BV116" s="1010" t="s">
        <v>180</v>
      </c>
      <c r="BW116" s="1010"/>
      <c r="BX116" s="1010"/>
      <c r="BY116" s="1010"/>
      <c r="BZ116" s="1010"/>
      <c r="CA116" s="1010" t="s">
        <v>180</v>
      </c>
      <c r="CB116" s="1010"/>
      <c r="CC116" s="1010"/>
      <c r="CD116" s="1010"/>
      <c r="CE116" s="1010"/>
      <c r="CF116" s="1004" t="s">
        <v>180</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95769</v>
      </c>
      <c r="DH116" s="1049"/>
      <c r="DI116" s="1049"/>
      <c r="DJ116" s="1049"/>
      <c r="DK116" s="1050"/>
      <c r="DL116" s="1051">
        <v>72605</v>
      </c>
      <c r="DM116" s="1049"/>
      <c r="DN116" s="1049"/>
      <c r="DO116" s="1049"/>
      <c r="DP116" s="1050"/>
      <c r="DQ116" s="1051">
        <v>51441</v>
      </c>
      <c r="DR116" s="1049"/>
      <c r="DS116" s="1049"/>
      <c r="DT116" s="1049"/>
      <c r="DU116" s="1050"/>
      <c r="DV116" s="1052">
        <v>1.1000000000000001</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1451970</v>
      </c>
      <c r="AB117" s="1067"/>
      <c r="AC117" s="1067"/>
      <c r="AD117" s="1067"/>
      <c r="AE117" s="1068"/>
      <c r="AF117" s="1069">
        <v>1424219</v>
      </c>
      <c r="AG117" s="1067"/>
      <c r="AH117" s="1067"/>
      <c r="AI117" s="1067"/>
      <c r="AJ117" s="1068"/>
      <c r="AK117" s="1069">
        <v>1399941</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180</v>
      </c>
      <c r="BR117" s="1010"/>
      <c r="BS117" s="1010"/>
      <c r="BT117" s="1010"/>
      <c r="BU117" s="1010"/>
      <c r="BV117" s="1010" t="s">
        <v>180</v>
      </c>
      <c r="BW117" s="1010"/>
      <c r="BX117" s="1010"/>
      <c r="BY117" s="1010"/>
      <c r="BZ117" s="1010"/>
      <c r="CA117" s="1010" t="s">
        <v>412</v>
      </c>
      <c r="CB117" s="1010"/>
      <c r="CC117" s="1010"/>
      <c r="CD117" s="1010"/>
      <c r="CE117" s="1010"/>
      <c r="CF117" s="1004" t="s">
        <v>180</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180</v>
      </c>
      <c r="DH117" s="1049"/>
      <c r="DI117" s="1049"/>
      <c r="DJ117" s="1049"/>
      <c r="DK117" s="1050"/>
      <c r="DL117" s="1051" t="s">
        <v>461</v>
      </c>
      <c r="DM117" s="1049"/>
      <c r="DN117" s="1049"/>
      <c r="DO117" s="1049"/>
      <c r="DP117" s="1050"/>
      <c r="DQ117" s="1051" t="s">
        <v>180</v>
      </c>
      <c r="DR117" s="1049"/>
      <c r="DS117" s="1049"/>
      <c r="DT117" s="1049"/>
      <c r="DU117" s="1050"/>
      <c r="DV117" s="1052" t="s">
        <v>180</v>
      </c>
      <c r="DW117" s="1053"/>
      <c r="DX117" s="1053"/>
      <c r="DY117" s="1053"/>
      <c r="DZ117" s="1054"/>
    </row>
    <row r="118" spans="1:130" s="246" customFormat="1" ht="26.25" customHeight="1" x14ac:dyDescent="0.15">
      <c r="A118" s="994" t="s">
        <v>433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431</v>
      </c>
      <c r="AB118" s="975"/>
      <c r="AC118" s="975"/>
      <c r="AD118" s="975"/>
      <c r="AE118" s="976"/>
      <c r="AF118" s="974" t="s">
        <v>307</v>
      </c>
      <c r="AG118" s="975"/>
      <c r="AH118" s="975"/>
      <c r="AI118" s="975"/>
      <c r="AJ118" s="976"/>
      <c r="AK118" s="974" t="s">
        <v>306</v>
      </c>
      <c r="AL118" s="975"/>
      <c r="AM118" s="975"/>
      <c r="AN118" s="975"/>
      <c r="AO118" s="976"/>
      <c r="AP118" s="1061" t="s">
        <v>432</v>
      </c>
      <c r="AQ118" s="1062"/>
      <c r="AR118" s="1062"/>
      <c r="AS118" s="1062"/>
      <c r="AT118" s="1063"/>
      <c r="AU118" s="990"/>
      <c r="AV118" s="991"/>
      <c r="AW118" s="991"/>
      <c r="AX118" s="991"/>
      <c r="AY118" s="991"/>
      <c r="AZ118" s="1064" t="s">
        <v>462</v>
      </c>
      <c r="BA118" s="1055"/>
      <c r="BB118" s="1055"/>
      <c r="BC118" s="1055"/>
      <c r="BD118" s="1055"/>
      <c r="BE118" s="1055"/>
      <c r="BF118" s="1055"/>
      <c r="BG118" s="1055"/>
      <c r="BH118" s="1055"/>
      <c r="BI118" s="1055"/>
      <c r="BJ118" s="1055"/>
      <c r="BK118" s="1055"/>
      <c r="BL118" s="1055"/>
      <c r="BM118" s="1055"/>
      <c r="BN118" s="1055"/>
      <c r="BO118" s="1055"/>
      <c r="BP118" s="1056"/>
      <c r="BQ118" s="1087" t="s">
        <v>180</v>
      </c>
      <c r="BR118" s="1088"/>
      <c r="BS118" s="1088"/>
      <c r="BT118" s="1088"/>
      <c r="BU118" s="1088"/>
      <c r="BV118" s="1088" t="s">
        <v>412</v>
      </c>
      <c r="BW118" s="1088"/>
      <c r="BX118" s="1088"/>
      <c r="BY118" s="1088"/>
      <c r="BZ118" s="1088"/>
      <c r="CA118" s="1088" t="s">
        <v>412</v>
      </c>
      <c r="CB118" s="1088"/>
      <c r="CC118" s="1088"/>
      <c r="CD118" s="1088"/>
      <c r="CE118" s="1088"/>
      <c r="CF118" s="1004" t="s">
        <v>180</v>
      </c>
      <c r="CG118" s="1005"/>
      <c r="CH118" s="1005"/>
      <c r="CI118" s="1005"/>
      <c r="CJ118" s="1005"/>
      <c r="CK118" s="1035"/>
      <c r="CL118" s="1036"/>
      <c r="CM118" s="1006" t="s">
        <v>463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412</v>
      </c>
      <c r="DH118" s="1049"/>
      <c r="DI118" s="1049"/>
      <c r="DJ118" s="1049"/>
      <c r="DK118" s="1050"/>
      <c r="DL118" s="1051" t="s">
        <v>180</v>
      </c>
      <c r="DM118" s="1049"/>
      <c r="DN118" s="1049"/>
      <c r="DO118" s="1049"/>
      <c r="DP118" s="1050"/>
      <c r="DQ118" s="1051" t="s">
        <v>412</v>
      </c>
      <c r="DR118" s="1049"/>
      <c r="DS118" s="1049"/>
      <c r="DT118" s="1049"/>
      <c r="DU118" s="1050"/>
      <c r="DV118" s="1052" t="s">
        <v>412</v>
      </c>
      <c r="DW118" s="1053"/>
      <c r="DX118" s="1053"/>
      <c r="DY118" s="1053"/>
      <c r="DZ118" s="1054"/>
    </row>
    <row r="119" spans="1:130" s="246" customFormat="1" ht="26.25" customHeight="1" x14ac:dyDescent="0.15">
      <c r="A119" s="1148" t="s">
        <v>436</v>
      </c>
      <c r="B119" s="1034"/>
      <c r="C119" s="1013" t="s">
        <v>437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412</v>
      </c>
      <c r="AB119" s="982"/>
      <c r="AC119" s="982"/>
      <c r="AD119" s="982"/>
      <c r="AE119" s="983"/>
      <c r="AF119" s="984" t="s">
        <v>180</v>
      </c>
      <c r="AG119" s="982"/>
      <c r="AH119" s="982"/>
      <c r="AI119" s="982"/>
      <c r="AJ119" s="983"/>
      <c r="AK119" s="984" t="s">
        <v>412</v>
      </c>
      <c r="AL119" s="982"/>
      <c r="AM119" s="982"/>
      <c r="AN119" s="982"/>
      <c r="AO119" s="983"/>
      <c r="AP119" s="985" t="s">
        <v>412</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464</v>
      </c>
      <c r="BP119" s="1096"/>
      <c r="BQ119" s="1087">
        <v>17622203</v>
      </c>
      <c r="BR119" s="1088"/>
      <c r="BS119" s="1088"/>
      <c r="BT119" s="1088"/>
      <c r="BU119" s="1088"/>
      <c r="BV119" s="1088">
        <v>18774203</v>
      </c>
      <c r="BW119" s="1088"/>
      <c r="BX119" s="1088"/>
      <c r="BY119" s="1088"/>
      <c r="BZ119" s="1088"/>
      <c r="CA119" s="1088">
        <v>18641009</v>
      </c>
      <c r="CB119" s="1088"/>
      <c r="CC119" s="1088"/>
      <c r="CD119" s="1088"/>
      <c r="CE119" s="1088"/>
      <c r="CF119" s="1089"/>
      <c r="CG119" s="1090"/>
      <c r="CH119" s="1090"/>
      <c r="CI119" s="1090"/>
      <c r="CJ119" s="1091"/>
      <c r="CK119" s="1037"/>
      <c r="CL119" s="1038"/>
      <c r="CM119" s="1092" t="s">
        <v>465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180</v>
      </c>
      <c r="DH119" s="1074"/>
      <c r="DI119" s="1074"/>
      <c r="DJ119" s="1074"/>
      <c r="DK119" s="1075"/>
      <c r="DL119" s="1073" t="s">
        <v>180</v>
      </c>
      <c r="DM119" s="1074"/>
      <c r="DN119" s="1074"/>
      <c r="DO119" s="1074"/>
      <c r="DP119" s="1075"/>
      <c r="DQ119" s="1073" t="s">
        <v>180</v>
      </c>
      <c r="DR119" s="1074"/>
      <c r="DS119" s="1074"/>
      <c r="DT119" s="1074"/>
      <c r="DU119" s="1075"/>
      <c r="DV119" s="1076" t="s">
        <v>180</v>
      </c>
      <c r="DW119" s="1077"/>
      <c r="DX119" s="1077"/>
      <c r="DY119" s="1077"/>
      <c r="DZ119" s="1078"/>
    </row>
    <row r="120" spans="1:130" s="246" customFormat="1" ht="26.25" customHeight="1" x14ac:dyDescent="0.15">
      <c r="A120" s="1149"/>
      <c r="B120" s="1036"/>
      <c r="C120" s="1006" t="s">
        <v>441</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180</v>
      </c>
      <c r="AB120" s="1049"/>
      <c r="AC120" s="1049"/>
      <c r="AD120" s="1049"/>
      <c r="AE120" s="1050"/>
      <c r="AF120" s="1051" t="s">
        <v>412</v>
      </c>
      <c r="AG120" s="1049"/>
      <c r="AH120" s="1049"/>
      <c r="AI120" s="1049"/>
      <c r="AJ120" s="1050"/>
      <c r="AK120" s="1051" t="s">
        <v>180</v>
      </c>
      <c r="AL120" s="1049"/>
      <c r="AM120" s="1049"/>
      <c r="AN120" s="1049"/>
      <c r="AO120" s="1050"/>
      <c r="AP120" s="1052" t="s">
        <v>180</v>
      </c>
      <c r="AQ120" s="1053"/>
      <c r="AR120" s="1053"/>
      <c r="AS120" s="1053"/>
      <c r="AT120" s="1054"/>
      <c r="AU120" s="1079" t="s">
        <v>466</v>
      </c>
      <c r="AV120" s="1080"/>
      <c r="AW120" s="1080"/>
      <c r="AX120" s="1080"/>
      <c r="AY120" s="1081"/>
      <c r="AZ120" s="1030" t="s">
        <v>467</v>
      </c>
      <c r="BA120" s="979"/>
      <c r="BB120" s="979"/>
      <c r="BC120" s="979"/>
      <c r="BD120" s="979"/>
      <c r="BE120" s="979"/>
      <c r="BF120" s="979"/>
      <c r="BG120" s="979"/>
      <c r="BH120" s="979"/>
      <c r="BI120" s="979"/>
      <c r="BJ120" s="979"/>
      <c r="BK120" s="979"/>
      <c r="BL120" s="979"/>
      <c r="BM120" s="979"/>
      <c r="BN120" s="979"/>
      <c r="BO120" s="979"/>
      <c r="BP120" s="980"/>
      <c r="BQ120" s="1016">
        <v>1569498</v>
      </c>
      <c r="BR120" s="1017"/>
      <c r="BS120" s="1017"/>
      <c r="BT120" s="1017"/>
      <c r="BU120" s="1017"/>
      <c r="BV120" s="1017">
        <v>1414878</v>
      </c>
      <c r="BW120" s="1017"/>
      <c r="BX120" s="1017"/>
      <c r="BY120" s="1017"/>
      <c r="BZ120" s="1017"/>
      <c r="CA120" s="1017">
        <v>1331771</v>
      </c>
      <c r="CB120" s="1017"/>
      <c r="CC120" s="1017"/>
      <c r="CD120" s="1017"/>
      <c r="CE120" s="1017"/>
      <c r="CF120" s="1031">
        <v>28.5</v>
      </c>
      <c r="CG120" s="1032"/>
      <c r="CH120" s="1032"/>
      <c r="CI120" s="1032"/>
      <c r="CJ120" s="1032"/>
      <c r="CK120" s="1097" t="s">
        <v>468</v>
      </c>
      <c r="CL120" s="1098"/>
      <c r="CM120" s="1098"/>
      <c r="CN120" s="1098"/>
      <c r="CO120" s="1099"/>
      <c r="CP120" s="1105" t="s">
        <v>469</v>
      </c>
      <c r="CQ120" s="1106"/>
      <c r="CR120" s="1106"/>
      <c r="CS120" s="1106"/>
      <c r="CT120" s="1106"/>
      <c r="CU120" s="1106"/>
      <c r="CV120" s="1106"/>
      <c r="CW120" s="1106"/>
      <c r="CX120" s="1106"/>
      <c r="CY120" s="1106"/>
      <c r="CZ120" s="1106"/>
      <c r="DA120" s="1106"/>
      <c r="DB120" s="1106"/>
      <c r="DC120" s="1106"/>
      <c r="DD120" s="1106"/>
      <c r="DE120" s="1106"/>
      <c r="DF120" s="1107"/>
      <c r="DG120" s="1016">
        <v>4540104</v>
      </c>
      <c r="DH120" s="1017"/>
      <c r="DI120" s="1017"/>
      <c r="DJ120" s="1017"/>
      <c r="DK120" s="1017"/>
      <c r="DL120" s="1017">
        <v>5007428</v>
      </c>
      <c r="DM120" s="1017"/>
      <c r="DN120" s="1017"/>
      <c r="DO120" s="1017"/>
      <c r="DP120" s="1017"/>
      <c r="DQ120" s="1017">
        <v>4919067</v>
      </c>
      <c r="DR120" s="1017"/>
      <c r="DS120" s="1017"/>
      <c r="DT120" s="1017"/>
      <c r="DU120" s="1017"/>
      <c r="DV120" s="1018">
        <v>105.3</v>
      </c>
      <c r="DW120" s="1018"/>
      <c r="DX120" s="1018"/>
      <c r="DY120" s="1018"/>
      <c r="DZ120" s="1019"/>
    </row>
    <row r="121" spans="1:130" s="246" customFormat="1" ht="26.25" customHeight="1" x14ac:dyDescent="0.15">
      <c r="A121" s="1149"/>
      <c r="B121" s="1036"/>
      <c r="C121" s="1057" t="s">
        <v>470</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180</v>
      </c>
      <c r="AB121" s="1049"/>
      <c r="AC121" s="1049"/>
      <c r="AD121" s="1049"/>
      <c r="AE121" s="1050"/>
      <c r="AF121" s="1051" t="s">
        <v>412</v>
      </c>
      <c r="AG121" s="1049"/>
      <c r="AH121" s="1049"/>
      <c r="AI121" s="1049"/>
      <c r="AJ121" s="1050"/>
      <c r="AK121" s="1051" t="s">
        <v>180</v>
      </c>
      <c r="AL121" s="1049"/>
      <c r="AM121" s="1049"/>
      <c r="AN121" s="1049"/>
      <c r="AO121" s="1050"/>
      <c r="AP121" s="1052" t="s">
        <v>180</v>
      </c>
      <c r="AQ121" s="1053"/>
      <c r="AR121" s="1053"/>
      <c r="AS121" s="1053"/>
      <c r="AT121" s="1054"/>
      <c r="AU121" s="1082"/>
      <c r="AV121" s="1083"/>
      <c r="AW121" s="1083"/>
      <c r="AX121" s="1083"/>
      <c r="AY121" s="1084"/>
      <c r="AZ121" s="1039" t="s">
        <v>471</v>
      </c>
      <c r="BA121" s="1040"/>
      <c r="BB121" s="1040"/>
      <c r="BC121" s="1040"/>
      <c r="BD121" s="1040"/>
      <c r="BE121" s="1040"/>
      <c r="BF121" s="1040"/>
      <c r="BG121" s="1040"/>
      <c r="BH121" s="1040"/>
      <c r="BI121" s="1040"/>
      <c r="BJ121" s="1040"/>
      <c r="BK121" s="1040"/>
      <c r="BL121" s="1040"/>
      <c r="BM121" s="1040"/>
      <c r="BN121" s="1040"/>
      <c r="BO121" s="1040"/>
      <c r="BP121" s="1041"/>
      <c r="BQ121" s="1009">
        <v>1440473</v>
      </c>
      <c r="BR121" s="1010"/>
      <c r="BS121" s="1010"/>
      <c r="BT121" s="1010"/>
      <c r="BU121" s="1010"/>
      <c r="BV121" s="1010">
        <v>1558122</v>
      </c>
      <c r="BW121" s="1010"/>
      <c r="BX121" s="1010"/>
      <c r="BY121" s="1010"/>
      <c r="BZ121" s="1010"/>
      <c r="CA121" s="1010">
        <v>1498977</v>
      </c>
      <c r="CB121" s="1010"/>
      <c r="CC121" s="1010"/>
      <c r="CD121" s="1010"/>
      <c r="CE121" s="1010"/>
      <c r="CF121" s="1004">
        <v>32.1</v>
      </c>
      <c r="CG121" s="1005"/>
      <c r="CH121" s="1005"/>
      <c r="CI121" s="1005"/>
      <c r="CJ121" s="1005"/>
      <c r="CK121" s="1100"/>
      <c r="CL121" s="1101"/>
      <c r="CM121" s="1101"/>
      <c r="CN121" s="1101"/>
      <c r="CO121" s="1102"/>
      <c r="CP121" s="1110" t="s">
        <v>402</v>
      </c>
      <c r="CQ121" s="1111"/>
      <c r="CR121" s="1111"/>
      <c r="CS121" s="1111"/>
      <c r="CT121" s="1111"/>
      <c r="CU121" s="1111"/>
      <c r="CV121" s="1111"/>
      <c r="CW121" s="1111"/>
      <c r="CX121" s="1111"/>
      <c r="CY121" s="1111"/>
      <c r="CZ121" s="1111"/>
      <c r="DA121" s="1111"/>
      <c r="DB121" s="1111"/>
      <c r="DC121" s="1111"/>
      <c r="DD121" s="1111"/>
      <c r="DE121" s="1111"/>
      <c r="DF121" s="1112"/>
      <c r="DG121" s="1009" t="s">
        <v>180</v>
      </c>
      <c r="DH121" s="1010"/>
      <c r="DI121" s="1010"/>
      <c r="DJ121" s="1010"/>
      <c r="DK121" s="1010"/>
      <c r="DL121" s="1010" t="s">
        <v>180</v>
      </c>
      <c r="DM121" s="1010"/>
      <c r="DN121" s="1010"/>
      <c r="DO121" s="1010"/>
      <c r="DP121" s="1010"/>
      <c r="DQ121" s="1010" t="s">
        <v>180</v>
      </c>
      <c r="DR121" s="1010"/>
      <c r="DS121" s="1010"/>
      <c r="DT121" s="1010"/>
      <c r="DU121" s="1010"/>
      <c r="DV121" s="1011" t="s">
        <v>180</v>
      </c>
      <c r="DW121" s="1011"/>
      <c r="DX121" s="1011"/>
      <c r="DY121" s="1011"/>
      <c r="DZ121" s="1012"/>
    </row>
    <row r="122" spans="1:130" s="246" customFormat="1" ht="26.25" customHeight="1" x14ac:dyDescent="0.15">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180</v>
      </c>
      <c r="AB122" s="1049"/>
      <c r="AC122" s="1049"/>
      <c r="AD122" s="1049"/>
      <c r="AE122" s="1050"/>
      <c r="AF122" s="1051" t="s">
        <v>180</v>
      </c>
      <c r="AG122" s="1049"/>
      <c r="AH122" s="1049"/>
      <c r="AI122" s="1049"/>
      <c r="AJ122" s="1050"/>
      <c r="AK122" s="1051" t="s">
        <v>180</v>
      </c>
      <c r="AL122" s="1049"/>
      <c r="AM122" s="1049"/>
      <c r="AN122" s="1049"/>
      <c r="AO122" s="1050"/>
      <c r="AP122" s="1052" t="s">
        <v>180</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12155664</v>
      </c>
      <c r="BR122" s="1088"/>
      <c r="BS122" s="1088"/>
      <c r="BT122" s="1088"/>
      <c r="BU122" s="1088"/>
      <c r="BV122" s="1088">
        <v>12141549</v>
      </c>
      <c r="BW122" s="1088"/>
      <c r="BX122" s="1088"/>
      <c r="BY122" s="1088"/>
      <c r="BZ122" s="1088"/>
      <c r="CA122" s="1088">
        <v>12273052</v>
      </c>
      <c r="CB122" s="1088"/>
      <c r="CC122" s="1088"/>
      <c r="CD122" s="1088"/>
      <c r="CE122" s="1088"/>
      <c r="CF122" s="1108">
        <v>262.7</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t="s">
        <v>412</v>
      </c>
      <c r="DH122" s="1010"/>
      <c r="DI122" s="1010"/>
      <c r="DJ122" s="1010"/>
      <c r="DK122" s="1010"/>
      <c r="DL122" s="1010" t="s">
        <v>412</v>
      </c>
      <c r="DM122" s="1010"/>
      <c r="DN122" s="1010"/>
      <c r="DO122" s="1010"/>
      <c r="DP122" s="1010"/>
      <c r="DQ122" s="1010" t="s">
        <v>412</v>
      </c>
      <c r="DR122" s="1010"/>
      <c r="DS122" s="1010"/>
      <c r="DT122" s="1010"/>
      <c r="DU122" s="1010"/>
      <c r="DV122" s="1011" t="s">
        <v>412</v>
      </c>
      <c r="DW122" s="1011"/>
      <c r="DX122" s="1011"/>
      <c r="DY122" s="1011"/>
      <c r="DZ122" s="1012"/>
    </row>
    <row r="123" spans="1:130" s="246" customFormat="1" ht="26.25" customHeight="1" x14ac:dyDescent="0.15">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21728</v>
      </c>
      <c r="AB123" s="1049"/>
      <c r="AC123" s="1049"/>
      <c r="AD123" s="1049"/>
      <c r="AE123" s="1050"/>
      <c r="AF123" s="1051">
        <v>21446</v>
      </c>
      <c r="AG123" s="1049"/>
      <c r="AH123" s="1049"/>
      <c r="AI123" s="1049"/>
      <c r="AJ123" s="1050"/>
      <c r="AK123" s="1051">
        <v>21164</v>
      </c>
      <c r="AL123" s="1049"/>
      <c r="AM123" s="1049"/>
      <c r="AN123" s="1049"/>
      <c r="AO123" s="1050"/>
      <c r="AP123" s="1052">
        <v>0.5</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474</v>
      </c>
      <c r="BP123" s="1096"/>
      <c r="BQ123" s="1155">
        <v>15165635</v>
      </c>
      <c r="BR123" s="1156"/>
      <c r="BS123" s="1156"/>
      <c r="BT123" s="1156"/>
      <c r="BU123" s="1156"/>
      <c r="BV123" s="1156">
        <v>15114549</v>
      </c>
      <c r="BW123" s="1156"/>
      <c r="BX123" s="1156"/>
      <c r="BY123" s="1156"/>
      <c r="BZ123" s="1156"/>
      <c r="CA123" s="1156">
        <v>15103800</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t="s">
        <v>406</v>
      </c>
      <c r="DH123" s="1049"/>
      <c r="DI123" s="1049"/>
      <c r="DJ123" s="1049"/>
      <c r="DK123" s="1050"/>
      <c r="DL123" s="1051" t="s">
        <v>476</v>
      </c>
      <c r="DM123" s="1049"/>
      <c r="DN123" s="1049"/>
      <c r="DO123" s="1049"/>
      <c r="DP123" s="1050"/>
      <c r="DQ123" s="1051" t="s">
        <v>406</v>
      </c>
      <c r="DR123" s="1049"/>
      <c r="DS123" s="1049"/>
      <c r="DT123" s="1049"/>
      <c r="DU123" s="1050"/>
      <c r="DV123" s="1052" t="s">
        <v>476</v>
      </c>
      <c r="DW123" s="1053"/>
      <c r="DX123" s="1053"/>
      <c r="DY123" s="1053"/>
      <c r="DZ123" s="1054"/>
    </row>
    <row r="124" spans="1:130" s="246" customFormat="1" ht="26.25" customHeight="1" thickBot="1" x14ac:dyDescent="0.2">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180</v>
      </c>
      <c r="AB124" s="1049"/>
      <c r="AC124" s="1049"/>
      <c r="AD124" s="1049"/>
      <c r="AE124" s="1050"/>
      <c r="AF124" s="1051" t="s">
        <v>406</v>
      </c>
      <c r="AG124" s="1049"/>
      <c r="AH124" s="1049"/>
      <c r="AI124" s="1049"/>
      <c r="AJ124" s="1050"/>
      <c r="AK124" s="1051" t="s">
        <v>406</v>
      </c>
      <c r="AL124" s="1049"/>
      <c r="AM124" s="1049"/>
      <c r="AN124" s="1049"/>
      <c r="AO124" s="1050"/>
      <c r="AP124" s="1052" t="s">
        <v>406</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52.6</v>
      </c>
      <c r="BR124" s="1118"/>
      <c r="BS124" s="1118"/>
      <c r="BT124" s="1118"/>
      <c r="BU124" s="1118"/>
      <c r="BV124" s="1118">
        <v>79.099999999999994</v>
      </c>
      <c r="BW124" s="1118"/>
      <c r="BX124" s="1118"/>
      <c r="BY124" s="1118"/>
      <c r="BZ124" s="1118"/>
      <c r="CA124" s="1118">
        <v>75.7</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406</v>
      </c>
      <c r="DH124" s="1074"/>
      <c r="DI124" s="1074"/>
      <c r="DJ124" s="1074"/>
      <c r="DK124" s="1075"/>
      <c r="DL124" s="1073">
        <v>6888</v>
      </c>
      <c r="DM124" s="1074"/>
      <c r="DN124" s="1074"/>
      <c r="DO124" s="1074"/>
      <c r="DP124" s="1075"/>
      <c r="DQ124" s="1073" t="s">
        <v>406</v>
      </c>
      <c r="DR124" s="1074"/>
      <c r="DS124" s="1074"/>
      <c r="DT124" s="1074"/>
      <c r="DU124" s="1075"/>
      <c r="DV124" s="1076" t="s">
        <v>406</v>
      </c>
      <c r="DW124" s="1077"/>
      <c r="DX124" s="1077"/>
      <c r="DY124" s="1077"/>
      <c r="DZ124" s="1078"/>
    </row>
    <row r="125" spans="1:130" s="246" customFormat="1" ht="26.25" customHeight="1" x14ac:dyDescent="0.15">
      <c r="A125" s="1149"/>
      <c r="B125" s="1036"/>
      <c r="C125" s="1006" t="s">
        <v>463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406</v>
      </c>
      <c r="AB125" s="1049"/>
      <c r="AC125" s="1049"/>
      <c r="AD125" s="1049"/>
      <c r="AE125" s="1050"/>
      <c r="AF125" s="1051" t="s">
        <v>406</v>
      </c>
      <c r="AG125" s="1049"/>
      <c r="AH125" s="1049"/>
      <c r="AI125" s="1049"/>
      <c r="AJ125" s="1050"/>
      <c r="AK125" s="1051" t="s">
        <v>406</v>
      </c>
      <c r="AL125" s="1049"/>
      <c r="AM125" s="1049"/>
      <c r="AN125" s="1049"/>
      <c r="AO125" s="1050"/>
      <c r="AP125" s="1052" t="s">
        <v>406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180</v>
      </c>
      <c r="DH125" s="1017"/>
      <c r="DI125" s="1017"/>
      <c r="DJ125" s="1017"/>
      <c r="DK125" s="1017"/>
      <c r="DL125" s="1017" t="s">
        <v>406</v>
      </c>
      <c r="DM125" s="1017"/>
      <c r="DN125" s="1017"/>
      <c r="DO125" s="1017"/>
      <c r="DP125" s="1017"/>
      <c r="DQ125" s="1017" t="s">
        <v>406</v>
      </c>
      <c r="DR125" s="1017"/>
      <c r="DS125" s="1017"/>
      <c r="DT125" s="1017"/>
      <c r="DU125" s="1017"/>
      <c r="DV125" s="1018" t="s">
        <v>406</v>
      </c>
      <c r="DW125" s="1018"/>
      <c r="DX125" s="1018"/>
      <c r="DY125" s="1018"/>
      <c r="DZ125" s="1019"/>
    </row>
    <row r="126" spans="1:130" s="246" customFormat="1" ht="26.25" customHeight="1" thickBot="1" x14ac:dyDescent="0.2">
      <c r="A126" s="1149"/>
      <c r="B126" s="1036"/>
      <c r="C126" s="1006" t="s">
        <v>465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406</v>
      </c>
      <c r="AB126" s="1049"/>
      <c r="AC126" s="1049"/>
      <c r="AD126" s="1049"/>
      <c r="AE126" s="1050"/>
      <c r="AF126" s="1051" t="s">
        <v>476</v>
      </c>
      <c r="AG126" s="1049"/>
      <c r="AH126" s="1049"/>
      <c r="AI126" s="1049"/>
      <c r="AJ126" s="1050"/>
      <c r="AK126" s="1051" t="s">
        <v>406</v>
      </c>
      <c r="AL126" s="1049"/>
      <c r="AM126" s="1049"/>
      <c r="AN126" s="1049"/>
      <c r="AO126" s="1050"/>
      <c r="AP126" s="1052" t="s">
        <v>406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406</v>
      </c>
      <c r="DH126" s="1010"/>
      <c r="DI126" s="1010"/>
      <c r="DJ126" s="1010"/>
      <c r="DK126" s="1010"/>
      <c r="DL126" s="1010" t="s">
        <v>406</v>
      </c>
      <c r="DM126" s="1010"/>
      <c r="DN126" s="1010"/>
      <c r="DO126" s="1010"/>
      <c r="DP126" s="1010"/>
      <c r="DQ126" s="1010" t="s">
        <v>406</v>
      </c>
      <c r="DR126" s="1010"/>
      <c r="DS126" s="1010"/>
      <c r="DT126" s="1010"/>
      <c r="DU126" s="1010"/>
      <c r="DV126" s="1011" t="s">
        <v>406</v>
      </c>
      <c r="DW126" s="1011"/>
      <c r="DX126" s="1011"/>
      <c r="DY126" s="1011"/>
      <c r="DZ126" s="1012"/>
    </row>
    <row r="127" spans="1:130" s="246" customFormat="1" ht="26.25" customHeight="1" x14ac:dyDescent="0.15">
      <c r="A127" s="1150"/>
      <c r="B127" s="1038"/>
      <c r="C127" s="1092" t="s">
        <v>482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406</v>
      </c>
      <c r="AB127" s="1049"/>
      <c r="AC127" s="1049"/>
      <c r="AD127" s="1049"/>
      <c r="AE127" s="1050"/>
      <c r="AF127" s="1051" t="s">
        <v>406</v>
      </c>
      <c r="AG127" s="1049"/>
      <c r="AH127" s="1049"/>
      <c r="AI127" s="1049"/>
      <c r="AJ127" s="1050"/>
      <c r="AK127" s="1051" t="s">
        <v>406</v>
      </c>
      <c r="AL127" s="1049"/>
      <c r="AM127" s="1049"/>
      <c r="AN127" s="1049"/>
      <c r="AO127" s="1050"/>
      <c r="AP127" s="1052" t="s">
        <v>406</v>
      </c>
      <c r="AQ127" s="1053"/>
      <c r="AR127" s="1053"/>
      <c r="AS127" s="1053"/>
      <c r="AT127" s="1054"/>
      <c r="AU127" s="282"/>
      <c r="AV127" s="282"/>
      <c r="AW127" s="282"/>
      <c r="AX127" s="1122" t="s">
        <v>483</v>
      </c>
      <c r="AY127" s="1123"/>
      <c r="AZ127" s="1123"/>
      <c r="BA127" s="1123"/>
      <c r="BB127" s="1123"/>
      <c r="BC127" s="1123"/>
      <c r="BD127" s="1123"/>
      <c r="BE127" s="1124"/>
      <c r="BF127" s="1125" t="s">
        <v>484</v>
      </c>
      <c r="BG127" s="1123"/>
      <c r="BH127" s="1123"/>
      <c r="BI127" s="1123"/>
      <c r="BJ127" s="1123"/>
      <c r="BK127" s="1123"/>
      <c r="BL127" s="1124"/>
      <c r="BM127" s="1125" t="s">
        <v>485</v>
      </c>
      <c r="BN127" s="1123"/>
      <c r="BO127" s="1123"/>
      <c r="BP127" s="1123"/>
      <c r="BQ127" s="1123"/>
      <c r="BR127" s="1123"/>
      <c r="BS127" s="1124"/>
      <c r="BT127" s="1125" t="s">
        <v>486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487</v>
      </c>
      <c r="CQ127" s="1040"/>
      <c r="CR127" s="1040"/>
      <c r="CS127" s="1040"/>
      <c r="CT127" s="1040"/>
      <c r="CU127" s="1040"/>
      <c r="CV127" s="1040"/>
      <c r="CW127" s="1040"/>
      <c r="CX127" s="1040"/>
      <c r="CY127" s="1040"/>
      <c r="CZ127" s="1040"/>
      <c r="DA127" s="1040"/>
      <c r="DB127" s="1040"/>
      <c r="DC127" s="1040"/>
      <c r="DD127" s="1040"/>
      <c r="DE127" s="1040"/>
      <c r="DF127" s="1041"/>
      <c r="DG127" s="1009" t="s">
        <v>406</v>
      </c>
      <c r="DH127" s="1010"/>
      <c r="DI127" s="1010"/>
      <c r="DJ127" s="1010"/>
      <c r="DK127" s="1010"/>
      <c r="DL127" s="1010" t="s">
        <v>406</v>
      </c>
      <c r="DM127" s="1010"/>
      <c r="DN127" s="1010"/>
      <c r="DO127" s="1010"/>
      <c r="DP127" s="1010"/>
      <c r="DQ127" s="1010" t="s">
        <v>406</v>
      </c>
      <c r="DR127" s="1010"/>
      <c r="DS127" s="1010"/>
      <c r="DT127" s="1010"/>
      <c r="DU127" s="1010"/>
      <c r="DV127" s="1011" t="s">
        <v>406</v>
      </c>
      <c r="DW127" s="1011"/>
      <c r="DX127" s="1011"/>
      <c r="DY127" s="1011"/>
      <c r="DZ127" s="1012"/>
    </row>
    <row r="128" spans="1:130" s="246" customFormat="1" ht="26.25" customHeight="1" thickBot="1" x14ac:dyDescent="0.2">
      <c r="A128" s="1133" t="s">
        <v>488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489</v>
      </c>
      <c r="X128" s="1135"/>
      <c r="Y128" s="1135"/>
      <c r="Z128" s="1136"/>
      <c r="AA128" s="1137">
        <v>102817</v>
      </c>
      <c r="AB128" s="1138"/>
      <c r="AC128" s="1138"/>
      <c r="AD128" s="1138"/>
      <c r="AE128" s="1139"/>
      <c r="AF128" s="1140">
        <v>104178</v>
      </c>
      <c r="AG128" s="1138"/>
      <c r="AH128" s="1138"/>
      <c r="AI128" s="1138"/>
      <c r="AJ128" s="1139"/>
      <c r="AK128" s="1140">
        <v>103904</v>
      </c>
      <c r="AL128" s="1138"/>
      <c r="AM128" s="1138"/>
      <c r="AN128" s="1138"/>
      <c r="AO128" s="1139"/>
      <c r="AP128" s="1141"/>
      <c r="AQ128" s="1142"/>
      <c r="AR128" s="1142"/>
      <c r="AS128" s="1142"/>
      <c r="AT128" s="1143"/>
      <c r="AU128" s="282"/>
      <c r="AV128" s="282"/>
      <c r="AW128" s="282"/>
      <c r="AX128" s="978" t="s">
        <v>490</v>
      </c>
      <c r="AY128" s="979"/>
      <c r="AZ128" s="979"/>
      <c r="BA128" s="979"/>
      <c r="BB128" s="979"/>
      <c r="BC128" s="979"/>
      <c r="BD128" s="979"/>
      <c r="BE128" s="980"/>
      <c r="BF128" s="1144" t="s">
        <v>406</v>
      </c>
      <c r="BG128" s="1145"/>
      <c r="BH128" s="1145"/>
      <c r="BI128" s="1145"/>
      <c r="BJ128" s="1145"/>
      <c r="BK128" s="1145"/>
      <c r="BL128" s="1146"/>
      <c r="BM128" s="1144">
        <v>14.66</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491</v>
      </c>
      <c r="CQ128" s="1127"/>
      <c r="CR128" s="1127"/>
      <c r="CS128" s="1127"/>
      <c r="CT128" s="1127"/>
      <c r="CU128" s="1127"/>
      <c r="CV128" s="1127"/>
      <c r="CW128" s="1127"/>
      <c r="CX128" s="1127"/>
      <c r="CY128" s="1127"/>
      <c r="CZ128" s="1127"/>
      <c r="DA128" s="1127"/>
      <c r="DB128" s="1127"/>
      <c r="DC128" s="1127"/>
      <c r="DD128" s="1127"/>
      <c r="DE128" s="1127"/>
      <c r="DF128" s="1128"/>
      <c r="DG128" s="1129" t="s">
        <v>406</v>
      </c>
      <c r="DH128" s="1130"/>
      <c r="DI128" s="1130"/>
      <c r="DJ128" s="1130"/>
      <c r="DK128" s="1130"/>
      <c r="DL128" s="1130" t="s">
        <v>406</v>
      </c>
      <c r="DM128" s="1130"/>
      <c r="DN128" s="1130"/>
      <c r="DO128" s="1130"/>
      <c r="DP128" s="1130"/>
      <c r="DQ128" s="1130" t="s">
        <v>180</v>
      </c>
      <c r="DR128" s="1130"/>
      <c r="DS128" s="1130"/>
      <c r="DT128" s="1130"/>
      <c r="DU128" s="1130"/>
      <c r="DV128" s="1131" t="s">
        <v>476</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492</v>
      </c>
      <c r="X129" s="1164"/>
      <c r="Y129" s="1164"/>
      <c r="Z129" s="1165"/>
      <c r="AA129" s="1048">
        <v>5552448</v>
      </c>
      <c r="AB129" s="1049"/>
      <c r="AC129" s="1049"/>
      <c r="AD129" s="1049"/>
      <c r="AE129" s="1050"/>
      <c r="AF129" s="1051">
        <v>5514733</v>
      </c>
      <c r="AG129" s="1049"/>
      <c r="AH129" s="1049"/>
      <c r="AI129" s="1049"/>
      <c r="AJ129" s="1050"/>
      <c r="AK129" s="1051">
        <v>5566127</v>
      </c>
      <c r="AL129" s="1049"/>
      <c r="AM129" s="1049"/>
      <c r="AN129" s="1049"/>
      <c r="AO129" s="1050"/>
      <c r="AP129" s="1166"/>
      <c r="AQ129" s="1167"/>
      <c r="AR129" s="1167"/>
      <c r="AS129" s="1167"/>
      <c r="AT129" s="1168"/>
      <c r="AU129" s="284"/>
      <c r="AV129" s="284"/>
      <c r="AW129" s="284"/>
      <c r="AX129" s="1157" t="s">
        <v>493</v>
      </c>
      <c r="AY129" s="1040"/>
      <c r="AZ129" s="1040"/>
      <c r="BA129" s="1040"/>
      <c r="BB129" s="1040"/>
      <c r="BC129" s="1040"/>
      <c r="BD129" s="1040"/>
      <c r="BE129" s="1041"/>
      <c r="BF129" s="1158" t="s">
        <v>406</v>
      </c>
      <c r="BG129" s="1159"/>
      <c r="BH129" s="1159"/>
      <c r="BI129" s="1159"/>
      <c r="BJ129" s="1159"/>
      <c r="BK129" s="1159"/>
      <c r="BL129" s="1160"/>
      <c r="BM129" s="1158">
        <v>19.66</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495</v>
      </c>
      <c r="X130" s="1164"/>
      <c r="Y130" s="1164"/>
      <c r="Z130" s="1165"/>
      <c r="AA130" s="1048">
        <v>883780</v>
      </c>
      <c r="AB130" s="1049"/>
      <c r="AC130" s="1049"/>
      <c r="AD130" s="1049"/>
      <c r="AE130" s="1050"/>
      <c r="AF130" s="1051">
        <v>890711</v>
      </c>
      <c r="AG130" s="1049"/>
      <c r="AH130" s="1049"/>
      <c r="AI130" s="1049"/>
      <c r="AJ130" s="1050"/>
      <c r="AK130" s="1051">
        <v>894025</v>
      </c>
      <c r="AL130" s="1049"/>
      <c r="AM130" s="1049"/>
      <c r="AN130" s="1049"/>
      <c r="AO130" s="1050"/>
      <c r="AP130" s="1166"/>
      <c r="AQ130" s="1167"/>
      <c r="AR130" s="1167"/>
      <c r="AS130" s="1167"/>
      <c r="AT130" s="1168"/>
      <c r="AU130" s="284"/>
      <c r="AV130" s="284"/>
      <c r="AW130" s="284"/>
      <c r="AX130" s="1157" t="s">
        <v>496</v>
      </c>
      <c r="AY130" s="1040"/>
      <c r="AZ130" s="1040"/>
      <c r="BA130" s="1040"/>
      <c r="BB130" s="1040"/>
      <c r="BC130" s="1040"/>
      <c r="BD130" s="1040"/>
      <c r="BE130" s="1041"/>
      <c r="BF130" s="1194">
        <v>9.1999999999999993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497</v>
      </c>
      <c r="X131" s="1202"/>
      <c r="Y131" s="1202"/>
      <c r="Z131" s="1203"/>
      <c r="AA131" s="1095">
        <v>4668668</v>
      </c>
      <c r="AB131" s="1074"/>
      <c r="AC131" s="1074"/>
      <c r="AD131" s="1074"/>
      <c r="AE131" s="1075"/>
      <c r="AF131" s="1073">
        <v>4624022</v>
      </c>
      <c r="AG131" s="1074"/>
      <c r="AH131" s="1074"/>
      <c r="AI131" s="1074"/>
      <c r="AJ131" s="1075"/>
      <c r="AK131" s="1073">
        <v>4672102</v>
      </c>
      <c r="AL131" s="1074"/>
      <c r="AM131" s="1074"/>
      <c r="AN131" s="1074"/>
      <c r="AO131" s="1075"/>
      <c r="AP131" s="1204"/>
      <c r="AQ131" s="1205"/>
      <c r="AR131" s="1205"/>
      <c r="AS131" s="1205"/>
      <c r="AT131" s="1206"/>
      <c r="AU131" s="284"/>
      <c r="AV131" s="284"/>
      <c r="AW131" s="284"/>
      <c r="AX131" s="1176" t="s">
        <v>498</v>
      </c>
      <c r="AY131" s="1127"/>
      <c r="AZ131" s="1127"/>
      <c r="BA131" s="1127"/>
      <c r="BB131" s="1127"/>
      <c r="BC131" s="1127"/>
      <c r="BD131" s="1127"/>
      <c r="BE131" s="1128"/>
      <c r="BF131" s="1177">
        <v>75.7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500</v>
      </c>
      <c r="W132" s="1187"/>
      <c r="X132" s="1187"/>
      <c r="Y132" s="1187"/>
      <c r="Z132" s="1188"/>
      <c r="AA132" s="1189">
        <v>9.9680037220000006</v>
      </c>
      <c r="AB132" s="1190"/>
      <c r="AC132" s="1190"/>
      <c r="AD132" s="1190"/>
      <c r="AE132" s="1191"/>
      <c r="AF132" s="1192">
        <v>9.2847741639999999</v>
      </c>
      <c r="AG132" s="1190"/>
      <c r="AH132" s="1190"/>
      <c r="AI132" s="1190"/>
      <c r="AJ132" s="1191"/>
      <c r="AK132" s="1192">
        <v>8.6045210490000006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501</v>
      </c>
      <c r="W133" s="1170"/>
      <c r="X133" s="1170"/>
      <c r="Y133" s="1170"/>
      <c r="Z133" s="1171"/>
      <c r="AA133" s="1172">
        <v>8.8000000000000007</v>
      </c>
      <c r="AB133" s="1173"/>
      <c r="AC133" s="1173"/>
      <c r="AD133" s="1173"/>
      <c r="AE133" s="1174"/>
      <c r="AF133" s="1172">
        <v>8.9</v>
      </c>
      <c r="AG133" s="1173"/>
      <c r="AH133" s="1173"/>
      <c r="AI133" s="1173"/>
      <c r="AJ133" s="1174"/>
      <c r="AK133" s="1172">
        <v>9.1999999999999993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PQI4b1BRvMKV2sHy5VMGHKEOOtAUgfi2EJrPa0co78+dEqceWpioD12olqmOhtme1yLX808qWsyUKPXiWl9sA==" saltValue="snuKsVLp2FenlUNXVi9WT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p75yrIJeWmgV1fIPYRKSu9nidQ8kUVGigYxT//Q2HR/gBGg9NYacC7mGDOmBphklngQYHk8VqaCzqAOiaKflg==" saltValue="h7ousbjPOtQgsGVDtLtF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AN43" sqref="AN43:DC4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9F7+wxXHYnKCTgIfvpL/eWiTd8N6skBteM7EodtdMt6pA4dzGJ5EY6NKfp5TsLFIAi59d8J35/2Ww6bFyu0bQ==" saltValue="+QdfVBXVDSFzhn3juYHl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N43" sqref="AN43:DC47"/>
    </sheetView>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510</v>
      </c>
      <c r="AL9" s="1213"/>
      <c r="AM9" s="1213"/>
      <c r="AN9" s="1214"/>
      <c r="AO9" s="312">
        <v>1464198</v>
      </c>
      <c r="AP9" s="312">
        <v>54718</v>
      </c>
      <c r="AQ9" s="313">
        <v>56489</v>
      </c>
      <c r="AR9" s="314">
        <v>-3.1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511</v>
      </c>
      <c r="AL10" s="1213"/>
      <c r="AM10" s="1213"/>
      <c r="AN10" s="1214"/>
      <c r="AO10" s="315">
        <v>287889</v>
      </c>
      <c r="AP10" s="315">
        <v>10759</v>
      </c>
      <c r="AQ10" s="316">
        <v>5759</v>
      </c>
      <c r="AR10" s="317">
        <v>86.8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512</v>
      </c>
      <c r="AL11" s="1213"/>
      <c r="AM11" s="1213"/>
      <c r="AN11" s="1214"/>
      <c r="AO11" s="315">
        <v>64341</v>
      </c>
      <c r="AP11" s="315">
        <v>2404</v>
      </c>
      <c r="AQ11" s="316">
        <v>8418</v>
      </c>
      <c r="AR11" s="317">
        <v>-71.400000000000006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513</v>
      </c>
      <c r="AL12" s="1213"/>
      <c r="AM12" s="1213"/>
      <c r="AN12" s="1214"/>
      <c r="AO12" s="315" t="s">
        <v>514</v>
      </c>
      <c r="AP12" s="315" t="s">
        <v>514</v>
      </c>
      <c r="AQ12" s="316">
        <v>199</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514</v>
      </c>
      <c r="AP13" s="315" t="s">
        <v>514</v>
      </c>
      <c r="AQ13" s="316">
        <v>11</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516</v>
      </c>
      <c r="AL14" s="1213"/>
      <c r="AM14" s="1213"/>
      <c r="AN14" s="1214"/>
      <c r="AO14" s="315">
        <v>65367</v>
      </c>
      <c r="AP14" s="315">
        <v>2443</v>
      </c>
      <c r="AQ14" s="316">
        <v>2749</v>
      </c>
      <c r="AR14" s="317">
        <v>-11.1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517</v>
      </c>
      <c r="AL15" s="1213"/>
      <c r="AM15" s="1213"/>
      <c r="AN15" s="1214"/>
      <c r="AO15" s="315">
        <v>23964</v>
      </c>
      <c r="AP15" s="315">
        <v>896</v>
      </c>
      <c r="AQ15" s="316">
        <v>1213</v>
      </c>
      <c r="AR15" s="317">
        <v>-26.1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518</v>
      </c>
      <c r="AL16" s="1216"/>
      <c r="AM16" s="1216"/>
      <c r="AN16" s="1217"/>
      <c r="AO16" s="315">
        <v>-241533</v>
      </c>
      <c r="AP16" s="315">
        <v>-9026</v>
      </c>
      <c r="AQ16" s="316">
        <v>-4842</v>
      </c>
      <c r="AR16" s="317">
        <v>86.4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1664226</v>
      </c>
      <c r="AP17" s="315">
        <v>62193</v>
      </c>
      <c r="AQ17" s="316">
        <v>69997</v>
      </c>
      <c r="AR17" s="317">
        <v>-11.1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523</v>
      </c>
      <c r="AL21" s="1208"/>
      <c r="AM21" s="1208"/>
      <c r="AN21" s="1209"/>
      <c r="AO21" s="327">
        <v>6.54</v>
      </c>
      <c r="AP21" s="328">
        <v>6.51</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524</v>
      </c>
      <c r="AL22" s="1208"/>
      <c r="AM22" s="1208"/>
      <c r="AN22" s="1209"/>
      <c r="AO22" s="332">
        <v>94.3</v>
      </c>
      <c r="AP22" s="333">
        <v>97.2</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528</v>
      </c>
      <c r="AL32" s="1224"/>
      <c r="AM32" s="1224"/>
      <c r="AN32" s="1225"/>
      <c r="AO32" s="342">
        <v>931460</v>
      </c>
      <c r="AP32" s="342">
        <v>34809</v>
      </c>
      <c r="AQ32" s="343">
        <v>31531</v>
      </c>
      <c r="AR32" s="344">
        <v>10.4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529</v>
      </c>
      <c r="AL33" s="1224"/>
      <c r="AM33" s="1224"/>
      <c r="AN33" s="1225"/>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530</v>
      </c>
      <c r="AL34" s="1224"/>
      <c r="AM34" s="1224"/>
      <c r="AN34" s="1225"/>
      <c r="AO34" s="342" t="s">
        <v>514</v>
      </c>
      <c r="AP34" s="342" t="s">
        <v>514</v>
      </c>
      <c r="AQ34" s="343" t="s">
        <v>514</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531</v>
      </c>
      <c r="AL35" s="1224"/>
      <c r="AM35" s="1224"/>
      <c r="AN35" s="1225"/>
      <c r="AO35" s="342">
        <v>386484</v>
      </c>
      <c r="AP35" s="342">
        <v>14443</v>
      </c>
      <c r="AQ35" s="343">
        <v>9647</v>
      </c>
      <c r="AR35" s="344">
        <v>49.7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532</v>
      </c>
      <c r="AL36" s="1224"/>
      <c r="AM36" s="1224"/>
      <c r="AN36" s="1225"/>
      <c r="AO36" s="342">
        <v>60833</v>
      </c>
      <c r="AP36" s="342">
        <v>2273</v>
      </c>
      <c r="AQ36" s="343">
        <v>2316</v>
      </c>
      <c r="AR36" s="344">
        <v>-1.9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533</v>
      </c>
      <c r="AL37" s="1224"/>
      <c r="AM37" s="1224"/>
      <c r="AN37" s="1225"/>
      <c r="AO37" s="342">
        <v>21164</v>
      </c>
      <c r="AP37" s="342">
        <v>791</v>
      </c>
      <c r="AQ37" s="343">
        <v>1006</v>
      </c>
      <c r="AR37" s="344">
        <v>-21.4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534</v>
      </c>
      <c r="AL38" s="1227"/>
      <c r="AM38" s="1227"/>
      <c r="AN38" s="1228"/>
      <c r="AO38" s="345" t="s">
        <v>514</v>
      </c>
      <c r="AP38" s="345" t="s">
        <v>514</v>
      </c>
      <c r="AQ38" s="346">
        <v>1</v>
      </c>
      <c r="AR38" s="334" t="s">
        <v>514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535</v>
      </c>
      <c r="AL39" s="1227"/>
      <c r="AM39" s="1227"/>
      <c r="AN39" s="1228"/>
      <c r="AO39" s="342">
        <v>-103904</v>
      </c>
      <c r="AP39" s="342">
        <v>-3883</v>
      </c>
      <c r="AQ39" s="343">
        <v>-3160</v>
      </c>
      <c r="AR39" s="344">
        <v>22.9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536</v>
      </c>
      <c r="AL40" s="1224"/>
      <c r="AM40" s="1224"/>
      <c r="AN40" s="1225"/>
      <c r="AO40" s="342">
        <v>-894025</v>
      </c>
      <c r="AP40" s="342">
        <v>-33410</v>
      </c>
      <c r="AQ40" s="343">
        <v>-28415</v>
      </c>
      <c r="AR40" s="344">
        <v>17.600000000000001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402012</v>
      </c>
      <c r="AP41" s="342">
        <v>15023</v>
      </c>
      <c r="AQ41" s="343">
        <v>12925</v>
      </c>
      <c r="AR41" s="344">
        <v>16.2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505</v>
      </c>
      <c r="AN49" s="1220" t="s">
        <v>540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2227538</v>
      </c>
      <c r="AN51" s="364">
        <v>82615</v>
      </c>
      <c r="AO51" s="365">
        <v>124.7</v>
      </c>
      <c r="AP51" s="366">
        <v>53292</v>
      </c>
      <c r="AQ51" s="367">
        <v>0</v>
      </c>
      <c r="AR51" s="368">
        <v>124.7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1411419</v>
      </c>
      <c r="AN52" s="372">
        <v>52347</v>
      </c>
      <c r="AO52" s="373">
        <v>853.5</v>
      </c>
      <c r="AP52" s="374">
        <v>28900</v>
      </c>
      <c r="AQ52" s="375">
        <v>18.899999999999999</v>
      </c>
      <c r="AR52" s="376">
        <v>834.6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1078161</v>
      </c>
      <c r="AN53" s="364">
        <v>40006</v>
      </c>
      <c r="AO53" s="365">
        <v>-51.6</v>
      </c>
      <c r="AP53" s="366">
        <v>49919</v>
      </c>
      <c r="AQ53" s="367">
        <v>-6.3</v>
      </c>
      <c r="AR53" s="368">
        <v>-45.3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352010</v>
      </c>
      <c r="AN54" s="372">
        <v>13062</v>
      </c>
      <c r="AO54" s="373">
        <v>-75</v>
      </c>
      <c r="AP54" s="374">
        <v>26398</v>
      </c>
      <c r="AQ54" s="375">
        <v>-8.6999999999999993</v>
      </c>
      <c r="AR54" s="376">
        <v>-66.3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2477679</v>
      </c>
      <c r="AN55" s="364">
        <v>91837</v>
      </c>
      <c r="AO55" s="365">
        <v>129.6</v>
      </c>
      <c r="AP55" s="366">
        <v>47738</v>
      </c>
      <c r="AQ55" s="367">
        <v>-4.4000000000000004</v>
      </c>
      <c r="AR55" s="368">
        <v>134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1368035</v>
      </c>
      <c r="AN56" s="372">
        <v>50707</v>
      </c>
      <c r="AO56" s="373">
        <v>288.2</v>
      </c>
      <c r="AP56" s="374">
        <v>24937</v>
      </c>
      <c r="AQ56" s="375">
        <v>-5.5</v>
      </c>
      <c r="AR56" s="376">
        <v>293.7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2705352</v>
      </c>
      <c r="AN57" s="364">
        <v>100803</v>
      </c>
      <c r="AO57" s="365">
        <v>9.8000000000000007</v>
      </c>
      <c r="AP57" s="366">
        <v>52191</v>
      </c>
      <c r="AQ57" s="367">
        <v>9.3000000000000007</v>
      </c>
      <c r="AR57" s="368">
        <v>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848561</v>
      </c>
      <c r="AN58" s="372">
        <v>31618</v>
      </c>
      <c r="AO58" s="373">
        <v>-37.6</v>
      </c>
      <c r="AP58" s="374">
        <v>24843</v>
      </c>
      <c r="AQ58" s="375">
        <v>-0.4</v>
      </c>
      <c r="AR58" s="376">
        <v>-37.200000000000003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1295047</v>
      </c>
      <c r="AN59" s="364">
        <v>48397</v>
      </c>
      <c r="AO59" s="365">
        <v>-52</v>
      </c>
      <c r="AP59" s="366">
        <v>47387</v>
      </c>
      <c r="AQ59" s="367">
        <v>-9.1999999999999993</v>
      </c>
      <c r="AR59" s="368">
        <v>-42.8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414190</v>
      </c>
      <c r="AN60" s="372">
        <v>15479</v>
      </c>
      <c r="AO60" s="373">
        <v>-51</v>
      </c>
      <c r="AP60" s="374">
        <v>24928</v>
      </c>
      <c r="AQ60" s="375">
        <v>0.3</v>
      </c>
      <c r="AR60" s="376">
        <v>-51.3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1956755</v>
      </c>
      <c r="AN61" s="379">
        <v>72732</v>
      </c>
      <c r="AO61" s="380">
        <v>32.1</v>
      </c>
      <c r="AP61" s="381">
        <v>50105</v>
      </c>
      <c r="AQ61" s="382">
        <v>-2.1</v>
      </c>
      <c r="AR61" s="368">
        <v>34.200000000000003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878843</v>
      </c>
      <c r="AN62" s="372">
        <v>32643</v>
      </c>
      <c r="AO62" s="373">
        <v>195.6</v>
      </c>
      <c r="AP62" s="374">
        <v>26001</v>
      </c>
      <c r="AQ62" s="375">
        <v>0.9</v>
      </c>
      <c r="AR62" s="376">
        <v>194.7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uvZqq5M96KuEHlmaOZs6NnoeIJjaqN1hAChW1EN6H8HQ/ffbbSmb/1mQgSOvzrgBcUmnx1HCL3sbEm/4u1/JQ==" saltValue="+LayOJ7wQsMuvx8FVQhv4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9p3zJFzxwWWtDPSAcrQ1hW6ebsANPwMdJoesoTtZsj9YdbMVc3yraOeGPPD86oS/h4nYzumni+VLDE8X4KZnA==" saltValue="iT22TdR0I/HHzPg6V934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Y5IgUxrzIOaocuFzR4GaBOJiiBvH2JpFNbnJPxgO8VGSvCBAZDeEcOrYDXocdzSbfoiCoi2KP/VfrUSblI+7A==" saltValue="EZoxhewl3W1zGqi5wN6x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activeCell="AN43" sqref="AN43:DC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2" t="s">
        <v>3</v>
      </c>
      <c r="D47" s="1232"/>
      <c r="E47" s="1233"/>
      <c r="F47" s="11">
        <v>9.82</v>
      </c>
      <c r="G47" s="12">
        <v>11.04</v>
      </c>
      <c r="H47" s="12">
        <v>12.1</v>
      </c>
      <c r="I47" s="12">
        <v>12.66</v>
      </c>
      <c r="J47" s="13">
        <v>11.17</v>
      </c>
    </row>
    <row r="48" spans="2:10" ht="57.75" customHeight="1" x14ac:dyDescent="0.15">
      <c r="B48" s="14"/>
      <c r="C48" s="1234" t="s">
        <v>4</v>
      </c>
      <c r="D48" s="1234"/>
      <c r="E48" s="1235"/>
      <c r="F48" s="15">
        <v>2.2200000000000002</v>
      </c>
      <c r="G48" s="16">
        <v>2.08</v>
      </c>
      <c r="H48" s="16">
        <v>2.16</v>
      </c>
      <c r="I48" s="16">
        <v>1.88</v>
      </c>
      <c r="J48" s="17">
        <v>1.46</v>
      </c>
    </row>
    <row r="49" spans="2:10" ht="57.75" customHeight="1" thickBot="1" x14ac:dyDescent="0.2">
      <c r="B49" s="18"/>
      <c r="C49" s="1236" t="s">
        <v>5</v>
      </c>
      <c r="D49" s="1236"/>
      <c r="E49" s="1237"/>
      <c r="F49" s="19" t="s">
        <v>561</v>
      </c>
      <c r="G49" s="20">
        <v>0.28000000000000003</v>
      </c>
      <c r="H49" s="20">
        <v>0.32</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m+d17NkAGPBxPXgdxA8bgu3AUqygE3gUHVORq9Zr4VUcHVtqZK2T2PgL1sbTWlXhPwCdLaCvlEAXl/hPHx4/w==" saltValue="u3ootBezTCUER2YqwMTJ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2020-09-24T06:56:33Z</cp:lastPrinted>
  <dcterms:created xsi:type="dcterms:W3CDTF">2020-02-10T03:42:54Z</dcterms:created>
  <dcterms:modified xsi:type="dcterms:W3CDTF">2020-09-29T00:31:22Z</dcterms:modified>
  <cp:category/>
</cp:coreProperties>
</file>