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W34" i="10"/>
  <c r="BW35" i="10" s="1"/>
  <c r="BW36" i="10" s="1"/>
  <c r="BW37" i="10" s="1"/>
  <c r="BW38" i="10" s="1"/>
  <c r="BW39" i="10" s="1"/>
  <c r="BW40" i="10" s="1"/>
  <c r="CO34" i="10"/>
</calcChain>
</file>

<file path=xl/sharedStrings.xml><?xml version="1.0" encoding="utf-8"?>
<sst xmlns="http://schemas.openxmlformats.org/spreadsheetml/2006/main" count="1073" uniqueCount="603">
  <si>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</si>
  <si>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</si>
  <si>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</si>
  <si>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</si>
  <si>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</si>
  <si>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</si>
  <si>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</si>
  <si>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</si>
  <si>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</si>
  <si>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</si>
  <si>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</si>
  <si>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</si>
  <si>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</si>
  <si>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</si>
  <si>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</si>
  <si>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</si>
  <si>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</si>
  <si>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</si>
  <si>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</si>
  <si>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</si>
  <si>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</si>
  <si>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</si>
  <si>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</si>
  <si>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</si>
  <si>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</si>
  <si>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</si>
  <si>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</si>
  <si>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</si>
  <si>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</si>
  <si>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</si>
  <si>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</si>
  <si>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</si>
  <si>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</si>
  <si>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</si>
  <si>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</si>
  <si>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</si>
  <si>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</si>
  <si>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</si>
  <si>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</si>
  <si>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</si>
  <si>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</si>
  <si>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</si>
  <si>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</si>
  <si>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</si>
  <si>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</si>
  <si>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</si>
  <si>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</si>
  <si>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</si>
  <si>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</si>
  <si>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</si>
  <si>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</si>
  <si>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</si>
  <si>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</si>
  <si>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</si>
  <si>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</si>
  <si>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</si>
  <si>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</si>
  <si>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</si>
  <si>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</si>
  <si>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</si>
  <si>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</si>
  <si>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</si>
  <si>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</si>
  <si>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</si>
  <si>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</si>
  <si>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</si>
  <si>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</si>
  <si>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</si>
  <si>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</si>
  <si>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</si>
  <si>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</si>
  <si>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</si>
  <si>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</si>
  <si>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</si>
  <si>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</si>
  <si>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</si>
  <si>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</si>
  <si>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</si>
  <si>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</si>
  <si>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</si>
  <si>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</si>
  <si>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</si>
  <si>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</si>
  <si>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</si>
  <si>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</si>
  <si>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</si>
  <si>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</si>
  <si>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</si>
  <si>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</si>
  <si>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</si>
  <si>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</si>
  <si>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</si>
  <si>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内灘町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</si>
  <si>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</si>
  <si>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</si>
  <si>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</si>
  <si>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</si>
  <si>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</si>
  <si>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</si>
  <si>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</si>
  <si>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</si>
  <si>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</si>
  <si>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</si>
  <si>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</si>
  <si>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</si>
  <si>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</si>
  <si>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</si>
  <si>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</si>
  <si>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</si>
  <si>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</si>
  <si>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</si>
  <si>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</si>
  <si>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</si>
  <si>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</si>
  <si>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</si>
  <si>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</si>
  <si>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</si>
  <si>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</si>
  <si>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</si>
  <si>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</si>
  <si>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</si>
  <si>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</si>
  <si>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</si>
  <si>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</si>
  <si>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</si>
  <si>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</si>
  <si>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</si>
  <si>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</si>
  <si>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</si>
  <si>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</si>
  <si>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</si>
  <si>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</si>
  <si>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</si>
  <si>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</si>
  <si>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</si>
  <si>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</si>
  <si>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</si>
  <si>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</si>
  <si>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</si>
  <si>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</si>
  <si>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</si>
  <si>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</si>
  <si>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</si>
  <si>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</si>
  <si>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</si>
  <si>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</si>
  <si>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</si>
  <si>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</si>
  <si>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</si>
  <si>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</si>
  <si>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</si>
  <si>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</si>
  <si>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</si>
  <si>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</si>
  <si>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</si>
  <si>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</si>
  <si>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</si>
  <si>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</si>
  <si>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</si>
  <si>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</si>
  <si>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</si>
  <si>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</si>
  <si>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</si>
  <si>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</si>
  <si>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</si>
  <si>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</si>
  <si>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</si>
  <si>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</si>
  <si>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</si>
  <si>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</si>
  <si>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</si>
  <si>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</si>
  <si>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</si>
  <si>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</si>
  <si>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</si>
  <si>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</si>
  <si>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</si>
  <si>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</si>
  <si>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</si>
  <si>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</si>
  <si>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</si>
  <si>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</si>
  <si>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</si>
  <si>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</si>
  <si>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</si>
  <si>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</si>
  <si>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</si>
  <si>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</si>
  <si>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</si>
  <si>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</si>
  <si>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</si>
  <si>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</si>
  <si>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</si>
  <si>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</si>
  <si>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</si>
  <si>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</si>
  <si>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</si>
  <si>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</si>
  <si>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</si>
  <si>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</si>
  <si>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</si>
  <si>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</si>
  <si>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</si>
  <si>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</si>
  <si>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</si>
  <si>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</si>
  <si>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</si>
  <si>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</si>
  <si>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</si>
  <si>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</si>
  <si>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石川県内灘町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</si>
  <si>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</si>
  <si>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</si>
  <si>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</si>
  <si>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</si>
  <si>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</si>
  <si>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</si>
  <si>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</si>
  <si>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</si>
  <si>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</si>
  <si>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</si>
  <si>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</si>
  <si>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</si>
  <si>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</si>
  <si>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</si>
  <si>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</si>
  <si>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</si>
  <si>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</si>
  <si>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</si>
  <si>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</si>
  <si>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</si>
  <si>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</si>
  <si>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</si>
  <si>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</si>
  <si>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</si>
  <si>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</si>
  <si>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</si>
  <si>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</si>
  <si>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</si>
  <si>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</si>
  <si>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</si>
  <si>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</si>
  <si>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</si>
  <si>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</si>
  <si>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</si>
  <si>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</si>
  <si>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</si>
  <si>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</si>
  <si>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</si>
  <si>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</si>
  <si>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</si>
  <si>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</si>
  <si>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</si>
  <si>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</si>
  <si>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</si>
  <si>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</si>
  <si>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</si>
  <si>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</si>
  <si>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</si>
  <si>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</si>
  <si>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</si>
  <si>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</si>
  <si>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</si>
  <si>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</si>
  <si>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</si>
  <si>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</si>
  <si>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</si>
  <si>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</si>
  <si>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</si>
  <si>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</si>
  <si>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</si>
  <si>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</si>
  <si>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</si>
  <si>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</si>
  <si>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</si>
  <si>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</si>
  <si>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</si>
  <si>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</si>
  <si>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</si>
  <si>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</si>
  <si>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</si>
  <si>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</si>
  <si>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</si>
  <si>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</si>
  <si>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</si>
  <si>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</si>
  <si>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</si>
  <si>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</si>
  <si>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</si>
  <si>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</si>
  <si>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</si>
  <si>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</si>
  <si>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</si>
  <si>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</si>
  <si>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</si>
  <si>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</si>
  <si>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</si>
  <si>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</si>
  <si>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</si>
  <si>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</si>
  <si>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</si>
  <si>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</si>
  <si>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</si>
  <si>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</si>
  <si>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</si>
  <si>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</si>
  <si>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</si>
  <si>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</si>
  <si>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</si>
  <si>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</si>
  <si>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</si>
  <si>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</si>
  <si>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</si>
  <si>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</si>
  <si>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</si>
  <si>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</si>
  <si>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</si>
  <si>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</si>
  <si>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</si>
  <si>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</si>
  <si>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</si>
  <si>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</si>
  <si>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</si>
  <si>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</si>
  <si>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</si>
  <si>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</si>
  <si>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</si>
  <si>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</si>
  <si>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</si>
  <si>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</si>
  <si>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</si>
  <si>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</si>
  <si>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</si>
  <si>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</si>
  <si>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</si>
  <si>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</si>
  <si>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</si>
  <si>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</si>
  <si>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</si>
  <si>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</si>
  <si>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</si>
  <si>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</si>
  <si>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</si>
  <si>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</si>
  <si>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</si>
  <si>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</si>
  <si>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</si>
  <si>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</si>
  <si>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</si>
  <si>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</si>
  <si>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</si>
  <si>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</si>
  <si>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</si>
  <si>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</si>
  <si>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</si>
  <si>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</si>
  <si>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</si>
  <si>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</si>
  <si>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</si>
  <si>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</si>
  <si>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</si>
  <si>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石川県内灘町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</si>
  <si>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</si>
  <si>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</si>
  <si>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</si>
  <si>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</si>
  <si>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</si>
  <si>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</si>
  <si>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</si>
  <si>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</si>
  <si>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</si>
  <si>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</si>
  <si>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</si>
  <si>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</si>
  <si>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</si>
  <si>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</si>
  <si>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</si>
  <si>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</si>
  <si>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</si>
  <si>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</si>
  <si>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</si>
  <si>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</si>
  <si>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</si>
  <si>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</si>
  <si>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</si>
  <si>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</si>
  <si>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</si>
  <si>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</si>
  <si>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</si>
  <si>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</si>
  <si>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</si>
  <si>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</si>
  <si>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</si>
  <si>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</si>
  <si>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</si>
  <si>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</si>
  <si>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内灘町国民健康保険特別会計</t>
    <phoneticPr fontId="5"/>
  </si>
  <si>
    <t>内灘町後期高齢者医療特別会計</t>
    <phoneticPr fontId="5"/>
  </si>
  <si>
    <t>内灘町介護保険特別会計</t>
    <phoneticPr fontId="5"/>
  </si>
  <si>
    <t>内灘町水道事業会計</t>
    <phoneticPr fontId="5"/>
  </si>
  <si>
    <t>法適用企業</t>
    <phoneticPr fontId="5"/>
  </si>
  <si>
    <t>内灘町公共下水道事業特別会計</t>
    <phoneticPr fontId="5"/>
  </si>
  <si>
    <t>法非適用企業</t>
    <phoneticPr fontId="5"/>
  </si>
  <si>
    <t>内灘町新エネルギー事業特別会計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</si>
  <si>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</si>
  <si>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</si>
  <si>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</si>
  <si>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</si>
  <si>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</si>
  <si>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</si>
  <si>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</si>
  <si>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</si>
  <si>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</si>
  <si>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</si>
  <si>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</si>
  <si>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</si>
  <si>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</si>
  <si>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</si>
  <si>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</si>
  <si>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</si>
  <si>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</si>
  <si>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</si>
  <si>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</si>
  <si>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</si>
  <si>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</si>
  <si>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</si>
  <si>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</si>
  <si>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</si>
  <si>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</si>
  <si>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</si>
  <si>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</si>
  <si>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</si>
  <si>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</si>
  <si>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</si>
  <si>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</si>
  <si>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</si>
  <si>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</si>
  <si>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</si>
  <si>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</si>
  <si>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</si>
  <si>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</si>
  <si>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</si>
  <si>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</si>
  <si>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</si>
  <si>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</si>
  <si>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</si>
  <si>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</si>
  <si>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</si>
  <si>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</si>
  <si>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</si>
  <si>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</si>
  <si>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</si>
  <si>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</si>
  <si>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</si>
  <si>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</si>
  <si>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</si>
  <si>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</si>
  <si>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</si>
  <si>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</si>
  <si>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</si>
  <si>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</si>
  <si>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</si>
  <si>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</si>
  <si>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</si>
  <si>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</si>
  <si>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内灘町公共下水道事業特別会計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</si>
  <si>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</si>
  <si>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</si>
  <si>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内灘町新エネルギー事業特別会計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</si>
  <si>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</si>
  <si>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</si>
  <si>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内灘町介護保険特別会計</t>
    <phoneticPr fontId="5"/>
  </si>
  <si>
    <t>(Ｆ)</t>
    <phoneticPr fontId="5"/>
  </si>
  <si>
    <t>内灘町後期高齢者医療特別会計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</si>
  <si>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</si>
  <si>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</si>
  <si>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</si>
  <si>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</si>
  <si>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</si>
  <si>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</si>
  <si>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</si>
  <si>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</si>
  <si>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</si>
  <si>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</si>
  <si>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</si>
  <si>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</si>
  <si>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</si>
  <si>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</si>
  <si>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</si>
  <si>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</si>
  <si>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</si>
  <si>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</si>
  <si>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</si>
  <si>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</si>
  <si>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</si>
  <si>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</si>
  <si>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</si>
  <si>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</si>
  <si>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</si>
  <si>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</si>
  <si>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</si>
  <si>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</si>
  <si>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</si>
  <si>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</si>
  <si>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</si>
  <si>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</si>
  <si>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</si>
  <si>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</si>
  <si>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</si>
  <si>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</si>
  <si>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</si>
  <si>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</si>
  <si>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</si>
  <si>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</si>
  <si>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</si>
  <si>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</si>
  <si>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</si>
  <si>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</si>
  <si>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</si>
  <si>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</si>
  <si>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</si>
  <si>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</si>
  <si>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</si>
  <si>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</si>
  <si>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</si>
  <si>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</si>
  <si>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</si>
  <si>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</si>
  <si>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</si>
  <si>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</si>
  <si>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</si>
  <si>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</si>
  <si>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</si>
  <si>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</si>
  <si>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</si>
  <si>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</si>
  <si>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</si>
  <si>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</si>
  <si>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</si>
  <si>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</si>
  <si>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</si>
  <si>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</si>
  <si>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</si>
  <si>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</si>
  <si>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</si>
  <si>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</si>
  <si>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</si>
  <si>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</si>
  <si>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</si>
  <si>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</si>
  <si>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</si>
  <si>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</si>
  <si>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</si>
  <si>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</si>
  <si>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</si>
  <si>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</si>
  <si>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</si>
  <si>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</si>
  <si>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</si>
  <si>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3.37</t>
  </si>
  <si>
    <t>▲ 0.91</t>
  </si>
  <si>
    <t>内灘町国民健康保険特別会計</t>
  </si>
  <si>
    <t>▲ 3.96</t>
  </si>
  <si>
    <t>▲ 3.94</t>
  </si>
  <si>
    <t>▲ 3.66</t>
  </si>
  <si>
    <t>▲ 3.73</t>
  </si>
  <si>
    <t>▲ 1.62</t>
  </si>
  <si>
    <t>内灘町水道事業会計</t>
  </si>
  <si>
    <t>一般会計</t>
  </si>
  <si>
    <t>内灘町介護保険特別会計</t>
  </si>
  <si>
    <t>内灘町後期高齢者医療特別会計</t>
  </si>
  <si>
    <t>▲ 0.00</t>
  </si>
  <si>
    <t>内灘町新エネルギー事業特別会計</t>
  </si>
  <si>
    <t>内灘町公共下水道事業特別会計</t>
  </si>
  <si>
    <t>その他会計（赤字）</t>
  </si>
  <si>
    <t>その他会計（黒字）</t>
  </si>
  <si>
    <t>義務教育施設整備基金</t>
    <phoneticPr fontId="11"/>
  </si>
  <si>
    <t>災害等対策基金</t>
    <phoneticPr fontId="11"/>
  </si>
  <si>
    <t>河北郡市広域事務組合</t>
  </si>
  <si>
    <t>石川県後期高齢者医療広域連合（一般会計）</t>
  </si>
  <si>
    <t>後期高齢者医療広域連合（後期高齢者医療特別会計）</t>
  </si>
  <si>
    <t>石川県市町村職員退職手当組合</t>
  </si>
  <si>
    <t>石川県市町村消防団員等公務災害補償等組合</t>
  </si>
  <si>
    <t>石川県市町村消防賞じゅつ金組合</t>
  </si>
  <si>
    <t>石川県町村議会議員公務災害等組合</t>
  </si>
  <si>
    <t>内灘町土地開発公社</t>
    <phoneticPr fontId="11"/>
  </si>
  <si>
    <t>公用、公共用施設整備基金</t>
    <phoneticPr fontId="11"/>
  </si>
  <si>
    <t>海と砂丘文学顕彰事業基金</t>
    <phoneticPr fontId="11"/>
  </si>
  <si>
    <t>霊園基金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</si>
  <si>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</si>
  <si>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</si>
  <si>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</si>
  <si>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</si>
  <si>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</si>
  <si>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</si>
  <si>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</si>
  <si>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</si>
  <si>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</si>
  <si>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して高くなっている。これは、平成26年度に消防庁舎、平成28年度に温浴施設など、老朽化した施設の更新整備を行ってきたほか、平成29年度に新たに白帆台小学校を建設したことなどにより、地方債残高が増加していることが要因として考えられる。
　実質公債費比率は平成27年度まで減少傾向にあったが、公営企業に対する準元利償還金の増加などにより上昇傾向に転じている。今後は近年の大規模な投資的事業の地方債償還開始等により、実質公債費比率がさらに上昇していくことが見込まれるため、これまで以上に公債費の適正化に取り組んでいく必要がある。</t>
    <phoneticPr fontId="5"/>
  </si>
  <si>
    <t>実質公債費比率</t>
    <phoneticPr fontId="5"/>
  </si>
  <si>
    <t xml:space="preserve"> </t>
    <phoneticPr fontId="5"/>
  </si>
  <si>
    <t xml:space="preserve"> </t>
    <phoneticPr fontId="5"/>
  </si>
  <si>
    <t>　平成29年度において、将来負担比率は増加したが、有形固定資産減価償却率は減少した。これは、平成29年度に白帆台小学校が完成したことにより、地方債残高が大幅に増加した一方で、有形固定資産額の増加により、減価償却率が下がったためと考えられる。
　今後は現在策定中の個別施設計画に沿って長寿命化対策等を行い、施設の適切な維持管理に努めていく。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</si>
</sst>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BBC5-41F3-916F-ACCF58099C0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36772</c:v>
                </c:pt>
                <c:pt idx="1">
                  <c:v>82615</c:v>
                </c:pt>
                <c:pt idx="2">
                  <c:v>40006</c:v>
                </c:pt>
                <c:pt idx="3">
                  <c:v>91837</c:v>
                </c:pt>
                <c:pt idx="4">
                  <c:v>100803</c:v>
                </c:pt>
              </c:numCache>
            </c:numRef>
          </c:val>
          <c:smooth val="0"/>
          <c:extLst xmlns:c16r2="http://schemas.microsoft.com/office/drawing/2015/06/chart">
            <c:ext xmlns:c16="http://schemas.microsoft.com/office/drawing/2014/chart" uri="{C3380CC4-5D6E-409C-BE32-E72D297353CC}">
              <c16:uniqueId val="{00000001-BBC5-41F3-916F-ACCF58099C04}"/>
            </c:ext>
          </c:extLst>
        </c:ser>
        <c:dLbls>
          <c:showLegendKey val="0"/>
          <c:showVal val="0"/>
          <c:showCatName val="0"/>
          <c:showSerName val="0"/>
          <c:showPercent val="0"/>
          <c:showBubbleSize val="0"/>
        </c:dLbls>
        <c:marker val="1"/>
        <c:smooth val="0"/>
        <c:axId val="385230080"/>
        <c:axId val="385231648"/>
      </c:lineChart>
      <c:catAx>
        <c:axId val="38523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231648"/>
        <c:crosses val="autoZero"/>
        <c:auto val="1"/>
        <c:lblAlgn val="ctr"/>
        <c:lblOffset val="100"/>
        <c:tickLblSkip val="1"/>
        <c:tickMarkSkip val="1"/>
        <c:noMultiLvlLbl val="0"/>
      </c:catAx>
      <c:valAx>
        <c:axId val="3852316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523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1.43</c:v>
                </c:pt>
                <c:pt idx="1">
                  <c:v>2.2200000000000002</c:v>
                </c:pt>
                <c:pt idx="2">
                  <c:v>2.08</c:v>
                </c:pt>
                <c:pt idx="3">
                  <c:v>2.16</c:v>
                </c:pt>
                <c:pt idx="4">
                  <c:v>1.88</c:v>
                </c:pt>
              </c:numCache>
            </c:numRef>
          </c:val>
          <c:extLst xmlns:c16r2="http://schemas.microsoft.com/office/drawing/2015/06/chart">
            <c:ext xmlns:c16="http://schemas.microsoft.com/office/drawing/2014/chart" uri="{C3380CC4-5D6E-409C-BE32-E72D297353CC}">
              <c16:uniqueId val="{00000000-48AF-4DDB-BB5D-37051AD97F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c:v>
                </c:pt>
                <c:pt idx="1">
                  <c:v>9.82</c:v>
                </c:pt>
                <c:pt idx="2">
                  <c:v>11.04</c:v>
                </c:pt>
                <c:pt idx="3">
                  <c:v>12.1</c:v>
                </c:pt>
                <c:pt idx="4">
                  <c:v>12.66</c:v>
                </c:pt>
              </c:numCache>
            </c:numRef>
          </c:val>
          <c:extLst xmlns:c16r2="http://schemas.microsoft.com/office/drawing/2015/06/chart">
            <c:ext xmlns:c16="http://schemas.microsoft.com/office/drawing/2014/chart" uri="{C3380CC4-5D6E-409C-BE32-E72D297353CC}">
              <c16:uniqueId val="{00000001-48AF-4DDB-BB5D-37051AD97F59}"/>
            </c:ext>
          </c:extLst>
        </c:ser>
        <c:dLbls>
          <c:showLegendKey val="0"/>
          <c:showVal val="0"/>
          <c:showCatName val="0"/>
          <c:showSerName val="0"/>
          <c:showPercent val="0"/>
          <c:showBubbleSize val="0"/>
        </c:dLbls>
        <c:gapWidth val="250"/>
        <c:overlap val="100"/>
        <c:axId val="385233608"/>
        <c:axId val="385232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0.04</c:v>
                </c:pt>
                <c:pt idx="1">
                  <c:v>-3.37</c:v>
                </c:pt>
                <c:pt idx="2">
                  <c:v>0.28000000000000003</c:v>
                </c:pt>
                <c:pt idx="3">
                  <c:v>0.32</c:v>
                </c:pt>
                <c:pt idx="4">
                  <c:v>-0.91</c:v>
                </c:pt>
              </c:numCache>
            </c:numRef>
          </c:val>
          <c:smooth val="0"/>
          <c:extLst xmlns:c16r2="http://schemas.microsoft.com/office/drawing/2015/06/chart">
            <c:ext xmlns:c16="http://schemas.microsoft.com/office/drawing/2014/chart" uri="{C3380CC4-5D6E-409C-BE32-E72D297353CC}">
              <c16:uniqueId val="{00000002-48AF-4DDB-BB5D-37051AD97F59}"/>
            </c:ext>
          </c:extLst>
        </c:ser>
        <c:dLbls>
          <c:showLegendKey val="0"/>
          <c:showVal val="0"/>
          <c:showCatName val="0"/>
          <c:showSerName val="0"/>
          <c:showPercent val="0"/>
          <c:showBubbleSize val="0"/>
        </c:dLbls>
        <c:marker val="1"/>
        <c:smooth val="0"/>
        <c:axId val="385233608"/>
        <c:axId val="385232040"/>
      </c:lineChart>
      <c:catAx>
        <c:axId val="38523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5232040"/>
        <c:crosses val="autoZero"/>
        <c:auto val="1"/>
        <c:lblAlgn val="ctr"/>
        <c:lblOffset val="100"/>
        <c:tickLblSkip val="1"/>
        <c:tickMarkSkip val="1"/>
        <c:noMultiLvlLbl val="0"/>
      </c:catAx>
      <c:valAx>
        <c:axId val="385232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233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FA2-4F3C-B9D8-4E3E796B6D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A2-4F3C-B9D8-4E3E796B6D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FA2-4F3C-B9D8-4E3E796B6DBC}"/>
            </c:ext>
          </c:extLst>
        </c:ser>
        <c:ser>
          <c:idx val="3"/>
          <c:order val="3"/>
          <c:tx>
            <c:strRef>
              <c:f>データシート!$A$30</c:f>
              <c:strCache>
                <c:ptCount val="1"/>
                <c:pt idx="0">
                  <c:v>内灘町公共下水道事業特別会計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FA2-4F3C-B9D8-4E3E796B6DBC}"/>
            </c:ext>
          </c:extLst>
        </c:ser>
        <c:ser>
          <c:idx val="4"/>
          <c:order val="4"/>
          <c:tx>
            <c:strRef>
              <c:f>データシート!$A$31</c:f>
              <c:strCache>
                <c:ptCount val="1"/>
                <c:pt idx="0">
                  <c:v>内灘町新エネルギー事業特別会計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DFA2-4F3C-B9D8-4E3E796B6DBC}"/>
            </c:ext>
          </c:extLst>
        </c:ser>
        <c:ser>
          <c:idx val="5"/>
          <c:order val="5"/>
          <c:tx>
            <c:strRef>
              <c:f>データシート!$A$32</c:f>
              <c:strCache>
                <c:ptCount val="1"/>
                <c:pt idx="0">
                  <c:v>内灘町後期高齢者医療特別会計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DFA2-4F3C-B9D8-4E3E796B6DBC}"/>
            </c:ext>
          </c:extLst>
        </c:ser>
        <c:ser>
          <c:idx val="6"/>
          <c:order val="6"/>
          <c:tx>
            <c:strRef>
              <c:f>データシート!$A$33</c:f>
              <c:strCache>
                <c:ptCount val="1"/>
                <c:pt idx="0">
                  <c:v>内灘町介護保険特別会計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0.12</c:v>
                </c:pt>
                <c:pt idx="2">
                  <c:v>#N/A</c:v>
                </c:pt>
                <c:pt idx="3">
                  <c:v>0.02</c:v>
                </c:pt>
                <c:pt idx="4">
                  <c:v>#N/A</c:v>
                </c:pt>
                <c:pt idx="5">
                  <c:v>7.0000000000000007E-2</c:v>
                </c:pt>
                <c:pt idx="6">
                  <c:v>#N/A</c:v>
                </c:pt>
                <c:pt idx="7">
                  <c:v>0.02</c:v>
                </c:pt>
                <c:pt idx="8">
                  <c:v>#N/A</c:v>
                </c:pt>
                <c:pt idx="9">
                  <c:v>0.41</c:v>
                </c:pt>
              </c:numCache>
            </c:numRef>
          </c:val>
          <c:extLst xmlns:c16r2="http://schemas.microsoft.com/office/drawing/2015/06/chart">
            <c:ext xmlns:c16="http://schemas.microsoft.com/office/drawing/2014/chart" uri="{C3380CC4-5D6E-409C-BE32-E72D297353CC}">
              <c16:uniqueId val="{00000006-DFA2-4F3C-B9D8-4E3E796B6DB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1.43</c:v>
                </c:pt>
                <c:pt idx="2">
                  <c:v>#N/A</c:v>
                </c:pt>
                <c:pt idx="3">
                  <c:v>2.2200000000000002</c:v>
                </c:pt>
                <c:pt idx="4">
                  <c:v>#N/A</c:v>
                </c:pt>
                <c:pt idx="5">
                  <c:v>2.0699999999999998</c:v>
                </c:pt>
                <c:pt idx="6">
                  <c:v>#N/A</c:v>
                </c:pt>
                <c:pt idx="7">
                  <c:v>2.15</c:v>
                </c:pt>
                <c:pt idx="8">
                  <c:v>#N/A</c:v>
                </c:pt>
                <c:pt idx="9">
                  <c:v>1.87</c:v>
                </c:pt>
              </c:numCache>
            </c:numRef>
          </c:val>
          <c:extLst xmlns:c16r2="http://schemas.microsoft.com/office/drawing/2015/06/chart">
            <c:ext xmlns:c16="http://schemas.microsoft.com/office/drawing/2014/chart" uri="{C3380CC4-5D6E-409C-BE32-E72D297353CC}">
              <c16:uniqueId val="{00000007-DFA2-4F3C-B9D8-4E3E796B6DBC}"/>
            </c:ext>
          </c:extLst>
        </c:ser>
        <c:ser>
          <c:idx val="8"/>
          <c:order val="8"/>
          <c:tx>
            <c:strRef>
              <c:f>データシート!$A$35</c:f>
              <c:strCache>
                <c:ptCount val="1"/>
                <c:pt idx="0">
                  <c:v>内灘町水道事業会計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7.7</c:v>
                </c:pt>
                <c:pt idx="2">
                  <c:v>#N/A</c:v>
                </c:pt>
                <c:pt idx="3">
                  <c:v>8.1</c:v>
                </c:pt>
                <c:pt idx="4">
                  <c:v>#N/A</c:v>
                </c:pt>
                <c:pt idx="5">
                  <c:v>8.14</c:v>
                </c:pt>
                <c:pt idx="6">
                  <c:v>#N/A</c:v>
                </c:pt>
                <c:pt idx="7">
                  <c:v>8.5399999999999991</c:v>
                </c:pt>
                <c:pt idx="8">
                  <c:v>#N/A</c:v>
                </c:pt>
                <c:pt idx="9">
                  <c:v>8.4700000000000006</c:v>
                </c:pt>
              </c:numCache>
            </c:numRef>
          </c:val>
          <c:extLst xmlns:c16r2="http://schemas.microsoft.com/office/drawing/2015/06/chart">
            <c:ext xmlns:c16="http://schemas.microsoft.com/office/drawing/2014/chart" uri="{C3380CC4-5D6E-409C-BE32-E72D297353CC}">
              <c16:uniqueId val="{00000008-DFA2-4F3C-B9D8-4E3E796B6DBC}"/>
            </c:ext>
          </c:extLst>
        </c:ser>
        <c:ser>
          <c:idx val="9"/>
          <c:order val="9"/>
          <c:tx>
            <c:strRef>
              <c:f>データシート!$A$36</c:f>
              <c:strCache>
                <c:ptCount val="1"/>
                <c:pt idx="0">
                  <c:v>内灘町国民健康保険特別会計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3.96</c:v>
                </c:pt>
                <c:pt idx="1">
                  <c:v>#N/A</c:v>
                </c:pt>
                <c:pt idx="2">
                  <c:v>3.94</c:v>
                </c:pt>
                <c:pt idx="3">
                  <c:v>#N/A</c:v>
                </c:pt>
                <c:pt idx="4">
                  <c:v>3.66</c:v>
                </c:pt>
                <c:pt idx="5">
                  <c:v>#N/A</c:v>
                </c:pt>
                <c:pt idx="6">
                  <c:v>3.73</c:v>
                </c:pt>
                <c:pt idx="7">
                  <c:v>#N/A</c:v>
                </c:pt>
                <c:pt idx="8">
                  <c:v>1.62</c:v>
                </c:pt>
                <c:pt idx="9">
                  <c:v>#N/A</c:v>
                </c:pt>
              </c:numCache>
            </c:numRef>
          </c:val>
          <c:extLst xmlns:c16r2="http://schemas.microsoft.com/office/drawing/2015/06/chart">
            <c:ext xmlns:c16="http://schemas.microsoft.com/office/drawing/2014/chart" uri="{C3380CC4-5D6E-409C-BE32-E72D297353CC}">
              <c16:uniqueId val="{00000009-DFA2-4F3C-B9D8-4E3E796B6DBC}"/>
            </c:ext>
          </c:extLst>
        </c:ser>
        <c:dLbls>
          <c:showLegendKey val="0"/>
          <c:showVal val="0"/>
          <c:showCatName val="0"/>
          <c:showSerName val="0"/>
          <c:showPercent val="0"/>
          <c:showBubbleSize val="0"/>
        </c:dLbls>
        <c:gapWidth val="150"/>
        <c:overlap val="100"/>
        <c:axId val="385230864"/>
        <c:axId val="437551224"/>
      </c:barChart>
      <c:catAx>
        <c:axId val="38523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551224"/>
        <c:crosses val="autoZero"/>
        <c:auto val="1"/>
        <c:lblAlgn val="ctr"/>
        <c:lblOffset val="100"/>
        <c:tickLblSkip val="1"/>
        <c:tickMarkSkip val="1"/>
        <c:noMultiLvlLbl val="0"/>
      </c:catAx>
      <c:valAx>
        <c:axId val="437551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23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994</c:v>
                </c:pt>
                <c:pt idx="5">
                  <c:v>1009</c:v>
                </c:pt>
                <c:pt idx="8">
                  <c:v>1084</c:v>
                </c:pt>
                <c:pt idx="11">
                  <c:v>987</c:v>
                </c:pt>
                <c:pt idx="14">
                  <c:v>995</c:v>
                </c:pt>
              </c:numCache>
            </c:numRef>
          </c:val>
          <c:extLst xmlns:c16r2="http://schemas.microsoft.com/office/drawing/2015/06/chart">
            <c:ext xmlns:c16="http://schemas.microsoft.com/office/drawing/2014/chart" uri="{C3380CC4-5D6E-409C-BE32-E72D297353CC}">
              <c16:uniqueId val="{00000000-4022-4E82-9C31-39ACFEAFE5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022-4E82-9C31-39ACFEAFE5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24</c:v>
                </c:pt>
                <c:pt idx="3">
                  <c:v>27</c:v>
                </c:pt>
                <c:pt idx="6">
                  <c:v>26</c:v>
                </c:pt>
                <c:pt idx="9">
                  <c:v>22</c:v>
                </c:pt>
                <c:pt idx="12">
                  <c:v>21</c:v>
                </c:pt>
              </c:numCache>
            </c:numRef>
          </c:val>
          <c:extLst xmlns:c16r2="http://schemas.microsoft.com/office/drawing/2015/06/chart">
            <c:ext xmlns:c16="http://schemas.microsoft.com/office/drawing/2014/chart" uri="{C3380CC4-5D6E-409C-BE32-E72D297353CC}">
              <c16:uniqueId val="{00000002-4022-4E82-9C31-39ACFEAFE5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210</c:v>
                </c:pt>
                <c:pt idx="3">
                  <c:v>181</c:v>
                </c:pt>
                <c:pt idx="6">
                  <c:v>180</c:v>
                </c:pt>
                <c:pt idx="9">
                  <c:v>179</c:v>
                </c:pt>
                <c:pt idx="12">
                  <c:v>126</c:v>
                </c:pt>
              </c:numCache>
            </c:numRef>
          </c:val>
          <c:extLst xmlns:c16r2="http://schemas.microsoft.com/office/drawing/2015/06/chart">
            <c:ext xmlns:c16="http://schemas.microsoft.com/office/drawing/2014/chart" uri="{C3380CC4-5D6E-409C-BE32-E72D297353CC}">
              <c16:uniqueId val="{00000003-4022-4E82-9C31-39ACFEAFE5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258</c:v>
                </c:pt>
                <c:pt idx="3">
                  <c:v>291</c:v>
                </c:pt>
                <c:pt idx="6">
                  <c:v>312</c:v>
                </c:pt>
                <c:pt idx="9">
                  <c:v>332</c:v>
                </c:pt>
                <c:pt idx="12">
                  <c:v>364</c:v>
                </c:pt>
              </c:numCache>
            </c:numRef>
          </c:val>
          <c:extLst xmlns:c16r2="http://schemas.microsoft.com/office/drawing/2015/06/chart">
            <c:ext xmlns:c16="http://schemas.microsoft.com/office/drawing/2014/chart" uri="{C3380CC4-5D6E-409C-BE32-E72D297353CC}">
              <c16:uniqueId val="{00000004-4022-4E82-9C31-39ACFEAFE5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022-4E82-9C31-39ACFEAFE5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022-4E82-9C31-39ACFEAFE5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948</c:v>
                </c:pt>
                <c:pt idx="3">
                  <c:v>906</c:v>
                </c:pt>
                <c:pt idx="6">
                  <c:v>905</c:v>
                </c:pt>
                <c:pt idx="9">
                  <c:v>919</c:v>
                </c:pt>
                <c:pt idx="12">
                  <c:v>912</c:v>
                </c:pt>
              </c:numCache>
            </c:numRef>
          </c:val>
          <c:extLst xmlns:c16r2="http://schemas.microsoft.com/office/drawing/2015/06/chart">
            <c:ext xmlns:c16="http://schemas.microsoft.com/office/drawing/2014/chart" uri="{C3380CC4-5D6E-409C-BE32-E72D297353CC}">
              <c16:uniqueId val="{00000007-4022-4E82-9C31-39ACFEAFE53C}"/>
            </c:ext>
          </c:extLst>
        </c:ser>
        <c:dLbls>
          <c:showLegendKey val="0"/>
          <c:showVal val="0"/>
          <c:showCatName val="0"/>
          <c:showSerName val="0"/>
          <c:showPercent val="0"/>
          <c:showBubbleSize val="0"/>
        </c:dLbls>
        <c:gapWidth val="100"/>
        <c:overlap val="100"/>
        <c:axId val="437556712"/>
        <c:axId val="437552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446</c:v>
                </c:pt>
                <c:pt idx="2">
                  <c:v>#N/A</c:v>
                </c:pt>
                <c:pt idx="3">
                  <c:v>#N/A</c:v>
                </c:pt>
                <c:pt idx="4">
                  <c:v>396</c:v>
                </c:pt>
                <c:pt idx="5">
                  <c:v>#N/A</c:v>
                </c:pt>
                <c:pt idx="6">
                  <c:v>#N/A</c:v>
                </c:pt>
                <c:pt idx="7">
                  <c:v>339</c:v>
                </c:pt>
                <c:pt idx="8">
                  <c:v>#N/A</c:v>
                </c:pt>
                <c:pt idx="9">
                  <c:v>#N/A</c:v>
                </c:pt>
                <c:pt idx="10">
                  <c:v>465</c:v>
                </c:pt>
                <c:pt idx="11">
                  <c:v>#N/A</c:v>
                </c:pt>
                <c:pt idx="12">
                  <c:v>#N/A</c:v>
                </c:pt>
                <c:pt idx="13">
                  <c:v>428</c:v>
                </c:pt>
                <c:pt idx="14">
                  <c:v>#N/A</c:v>
                </c:pt>
              </c:numCache>
            </c:numRef>
          </c:val>
          <c:smooth val="0"/>
          <c:extLst xmlns:c16r2="http://schemas.microsoft.com/office/drawing/2015/06/chart">
            <c:ext xmlns:c16="http://schemas.microsoft.com/office/drawing/2014/chart" uri="{C3380CC4-5D6E-409C-BE32-E72D297353CC}">
              <c16:uniqueId val="{00000008-4022-4E82-9C31-39ACFEAFE53C}"/>
            </c:ext>
          </c:extLst>
        </c:ser>
        <c:dLbls>
          <c:showLegendKey val="0"/>
          <c:showVal val="0"/>
          <c:showCatName val="0"/>
          <c:showSerName val="0"/>
          <c:showPercent val="0"/>
          <c:showBubbleSize val="0"/>
        </c:dLbls>
        <c:marker val="1"/>
        <c:smooth val="0"/>
        <c:axId val="437556712"/>
        <c:axId val="437552792"/>
      </c:lineChart>
      <c:catAx>
        <c:axId val="437556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552792"/>
        <c:crosses val="autoZero"/>
        <c:auto val="1"/>
        <c:lblAlgn val="ctr"/>
        <c:lblOffset val="100"/>
        <c:tickLblSkip val="1"/>
        <c:tickMarkSkip val="1"/>
        <c:noMultiLvlLbl val="0"/>
      </c:catAx>
      <c:valAx>
        <c:axId val="437552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556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12067</c:v>
                </c:pt>
                <c:pt idx="5">
                  <c:v>11947</c:v>
                </c:pt>
                <c:pt idx="8">
                  <c:v>11882</c:v>
                </c:pt>
                <c:pt idx="11">
                  <c:v>12156</c:v>
                </c:pt>
                <c:pt idx="14">
                  <c:v>12142</c:v>
                </c:pt>
              </c:numCache>
            </c:numRef>
          </c:val>
          <c:extLst xmlns:c16r2="http://schemas.microsoft.com/office/drawing/2015/06/chart">
            <c:ext xmlns:c16="http://schemas.microsoft.com/office/drawing/2014/chart" uri="{C3380CC4-5D6E-409C-BE32-E72D297353CC}">
              <c16:uniqueId val="{00000000-97D5-49BD-967B-58553BF806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1570</c:v>
                </c:pt>
                <c:pt idx="5">
                  <c:v>1457</c:v>
                </c:pt>
                <c:pt idx="8">
                  <c:v>1391</c:v>
                </c:pt>
                <c:pt idx="11">
                  <c:v>1440</c:v>
                </c:pt>
                <c:pt idx="14">
                  <c:v>1558</c:v>
                </c:pt>
              </c:numCache>
            </c:numRef>
          </c:val>
          <c:extLst xmlns:c16r2="http://schemas.microsoft.com/office/drawing/2015/06/chart">
            <c:ext xmlns:c16="http://schemas.microsoft.com/office/drawing/2014/chart" uri="{C3380CC4-5D6E-409C-BE32-E72D297353CC}">
              <c16:uniqueId val="{00000001-97D5-49BD-967B-58553BF806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1647</c:v>
                </c:pt>
                <c:pt idx="5">
                  <c:v>1542</c:v>
                </c:pt>
                <c:pt idx="8">
                  <c:v>1655</c:v>
                </c:pt>
                <c:pt idx="11">
                  <c:v>1569</c:v>
                </c:pt>
                <c:pt idx="14">
                  <c:v>1415</c:v>
                </c:pt>
              </c:numCache>
            </c:numRef>
          </c:val>
          <c:extLst xmlns:c16r2="http://schemas.microsoft.com/office/drawing/2015/06/chart">
            <c:ext xmlns:c16="http://schemas.microsoft.com/office/drawing/2014/chart" uri="{C3380CC4-5D6E-409C-BE32-E72D297353CC}">
              <c16:uniqueId val="{00000002-97D5-49BD-967B-58553BF806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7D5-49BD-967B-58553BF806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7D5-49BD-967B-58553BF806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7D5-49BD-967B-58553BF806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1314</c:v>
                </c:pt>
                <c:pt idx="3">
                  <c:v>1149</c:v>
                </c:pt>
                <c:pt idx="6">
                  <c:v>1125</c:v>
                </c:pt>
                <c:pt idx="9">
                  <c:v>963</c:v>
                </c:pt>
                <c:pt idx="12">
                  <c:v>980</c:v>
                </c:pt>
              </c:numCache>
            </c:numRef>
          </c:val>
          <c:extLst xmlns:c16r2="http://schemas.microsoft.com/office/drawing/2015/06/chart">
            <c:ext xmlns:c16="http://schemas.microsoft.com/office/drawing/2014/chart" uri="{C3380CC4-5D6E-409C-BE32-E72D297353CC}">
              <c16:uniqueId val="{00000006-97D5-49BD-967B-58553BF806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802</c:v>
                </c:pt>
                <c:pt idx="3">
                  <c:v>674</c:v>
                </c:pt>
                <c:pt idx="6">
                  <c:v>498</c:v>
                </c:pt>
                <c:pt idx="9">
                  <c:v>322</c:v>
                </c:pt>
                <c:pt idx="12">
                  <c:v>198</c:v>
                </c:pt>
              </c:numCache>
            </c:numRef>
          </c:val>
          <c:extLst xmlns:c16r2="http://schemas.microsoft.com/office/drawing/2015/06/chart">
            <c:ext xmlns:c16="http://schemas.microsoft.com/office/drawing/2014/chart" uri="{C3380CC4-5D6E-409C-BE32-E72D297353CC}">
              <c16:uniqueId val="{00000007-97D5-49BD-967B-58553BF806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4231</c:v>
                </c:pt>
                <c:pt idx="3">
                  <c:v>4241</c:v>
                </c:pt>
                <c:pt idx="6">
                  <c:v>4351</c:v>
                </c:pt>
                <c:pt idx="9">
                  <c:v>4540</c:v>
                </c:pt>
                <c:pt idx="12">
                  <c:v>5014</c:v>
                </c:pt>
              </c:numCache>
            </c:numRef>
          </c:val>
          <c:extLst xmlns:c16r2="http://schemas.microsoft.com/office/drawing/2015/06/chart">
            <c:ext xmlns:c16="http://schemas.microsoft.com/office/drawing/2014/chart" uri="{C3380CC4-5D6E-409C-BE32-E72D297353CC}">
              <c16:uniqueId val="{00000008-97D5-49BD-967B-58553BF806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948</c:v>
                </c:pt>
                <c:pt idx="3">
                  <c:v>921</c:v>
                </c:pt>
                <c:pt idx="6">
                  <c:v>896</c:v>
                </c:pt>
                <c:pt idx="9">
                  <c:v>574</c:v>
                </c:pt>
                <c:pt idx="12">
                  <c:v>359</c:v>
                </c:pt>
              </c:numCache>
            </c:numRef>
          </c:val>
          <c:extLst xmlns:c16r2="http://schemas.microsoft.com/office/drawing/2015/06/chart">
            <c:ext xmlns:c16="http://schemas.microsoft.com/office/drawing/2014/chart" uri="{C3380CC4-5D6E-409C-BE32-E72D297353CC}">
              <c16:uniqueId val="{00000009-97D5-49BD-967B-58553BF806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8808</c:v>
                </c:pt>
                <c:pt idx="3">
                  <c:v>9961</c:v>
                </c:pt>
                <c:pt idx="6">
                  <c:v>10004</c:v>
                </c:pt>
                <c:pt idx="9">
                  <c:v>11223</c:v>
                </c:pt>
                <c:pt idx="12">
                  <c:v>12223</c:v>
                </c:pt>
              </c:numCache>
            </c:numRef>
          </c:val>
          <c:extLst xmlns:c16r2="http://schemas.microsoft.com/office/drawing/2015/06/chart">
            <c:ext xmlns:c16="http://schemas.microsoft.com/office/drawing/2014/chart" uri="{C3380CC4-5D6E-409C-BE32-E72D297353CC}">
              <c16:uniqueId val="{0000000A-97D5-49BD-967B-58553BF80630}"/>
            </c:ext>
          </c:extLst>
        </c:ser>
        <c:dLbls>
          <c:showLegendKey val="0"/>
          <c:showVal val="0"/>
          <c:showCatName val="0"/>
          <c:showSerName val="0"/>
          <c:showPercent val="0"/>
          <c:showBubbleSize val="0"/>
        </c:dLbls>
        <c:gapWidth val="100"/>
        <c:overlap val="100"/>
        <c:axId val="437553968"/>
        <c:axId val="43755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818</c:v>
                </c:pt>
                <c:pt idx="2">
                  <c:v>#N/A</c:v>
                </c:pt>
                <c:pt idx="3">
                  <c:v>#N/A</c:v>
                </c:pt>
                <c:pt idx="4">
                  <c:v>2000</c:v>
                </c:pt>
                <c:pt idx="5">
                  <c:v>#N/A</c:v>
                </c:pt>
                <c:pt idx="6">
                  <c:v>#N/A</c:v>
                </c:pt>
                <c:pt idx="7">
                  <c:v>1948</c:v>
                </c:pt>
                <c:pt idx="8">
                  <c:v>#N/A</c:v>
                </c:pt>
                <c:pt idx="9">
                  <c:v>#N/A</c:v>
                </c:pt>
                <c:pt idx="10">
                  <c:v>2457</c:v>
                </c:pt>
                <c:pt idx="11">
                  <c:v>#N/A</c:v>
                </c:pt>
                <c:pt idx="12">
                  <c:v>#N/A</c:v>
                </c:pt>
                <c:pt idx="13">
                  <c:v>3660</c:v>
                </c:pt>
                <c:pt idx="14">
                  <c:v>#N/A</c:v>
                </c:pt>
              </c:numCache>
            </c:numRef>
          </c:val>
          <c:smooth val="0"/>
          <c:extLst xmlns:c16r2="http://schemas.microsoft.com/office/drawing/2015/06/chart">
            <c:ext xmlns:c16="http://schemas.microsoft.com/office/drawing/2014/chart" uri="{C3380CC4-5D6E-409C-BE32-E72D297353CC}">
              <c16:uniqueId val="{0000000B-97D5-49BD-967B-58553BF80630}"/>
            </c:ext>
          </c:extLst>
        </c:ser>
        <c:dLbls>
          <c:showLegendKey val="0"/>
          <c:showVal val="0"/>
          <c:showCatName val="0"/>
          <c:showSerName val="0"/>
          <c:showPercent val="0"/>
          <c:showBubbleSize val="0"/>
        </c:dLbls>
        <c:marker val="1"/>
        <c:smooth val="0"/>
        <c:axId val="437553968"/>
        <c:axId val="437556320"/>
      </c:lineChart>
      <c:catAx>
        <c:axId val="437553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556320"/>
        <c:crosses val="autoZero"/>
        <c:auto val="1"/>
        <c:lblAlgn val="ctr"/>
        <c:lblOffset val="100"/>
        <c:tickLblSkip val="1"/>
        <c:tickMarkSkip val="1"/>
        <c:noMultiLvlLbl val="0"/>
      </c:catAx>
      <c:valAx>
        <c:axId val="43755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553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604</c:v>
                </c:pt>
                <c:pt idx="1">
                  <c:v>672</c:v>
                </c:pt>
                <c:pt idx="2">
                  <c:v>698</c:v>
                </c:pt>
              </c:numCache>
            </c:numRef>
          </c:val>
          <c:extLst xmlns:c16r2="http://schemas.microsoft.com/office/drawing/2015/06/chart">
            <c:ext xmlns:c16="http://schemas.microsoft.com/office/drawing/2014/chart" uri="{C3380CC4-5D6E-409C-BE32-E72D297353CC}">
              <c16:uniqueId val="{00000000-D94D-402A-84AC-5454837CEC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94D-402A-84AC-5454837CEC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915</c:v>
                </c:pt>
                <c:pt idx="1">
                  <c:v>635</c:v>
                </c:pt>
                <c:pt idx="2">
                  <c:v>426</c:v>
                </c:pt>
              </c:numCache>
            </c:numRef>
          </c:val>
          <c:extLst xmlns:c16r2="http://schemas.microsoft.com/office/drawing/2015/06/chart">
            <c:ext xmlns:c16="http://schemas.microsoft.com/office/drawing/2014/chart" uri="{C3380CC4-5D6E-409C-BE32-E72D297353CC}">
              <c16:uniqueId val="{00000002-D94D-402A-84AC-5454837CEC70}"/>
            </c:ext>
          </c:extLst>
        </c:ser>
        <c:dLbls>
          <c:showLegendKey val="0"/>
          <c:showVal val="0"/>
          <c:showCatName val="0"/>
          <c:showSerName val="0"/>
          <c:showPercent val="0"/>
          <c:showBubbleSize val="0"/>
        </c:dLbls>
        <c:gapWidth val="120"/>
        <c:overlap val="100"/>
        <c:axId val="437558672"/>
        <c:axId val="437554360"/>
      </c:barChart>
      <c:catAx>
        <c:axId val="43755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554360"/>
        <c:crosses val="autoZero"/>
        <c:auto val="1"/>
        <c:lblAlgn val="ctr"/>
        <c:lblOffset val="100"/>
        <c:tickLblSkip val="1"/>
        <c:tickMarkSkip val="1"/>
        <c:noMultiLvlLbl val="0"/>
      </c:catAx>
      <c:valAx>
        <c:axId val="437554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55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8B6-47BE-8582-5F219D5731CB}"/>
                </c:ext>
                <c:ext xmlns:c15="http://schemas.microsoft.com/office/drawing/2012/chart" uri="{CE6537A1-D6FC-4f65-9D91-7224C49458BB}">
                  <c15:dlblFieldTable>
                    <c15:dlblFTEntry>
                      <c15:txfldGUID>{880A9905-9DC6-4CF5-B699-6285765FA632}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8B6-47BE-8582-5F219D5731CB}"/>
                </c:ext>
                <c:ext xmlns:c15="http://schemas.microsoft.com/office/drawing/2012/chart" uri="{CE6537A1-D6FC-4f65-9D91-7224C49458BB}">
                  <c15:dlblFieldTable>
                    <c15:dlblFTEntry>
                      <c15:txfldGUID>{E43ABAFE-BB02-489B-B91B-9AE139E0BD0B}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8B6-47BE-8582-5F219D5731CB}"/>
                </c:ext>
                <c:ext xmlns:c15="http://schemas.microsoft.com/office/drawing/2012/chart" uri="{CE6537A1-D6FC-4f65-9D91-7224C49458BB}">
                  <c15:dlblFieldTable>
                    <c15:dlblFTEntry>
                      <c15:txfldGUID>{437ACD79-0A52-45B3-A372-1BC8B5CAF3F9}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8B6-47BE-8582-5F219D5731CB}"/>
                </c:ext>
                <c:ext xmlns:c15="http://schemas.microsoft.com/office/drawing/2012/chart" uri="{CE6537A1-D6FC-4f65-9D91-7224C49458BB}">
                  <c15:dlblFieldTable>
                    <c15:dlblFTEntry>
                      <c15:txfldGUID>{397D6A25-9554-47FA-A9D3-E867E72F2A48}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8B6-47BE-8582-5F219D5731CB}"/>
                </c:ext>
                <c:ext xmlns:c15="http://schemas.microsoft.com/office/drawing/2012/chart" uri="{CE6537A1-D6FC-4f65-9D91-7224C49458BB}">
                  <c15:dlblFieldTable>
                    <c15:dlblFTEntry>
                      <c15:txfldGUID>{79B2E9CB-EE80-4F2E-A632-0690E5874FC2}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8B6-47BE-8582-5F219D5731CB}"/>
                </c:ext>
                <c:ext xmlns:c15="http://schemas.microsoft.com/office/drawing/2012/chart" uri="{CE6537A1-D6FC-4f65-9D91-7224C49458BB}">
                  <c15:dlblFieldTable>
                    <c15:dlblFTEntry>
                      <c15:txfldGUID>{4CB3DDD5-9E60-4FE9-B595-830C69671B09}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8B6-47BE-8582-5F219D5731CB}"/>
                </c:ext>
                <c:ext xmlns:c15="http://schemas.microsoft.com/office/drawing/2012/chart" uri="{CE6537A1-D6FC-4f65-9D91-7224C49458BB}">
                  <c15:dlblFieldTable>
                    <c15:dlblFTEntry>
                      <c15:txfldGUID>{AA521740-5FFC-4BBE-8E48-A4A631DBC552}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8B6-47BE-8582-5F219D5731CB}"/>
                </c:ext>
                <c:ext xmlns:c15="http://schemas.microsoft.com/office/drawing/2012/chart" uri="{CE6537A1-D6FC-4f65-9D91-7224C49458BB}">
                  <c15:dlblFieldTable>
                    <c15:dlblFTEntry>
                      <c15:txfldGUID>{7A846B30-0CB8-4EFA-81D4-99EBF326DA81}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8B6-47BE-8582-5F219D5731CB}"/>
                </c:ext>
                <c:ext xmlns:c15="http://schemas.microsoft.com/office/drawing/2012/chart" uri="{CE6537A1-D6FC-4f65-9D91-7224C49458BB}">
                  <c15:dlblFieldTable>
                    <c15:dlblFTEntry>
                      <c15:txfldGUID>{474FD4D2-E80B-4842-AA1D-5B41047BA32D}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60.1</c:v>
                </c:pt>
                <c:pt idx="32">
                  <c:v>58.8</c:v>
                </c:pt>
              </c:numCache>
            </c:numRef>
          </c:xVal>
          <c:yVal>
            <c:numRef>
              <c:f>公会計指標分析・財政指標組合せ分析表!$BP$51:$DC$51</c:f>
              <c:numCache>
                <c:formatCode>#,##0.0;"▲ "#,##0.0</c:formatCode>
                <c:ptCount val="40"/>
                <c:pt idx="24">
                  <c:v>52.6</c:v>
                </c:pt>
                <c:pt idx="32">
                  <c:v>79.099999999999994</c:v>
                </c:pt>
              </c:numCache>
            </c:numRef>
          </c:yVal>
          <c:smooth val="0"/>
          <c:extLst xmlns:c16r2="http://schemas.microsoft.com/office/drawing/2015/06/chart">
            <c:ext xmlns:c16="http://schemas.microsoft.com/office/drawing/2014/chart" uri="{C3380CC4-5D6E-409C-BE32-E72D297353CC}">
              <c16:uniqueId val="{00000009-A8B6-47BE-8582-5F219D5731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8B6-47BE-8582-5F219D5731CB}"/>
                </c:ext>
                <c:ext xmlns:c15="http://schemas.microsoft.com/office/drawing/2012/chart" uri="{CE6537A1-D6FC-4f65-9D91-7224C49458BB}">
                  <c15:dlblFieldTable>
                    <c15:dlblFTEntry>
                      <c15:txfldGUID>{EBA94957-ED9A-4FC1-AEAB-A36CC1E14418}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8B6-47BE-8582-5F219D5731CB}"/>
                </c:ext>
                <c:ext xmlns:c15="http://schemas.microsoft.com/office/drawing/2012/chart" uri="{CE6537A1-D6FC-4f65-9D91-7224C49458BB}">
                  <c15:dlblFieldTable>
                    <c15:dlblFTEntry>
                      <c15:txfldGUID>{3A2C9257-73B1-4A4A-8392-07F00621CE3C}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8B6-47BE-8582-5F219D5731CB}"/>
                </c:ext>
                <c:ext xmlns:c15="http://schemas.microsoft.com/office/drawing/2012/chart" uri="{CE6537A1-D6FC-4f65-9D91-7224C49458BB}">
                  <c15:dlblFieldTable>
                    <c15:dlblFTEntry>
                      <c15:txfldGUID>{AC95B71B-24BF-47D0-BD6E-3FF5C57FE78D}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8B6-47BE-8582-5F219D5731CB}"/>
                </c:ext>
                <c:ext xmlns:c15="http://schemas.microsoft.com/office/drawing/2012/chart" uri="{CE6537A1-D6FC-4f65-9D91-7224C49458BB}">
                  <c15:dlblFieldTable>
                    <c15:dlblFTEntry>
                      <c15:txfldGUID>{A83C967B-2071-427C-B611-4787BF72265A}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8B6-47BE-8582-5F219D5731CB}"/>
                </c:ext>
                <c:ext xmlns:c15="http://schemas.microsoft.com/office/drawing/2012/chart" uri="{CE6537A1-D6FC-4f65-9D91-7224C49458BB}">
                  <c15:dlblFieldTable>
                    <c15:dlblFTEntry>
                      <c15:txfldGUID>{BE3C4D60-C347-4321-AB19-484891D0D875}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8B6-47BE-8582-5F219D5731CB}"/>
                </c:ext>
                <c:ext xmlns:c15="http://schemas.microsoft.com/office/drawing/2012/chart" uri="{CE6537A1-D6FC-4f65-9D91-7224C49458BB}">
                  <c15:dlblFieldTable>
                    <c15:dlblFTEntry>
                      <c15:txfldGUID>{36E4034F-FEEE-4EE0-BA68-870ED3267DCC}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8B6-47BE-8582-5F219D5731CB}"/>
                </c:ext>
                <c:ext xmlns:c15="http://schemas.microsoft.com/office/drawing/2012/chart" uri="{CE6537A1-D6FC-4f65-9D91-7224C49458BB}">
                  <c15:dlblFieldTable>
                    <c15:dlblFTEntry>
                      <c15:txfldGUID>{3EF5BF88-8BC9-4AC8-8DAF-C7FB607FFAD8}</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8B6-47BE-8582-5F219D5731CB}"/>
                </c:ext>
                <c:ext xmlns:c15="http://schemas.microsoft.com/office/drawing/2012/chart" uri="{CE6537A1-D6FC-4f65-9D91-7224C49458BB}">
                  <c15:dlblFieldTable>
                    <c15:dlblFTEntry>
                      <c15:txfldGUID>{D07623E8-B30D-4D53-9DCB-024AD66461C0}</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8B6-47BE-8582-5F219D5731CB}"/>
                </c:ext>
                <c:ext xmlns:c15="http://schemas.microsoft.com/office/drawing/2012/chart" uri="{CE6537A1-D6FC-4f65-9D91-7224C49458BB}">
                  <c15:dlblFieldTable>
                    <c15:dlblFTEntry>
                      <c15:txfldGUID>{1C75C0D9-81E7-4505-8F21-D776E1C2C268}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56.1</c:v>
                </c:pt>
                <c:pt idx="32">
                  <c:v>58.1</c:v>
                </c:pt>
              </c:numCache>
            </c:numRef>
          </c:xVal>
          <c:yVal>
            <c:numRef>
              <c:f>公会計指標分析・財政指標組合せ分析表!$BP$55:$DC$55</c:f>
              <c:numCache>
                <c:formatCode>#,##0.0;"▲ "#,##0.0</c:formatCode>
                <c:ptCount val="40"/>
                <c:pt idx="24">
                  <c:v>21</c:v>
                </c:pt>
                <c:pt idx="32">
                  <c:v>20.2</c:v>
                </c:pt>
              </c:numCache>
            </c:numRef>
          </c:yVal>
          <c:smooth val="0"/>
          <c:extLst xmlns:c16r2="http://schemas.microsoft.com/office/drawing/2015/06/chart">
            <c:ext xmlns:c16="http://schemas.microsoft.com/office/drawing/2014/chart" uri="{C3380CC4-5D6E-409C-BE32-E72D297353CC}">
              <c16:uniqueId val="{00000013-A8B6-47BE-8582-5F219D5731CB}"/>
            </c:ext>
          </c:extLst>
        </c:ser>
        <c:dLbls>
          <c:showLegendKey val="0"/>
          <c:showVal val="1"/>
          <c:showCatName val="0"/>
          <c:showSerName val="0"/>
          <c:showPercent val="0"/>
          <c:showBubbleSize val="0"/>
        </c:dLbls>
        <c:axId val="437555144"/>
        <c:axId val="437555536"/>
      </c:scatterChart>
      <c:valAx>
        <c:axId val="437555144"/>
        <c:scaling>
          <c:orientation val="minMax"/>
          <c:max val="60.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7555536"/>
        <c:crosses val="autoZero"/>
        <c:crossBetween val="midCat"/>
      </c:valAx>
      <c:valAx>
        <c:axId val="437555536"/>
        <c:scaling>
          <c:orientation val="minMax"/>
          <c:max val="89"/>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7555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39-42F7-993C-D45BD4D37B4B}"/>
                </c:ext>
                <c:ext xmlns:c15="http://schemas.microsoft.com/office/drawing/2012/chart" uri="{CE6537A1-D6FC-4f65-9D91-7224C49458BB}">
                  <c15:dlblFieldTable>
                    <c15:dlblFTEntry>
                      <c15:txfldGUID>{9372F2D1-9403-4D97-B1D8-8CE84BA38947}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39-42F7-993C-D45BD4D37B4B}"/>
                </c:ext>
                <c:ext xmlns:c15="http://schemas.microsoft.com/office/drawing/2012/chart" uri="{CE6537A1-D6FC-4f65-9D91-7224C49458BB}">
                  <c15:dlblFieldTable>
                    <c15:dlblFTEntry>
                      <c15:txfldGUID>{D0C79C88-4374-4D4F-B64F-BCDA466BFD9E}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039-42F7-993C-D45BD4D37B4B}"/>
                </c:ext>
                <c:ext xmlns:c15="http://schemas.microsoft.com/office/drawing/2012/chart" uri="{CE6537A1-D6FC-4f65-9D91-7224C49458BB}">
                  <c15:dlblFieldTable>
                    <c15:dlblFTEntry>
                      <c15:txfldGUID>{94575BC3-424A-4A05-82A5-63565BD83A62}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39-42F7-993C-D45BD4D37B4B}"/>
                </c:ext>
                <c:ext xmlns:c15="http://schemas.microsoft.com/office/drawing/2012/chart" uri="{CE6537A1-D6FC-4f65-9D91-7224C49458BB}">
                  <c15:dlblFieldTable>
                    <c15:dlblFTEntry>
                      <c15:txfldGUID>{15284C86-900D-43B0-AF11-CD0A213F9AF5}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039-42F7-993C-D45BD4D37B4B}"/>
                </c:ext>
                <c:ext xmlns:c15="http://schemas.microsoft.com/office/drawing/2012/chart" uri="{CE6537A1-D6FC-4f65-9D91-7224C49458BB}">
                  <c15:dlblFieldTable>
                    <c15:dlblFTEntry>
                      <c15:txfldGUID>{8AC4DF00-BFB1-4CFC-BE43-3F0E1E06D508}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039-42F7-993C-D45BD4D37B4B}"/>
                </c:ext>
                <c:ext xmlns:c15="http://schemas.microsoft.com/office/drawing/2012/chart" uri="{CE6537A1-D6FC-4f65-9D91-7224C49458BB}">
                  <c15:dlblFieldTable>
                    <c15:dlblFTEntry>
                      <c15:txfldGUID>{225A7B13-EF0D-47B8-8D99-60B60AAEF4BA}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039-42F7-993C-D45BD4D37B4B}"/>
                </c:ext>
                <c:ext xmlns:c15="http://schemas.microsoft.com/office/drawing/2012/chart" uri="{CE6537A1-D6FC-4f65-9D91-7224C49458BB}">
                  <c15:dlblFieldTable>
                    <c15:dlblFTEntry>
                      <c15:txfldGUID>{153E4B86-8F14-4623-97BE-FE2D732536A5}</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039-42F7-993C-D45BD4D37B4B}"/>
                </c:ext>
                <c:ext xmlns:c15="http://schemas.microsoft.com/office/drawing/2012/chart" uri="{CE6537A1-D6FC-4f65-9D91-7224C49458BB}">
                  <c15:dlblFieldTable>
                    <c15:dlblFTEntry>
                      <c15:txfldGUID>{CC1D89AC-1A75-4003-9095-58488BEF7741}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039-42F7-993C-D45BD4D37B4B}"/>
                </c:ext>
                <c:ext xmlns:c15="http://schemas.microsoft.com/office/drawing/2012/chart" uri="{CE6537A1-D6FC-4f65-9D91-7224C49458BB}">
                  <c15:dlblFieldTable>
                    <c15:dlblFTEntry>
                      <c15:txfldGUID>{E47493DC-9EF8-499B-9510-B431ADFF0843}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9.5</c:v>
                </c:pt>
                <c:pt idx="16">
                  <c:v>8.8000000000000007</c:v>
                </c:pt>
                <c:pt idx="24">
                  <c:v>8.8000000000000007</c:v>
                </c:pt>
                <c:pt idx="32">
                  <c:v>8.9</c:v>
                </c:pt>
              </c:numCache>
            </c:numRef>
          </c:xVal>
          <c:yVal>
            <c:numRef>
              <c:f>公会計指標分析・財政指標組合せ分析表!$BP$73:$DC$73</c:f>
              <c:numCache>
                <c:formatCode>#,##0.0;"▲ "#,##0.0</c:formatCode>
                <c:ptCount val="40"/>
                <c:pt idx="0">
                  <c:v>18.3</c:v>
                </c:pt>
                <c:pt idx="8">
                  <c:v>45.2</c:v>
                </c:pt>
                <c:pt idx="16">
                  <c:v>43.4</c:v>
                </c:pt>
                <c:pt idx="24">
                  <c:v>52.6</c:v>
                </c:pt>
                <c:pt idx="32">
                  <c:v>79.099999999999994</c:v>
                </c:pt>
              </c:numCache>
            </c:numRef>
          </c:yVal>
          <c:smooth val="0"/>
          <c:extLst xmlns:c16r2="http://schemas.microsoft.com/office/drawing/2015/06/chart">
            <c:ext xmlns:c16="http://schemas.microsoft.com/office/drawing/2014/chart" uri="{C3380CC4-5D6E-409C-BE32-E72D297353CC}">
              <c16:uniqueId val="{00000009-D039-42F7-993C-D45BD4D37B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039-42F7-993C-D45BD4D37B4B}"/>
                </c:ext>
                <c:ext xmlns:c15="http://schemas.microsoft.com/office/drawing/2012/chart" uri="{CE6537A1-D6FC-4f65-9D91-7224C49458BB}">
                  <c15:dlblFieldTable>
                    <c15:dlblFTEntry>
                      <c15:txfldGUID>{88F365F1-C7DA-4EBC-9F41-42ECF2F99D24}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039-42F7-993C-D45BD4D37B4B}"/>
                </c:ext>
                <c:ext xmlns:c15="http://schemas.microsoft.com/office/drawing/2012/chart" uri="{CE6537A1-D6FC-4f65-9D91-7224C49458BB}">
                  <c15:dlblFieldTable>
                    <c15:dlblFTEntry>
                      <c15:txfldGUID>{5C9104C4-3C7D-4F3C-9BD4-C034236145A8}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039-42F7-993C-D45BD4D37B4B}"/>
                </c:ext>
                <c:ext xmlns:c15="http://schemas.microsoft.com/office/drawing/2012/chart" uri="{CE6537A1-D6FC-4f65-9D91-7224C49458BB}">
                  <c15:dlblFieldTable>
                    <c15:dlblFTEntry>
                      <c15:txfldGUID>{E93EB99F-CD12-4602-B2FA-59DC3579549F}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039-42F7-993C-D45BD4D37B4B}"/>
                </c:ext>
                <c:ext xmlns:c15="http://schemas.microsoft.com/office/drawing/2012/chart" uri="{CE6537A1-D6FC-4f65-9D91-7224C49458BB}">
                  <c15:dlblFieldTable>
                    <c15:dlblFTEntry>
                      <c15:txfldGUID>{45A2874C-F4EB-46DE-BA6B-9FA082DF0C8A}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039-42F7-993C-D45BD4D37B4B}"/>
                </c:ext>
                <c:ext xmlns:c15="http://schemas.microsoft.com/office/drawing/2012/chart" uri="{CE6537A1-D6FC-4f65-9D91-7224C49458BB}">
                  <c15:dlblFieldTable>
                    <c15:dlblFTEntry>
                      <c15:txfldGUID>{A30FE248-2B92-4EA6-9B29-3A788F2CCAFE}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039-42F7-993C-D45BD4D37B4B}"/>
                </c:ext>
                <c:ext xmlns:c15="http://schemas.microsoft.com/office/drawing/2012/chart" uri="{CE6537A1-D6FC-4f65-9D91-7224C49458BB}">
                  <c15:dlblFieldTable>
                    <c15:dlblFTEntry>
                      <c15:txfldGUID>{54DC7AF1-3E2E-4411-AA09-D77B8EE807C4}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039-42F7-993C-D45BD4D37B4B}"/>
                </c:ext>
                <c:ext xmlns:c15="http://schemas.microsoft.com/office/drawing/2012/chart" uri="{CE6537A1-D6FC-4f65-9D91-7224C49458BB}">
                  <c15:dlblFieldTable>
                    <c15:dlblFTEntry>
                      <c15:txfldGUID>{E318E43C-7F0C-40B4-84D5-9BB2EFB553AD}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039-42F7-993C-D45BD4D37B4B}"/>
                </c:ext>
                <c:ext xmlns:c15="http://schemas.microsoft.com/office/drawing/2012/chart" uri="{CE6537A1-D6FC-4f65-9D91-7224C49458BB}">
                  <c15:dlblFieldTable>
                    <c15:dlblFTEntry>
                      <c15:txfldGUID>{8E68BCC4-20D0-4358-9442-DFFE79728FB6}</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039-42F7-993C-D45BD4D37B4B}"/>
                </c:ext>
                <c:ext xmlns:c15="http://schemas.microsoft.com/office/drawing/2012/chart" uri="{CE6537A1-D6FC-4f65-9D91-7224C49458BB}">
                  <c15:dlblFieldTable>
                    <c15:dlblFTEntry>
                      <c15:txfldGUID>{6763E229-4823-4ACA-8E4F-1FB2E1284742}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D039-42F7-993C-D45BD4D37B4B}"/>
            </c:ext>
          </c:extLst>
        </c:ser>
        <c:dLbls>
          <c:showLegendKey val="0"/>
          <c:showVal val="1"/>
          <c:showCatName val="0"/>
          <c:showSerName val="0"/>
          <c:showPercent val="0"/>
          <c:showBubbleSize val="0"/>
        </c:dLbls>
        <c:axId val="438132328"/>
        <c:axId val="438127232"/>
      </c:scatterChart>
      <c:valAx>
        <c:axId val="438132328"/>
        <c:scaling>
          <c:orientation val="minMax"/>
          <c:max val="11.1"/>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8127232"/>
        <c:crosses val="autoZero"/>
        <c:crossBetween val="midCat"/>
      </c:valAx>
      <c:valAx>
        <c:axId val="438127232"/>
        <c:scaling>
          <c:orientation val="minMax"/>
          <c:max val="9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8132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公営企業に対する準元利償還金の増加があった一方で、一部事務組合への建設経費負担金の減少があったことなどから、実質公債費比率の分子は前年度に比べ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公営企業の元利償還金に対する繰出し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は年々</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増加しており、交付税算入後の実質公債費としても増加傾向にある。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サッカー場や消防庁舎、</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温浴施設等の建設</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により一般会計等の地方債残高</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は増加している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白帆台小学校建設事業やサイクリングターミナル増築事業等に伴い地方債残高が増加したほか、分流式下水道など公営企業に対する繰出見込額の増などがあり、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の分子は前年度に比べ</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石川県内灘町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前年度歳計剰余金処分等により財政調整基金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墓地の使用料収入等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により霊園基金において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白帆台小学校建設事業のため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義務教育施設整備基金において、毎年度定額の積立てを行うほか、遊休施設の売却等などにより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の積立てを行い、基金全体における現在の水準を維持していく。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公用、公共用施設整備基金：公用、公共用施設の設置及び整備の財源に充てる。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義務教育施設の設置及び整備の財源に充てる。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公用・公共用施設整備基金：土地賃貸収入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百万円、行政協力金収入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百万円を積立てた一方で、道路新設改良事業、総合公園整備事業、公民館改修事業等により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霊園基金：一般墓地、合葬墓の使用料収入等を積立て、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百万円を定額で積立てた一方で、白帆台小学校建設事業等のため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百万円基金現在残高が減少した。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公用、公共用施設整備基金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：公共施設等の改修に備え、財産売払収入等を</a:t>
          </a:r>
          <a:r>
            <a:rPr kumimoji="1" lang="ja-JP" altLang="ja-JP" sz="1300">
              <a:solidFill>
                <a:schemeClr val="dk1"/>
              </a:solidFill>
              <a:effectLst/>
              <a:latin typeface="+mn-lt"/>
              <a:ea typeface="+mn-ea"/>
              <a:cs typeface="+mn-cs"/>
            </a:rPr>
            <a:t>積み立てていく。</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義務教育施設整備基金：小学校の大規模改修等に備え、引き続き毎年度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歳計剰余金処分等により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歳入の剰余及び運用利子の積立てを行い、現在の水準を維持していく。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歳入等に剰余が発生した場合に、随時積み増しを検討する。財政調整基金と合わせて、現在の水準の維持を目指している。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有形固定資産減価償却率は、過去に建設した施設の老朽化が進んでいることから、類似団体平均よりやや高くなっている。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年度と比較すると、平成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年度に白帆台小学校が完成したことにより、有形固定資産額が増加したことなどが要因として考えられる。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現在、公共施設等の個別施設計画の策定を進めており、策定後は計画に沿って長寿命化対策等を行い、施設の適切な維持管理に努めていく。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1"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120922</xdr:rowOff>
    </xdr:from>
    <xdr:to>
      <xdr:col>23</xdr:col>
      <xdr:colOff>136525</xdr:colOff>
      <xdr:row>30</xdr:row>
      <xdr:rowOff>51072</xdr:rowOff>
    </xdr:to>
    <xdr:sp macro="" textlink="">
      <xdr:nvSpPr>
        <xdr:cNvPr id="80" name="楕円 79"/>
        <xdr:cNvSpPr/>
      </xdr:nvSpPr>
      <xdr:spPr>
        <a:xfrm>
          <a:off x="47117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143799</xdr:rowOff>
    </xdr:from>
    <xdr:ext cx="405111" cy="259045"/>
    <xdr:sp macro="" textlink="">
      <xdr:nvSpPr>
        <xdr:cNvPr id="81" name="有形固定資産減価償却率該当値テキスト"/>
        <xdr:cNvSpPr txBox="1"/>
      </xdr:nvSpPr>
      <xdr:spPr>
        <a:xfrm>
          <a:off x="4813300" y="571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80826</xdr:rowOff>
    </xdr:from>
    <xdr:to>
      <xdr:col>19</xdr:col>
      <xdr:colOff>187325</xdr:colOff>
      <xdr:row>30</xdr:row>
      <xdr:rowOff>10976</xdr:rowOff>
    </xdr:to>
    <xdr:sp macro="" textlink="">
      <xdr:nvSpPr>
        <xdr:cNvPr id="82" name="楕円 81"/>
        <xdr:cNvSpPr/>
      </xdr:nvSpPr>
      <xdr:spPr>
        <a:xfrm>
          <a:off x="4000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131626</xdr:rowOff>
    </xdr:from>
    <xdr:to>
      <xdr:col>23</xdr:col>
      <xdr:colOff>85725</xdr:colOff>
      <xdr:row>30</xdr:row>
      <xdr:rowOff>272</xdr:rowOff>
    </xdr:to>
    <xdr:cxnSp macro="">
      <xdr:nvCxnSpPr>
        <xdr:cNvPr id="83" name="直線コネクタ 82"/>
        <xdr:cNvCxnSpPr/>
      </xdr:nvCxnSpPr>
      <xdr:spPr>
        <a:xfrm>
          <a:off x="4051300" y="587520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5"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27503</xdr:rowOff>
    </xdr:from>
    <xdr:ext cx="405111" cy="259045"/>
    <xdr:sp macro="" textlink="">
      <xdr:nvSpPr>
        <xdr:cNvPr id="86" name="n_1main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債務償還可能年数は類似団体平均と比べると長くなっている。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これは算定式において分子を構成する将来負担額が、白帆台小学校建設に伴う地方債の発行などにより、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いることが要因と考えられる。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今後は物件費の抑制を図るなど、経常経費充当一般財源を減少させ、債務償還可能年数の短縮に努める必要がある。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7" name="テキスト ボックス 106"/>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09" name="テキスト ボックス 108"/>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5" name="直線コネクタ 114"/>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18"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19" name="直線コネクタ 118"/>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0"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1" name="フローチャート: 判断 120"/>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145838</xdr:rowOff>
    </xdr:from>
    <xdr:to>
      <xdr:col>76</xdr:col>
      <xdr:colOff>73025</xdr:colOff>
      <xdr:row>31</xdr:row>
      <xdr:rowOff>75988</xdr:rowOff>
    </xdr:to>
    <xdr:sp macro="" textlink="">
      <xdr:nvSpPr>
        <xdr:cNvPr id="127" name="楕円 126"/>
        <xdr:cNvSpPr/>
      </xdr:nvSpPr>
      <xdr:spPr>
        <a:xfrm>
          <a:off x="147447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168715</xdr:rowOff>
    </xdr:from>
    <xdr:ext cx="340478" cy="259045"/>
    <xdr:sp macro="" textlink="">
      <xdr:nvSpPr>
        <xdr:cNvPr id="128" name="債務償還可能年数該当値テキスト"/>
        <xdr:cNvSpPr txBox="1"/>
      </xdr:nvSpPr>
      <xdr:spPr>
        <a:xfrm>
          <a:off x="14846300" y="59122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70" name="楕円 69"/>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142892</xdr:rowOff>
    </xdr:from>
    <xdr:ext cx="405111" cy="259045"/>
    <xdr:sp macro="" textlink="">
      <xdr:nvSpPr>
        <xdr:cNvPr id="71" name="【道路】&#10;有形固定資産減価償却率該当値テキスト"/>
        <xdr:cNvSpPr txBox="1"/>
      </xdr:nvSpPr>
      <xdr:spPr>
        <a:xfrm>
          <a:off x="4673600"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2" name="楕円 71"/>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43815</xdr:rowOff>
    </xdr:from>
    <xdr:to>
      <xdr:col>24</xdr:col>
      <xdr:colOff>63500</xdr:colOff>
      <xdr:row>38</xdr:row>
      <xdr:rowOff>74295</xdr:rowOff>
    </xdr:to>
    <xdr:cxnSp macro="">
      <xdr:nvCxnSpPr>
        <xdr:cNvPr id="73" name="直線コネクタ 72"/>
        <xdr:cNvCxnSpPr/>
      </xdr:nvCxnSpPr>
      <xdr:spPr>
        <a:xfrm flipV="1">
          <a:off x="3797300" y="65589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4"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5"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76"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3"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150902</xdr:rowOff>
    </xdr:from>
    <xdr:to>
      <xdr:col>55</xdr:col>
      <xdr:colOff>50800</xdr:colOff>
      <xdr:row>40</xdr:row>
      <xdr:rowOff>81052</xdr:rowOff>
    </xdr:to>
    <xdr:sp macro="" textlink="">
      <xdr:nvSpPr>
        <xdr:cNvPr id="112" name="楕円 111"/>
        <xdr:cNvSpPr/>
      </xdr:nvSpPr>
      <xdr:spPr>
        <a:xfrm>
          <a:off x="10426700" y="68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129329</xdr:rowOff>
    </xdr:from>
    <xdr:ext cx="469744" cy="259045"/>
    <xdr:sp macro="" textlink="">
      <xdr:nvSpPr>
        <xdr:cNvPr id="113" name="【道路】&#10;一人当たり延長該当値テキスト"/>
        <xdr:cNvSpPr txBox="1"/>
      </xdr:nvSpPr>
      <xdr:spPr>
        <a:xfrm>
          <a:off x="10515600" y="681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152319</xdr:rowOff>
    </xdr:from>
    <xdr:to>
      <xdr:col>50</xdr:col>
      <xdr:colOff>165100</xdr:colOff>
      <xdr:row>40</xdr:row>
      <xdr:rowOff>82469</xdr:rowOff>
    </xdr:to>
    <xdr:sp macro="" textlink="">
      <xdr:nvSpPr>
        <xdr:cNvPr id="114" name="楕円 113"/>
        <xdr:cNvSpPr/>
      </xdr:nvSpPr>
      <xdr:spPr>
        <a:xfrm>
          <a:off x="9588500" y="68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30252</xdr:rowOff>
    </xdr:from>
    <xdr:to>
      <xdr:col>55</xdr:col>
      <xdr:colOff>0</xdr:colOff>
      <xdr:row>40</xdr:row>
      <xdr:rowOff>31669</xdr:rowOff>
    </xdr:to>
    <xdr:cxnSp macro="">
      <xdr:nvCxnSpPr>
        <xdr:cNvPr id="115" name="直線コネクタ 114"/>
        <xdr:cNvCxnSpPr/>
      </xdr:nvCxnSpPr>
      <xdr:spPr>
        <a:xfrm flipV="1">
          <a:off x="9639300" y="6888252"/>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6"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7"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73596</xdr:rowOff>
    </xdr:from>
    <xdr:ext cx="469744" cy="259045"/>
    <xdr:sp macro="" textlink="">
      <xdr:nvSpPr>
        <xdr:cNvPr id="118" name="n_1mainValue【道路】&#10;一人当たり延長"/>
        <xdr:cNvSpPr txBox="1"/>
      </xdr:nvSpPr>
      <xdr:spPr>
        <a:xfrm>
          <a:off x="9391727" y="693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17780</xdr:rowOff>
    </xdr:from>
    <xdr:to>
      <xdr:col>24</xdr:col>
      <xdr:colOff>114300</xdr:colOff>
      <xdr:row>56</xdr:row>
      <xdr:rowOff>119380</xdr:rowOff>
    </xdr:to>
    <xdr:sp macro="" textlink="">
      <xdr:nvSpPr>
        <xdr:cNvPr id="158" name="楕円 157"/>
        <xdr:cNvSpPr/>
      </xdr:nvSpPr>
      <xdr:spPr>
        <a:xfrm>
          <a:off x="4584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142257</xdr:rowOff>
    </xdr:from>
    <xdr:ext cx="405111" cy="259045"/>
    <xdr:sp macro="" textlink="">
      <xdr:nvSpPr>
        <xdr:cNvPr id="159" name="【橋りょう・トンネル】&#10;有形固定資産減価償却率該当値テキスト"/>
        <xdr:cNvSpPr txBox="1"/>
      </xdr:nvSpPr>
      <xdr:spPr>
        <a:xfrm>
          <a:off x="4673600" y="957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153307</xdr:rowOff>
    </xdr:from>
    <xdr:to>
      <xdr:col>20</xdr:col>
      <xdr:colOff>38100</xdr:colOff>
      <xdr:row>56</xdr:row>
      <xdr:rowOff>83457</xdr:rowOff>
    </xdr:to>
    <xdr:sp macro="" textlink="">
      <xdr:nvSpPr>
        <xdr:cNvPr id="160" name="楕円 159"/>
        <xdr:cNvSpPr/>
      </xdr:nvSpPr>
      <xdr:spPr>
        <a:xfrm>
          <a:off x="3746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32657</xdr:rowOff>
    </xdr:from>
    <xdr:to>
      <xdr:col>24</xdr:col>
      <xdr:colOff>63500</xdr:colOff>
      <xdr:row>56</xdr:row>
      <xdr:rowOff>68580</xdr:rowOff>
    </xdr:to>
    <xdr:cxnSp macro="">
      <xdr:nvCxnSpPr>
        <xdr:cNvPr id="161" name="直線コネクタ 160"/>
        <xdr:cNvCxnSpPr/>
      </xdr:nvCxnSpPr>
      <xdr:spPr>
        <a:xfrm>
          <a:off x="3797300" y="96338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62"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99984</xdr:rowOff>
    </xdr:from>
    <xdr:ext cx="405111" cy="259045"/>
    <xdr:sp macro="" textlink="">
      <xdr:nvSpPr>
        <xdr:cNvPr id="164" name="n_1mainValue【橋りょう・トンネル】&#10;有形固定資産減価償却率"/>
        <xdr:cNvSpPr txBox="1"/>
      </xdr:nvSpPr>
      <xdr:spPr>
        <a:xfrm>
          <a:off x="35820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193"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156166</xdr:rowOff>
    </xdr:from>
    <xdr:to>
      <xdr:col>55</xdr:col>
      <xdr:colOff>50800</xdr:colOff>
      <xdr:row>64</xdr:row>
      <xdr:rowOff>86316</xdr:rowOff>
    </xdr:to>
    <xdr:sp macro="" textlink="">
      <xdr:nvSpPr>
        <xdr:cNvPr id="202" name="楕円 201"/>
        <xdr:cNvSpPr/>
      </xdr:nvSpPr>
      <xdr:spPr>
        <a:xfrm>
          <a:off x="10426700" y="109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71093</xdr:rowOff>
    </xdr:from>
    <xdr:ext cx="534377" cy="259045"/>
    <xdr:sp macro="" textlink="">
      <xdr:nvSpPr>
        <xdr:cNvPr id="203" name="【橋りょう・トンネル】&#10;一人当たり有形固定資産（償却資産）額該当値テキスト"/>
        <xdr:cNvSpPr txBox="1"/>
      </xdr:nvSpPr>
      <xdr:spPr>
        <a:xfrm>
          <a:off x="10515600" y="1087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157690</xdr:rowOff>
    </xdr:from>
    <xdr:to>
      <xdr:col>50</xdr:col>
      <xdr:colOff>165100</xdr:colOff>
      <xdr:row>64</xdr:row>
      <xdr:rowOff>87840</xdr:rowOff>
    </xdr:to>
    <xdr:sp macro="" textlink="">
      <xdr:nvSpPr>
        <xdr:cNvPr id="204" name="楕円 203"/>
        <xdr:cNvSpPr/>
      </xdr:nvSpPr>
      <xdr:spPr>
        <a:xfrm>
          <a:off x="9588500" y="109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35516</xdr:rowOff>
    </xdr:from>
    <xdr:to>
      <xdr:col>55</xdr:col>
      <xdr:colOff>0</xdr:colOff>
      <xdr:row>64</xdr:row>
      <xdr:rowOff>37040</xdr:rowOff>
    </xdr:to>
    <xdr:cxnSp macro="">
      <xdr:nvCxnSpPr>
        <xdr:cNvPr id="205" name="直線コネクタ 204"/>
        <xdr:cNvCxnSpPr/>
      </xdr:nvCxnSpPr>
      <xdr:spPr>
        <a:xfrm flipV="1">
          <a:off x="9639300" y="1100831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6"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7"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78967</xdr:rowOff>
    </xdr:from>
    <xdr:ext cx="534377" cy="259045"/>
    <xdr:sp macro="" textlink="">
      <xdr:nvSpPr>
        <xdr:cNvPr id="208" name="n_1mainValue【橋りょう・トンネル】&#10;一人当たり有形固定資産（償却資産）額"/>
        <xdr:cNvSpPr txBox="1"/>
      </xdr:nvSpPr>
      <xdr:spPr>
        <a:xfrm>
          <a:off x="9359411" y="110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10161</xdr:rowOff>
    </xdr:from>
    <xdr:to>
      <xdr:col>24</xdr:col>
      <xdr:colOff>114300</xdr:colOff>
      <xdr:row>79</xdr:row>
      <xdr:rowOff>111761</xdr:rowOff>
    </xdr:to>
    <xdr:sp macro="" textlink="">
      <xdr:nvSpPr>
        <xdr:cNvPr id="247" name="楕円 246"/>
        <xdr:cNvSpPr/>
      </xdr:nvSpPr>
      <xdr:spPr>
        <a:xfrm>
          <a:off x="45847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33038</xdr:rowOff>
    </xdr:from>
    <xdr:ext cx="405111" cy="259045"/>
    <xdr:sp macro="" textlink="">
      <xdr:nvSpPr>
        <xdr:cNvPr id="248" name="【公営住宅】&#10;有形固定資産減価償却率該当値テキスト"/>
        <xdr:cNvSpPr txBox="1"/>
      </xdr:nvSpPr>
      <xdr:spPr>
        <a:xfrm>
          <a:off x="4673600" y="1340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52070</xdr:rowOff>
    </xdr:from>
    <xdr:to>
      <xdr:col>20</xdr:col>
      <xdr:colOff>38100</xdr:colOff>
      <xdr:row>79</xdr:row>
      <xdr:rowOff>153670</xdr:rowOff>
    </xdr:to>
    <xdr:sp macro="" textlink="">
      <xdr:nvSpPr>
        <xdr:cNvPr id="249" name="楕円 248"/>
        <xdr:cNvSpPr/>
      </xdr:nvSpPr>
      <xdr:spPr>
        <a:xfrm>
          <a:off x="3746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60961</xdr:rowOff>
    </xdr:from>
    <xdr:to>
      <xdr:col>24</xdr:col>
      <xdr:colOff>63500</xdr:colOff>
      <xdr:row>79</xdr:row>
      <xdr:rowOff>102870</xdr:rowOff>
    </xdr:to>
    <xdr:cxnSp macro="">
      <xdr:nvCxnSpPr>
        <xdr:cNvPr id="250" name="直線コネクタ 249"/>
        <xdr:cNvCxnSpPr/>
      </xdr:nvCxnSpPr>
      <xdr:spPr>
        <a:xfrm flipV="1">
          <a:off x="3797300" y="13605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51"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2"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170197</xdr:rowOff>
    </xdr:from>
    <xdr:ext cx="405111" cy="259045"/>
    <xdr:sp macro="" textlink="">
      <xdr:nvSpPr>
        <xdr:cNvPr id="253" name="n_1mainValue【公営住宅】&#10;有形固定資産減価償却率"/>
        <xdr:cNvSpPr txBox="1"/>
      </xdr:nvSpPr>
      <xdr:spPr>
        <a:xfrm>
          <a:off x="35820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84"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108131</xdr:rowOff>
    </xdr:from>
    <xdr:to>
      <xdr:col>55</xdr:col>
      <xdr:colOff>50800</xdr:colOff>
      <xdr:row>87</xdr:row>
      <xdr:rowOff>38281</xdr:rowOff>
    </xdr:to>
    <xdr:sp macro="" textlink="">
      <xdr:nvSpPr>
        <xdr:cNvPr id="293" name="楕円 292"/>
        <xdr:cNvSpPr/>
      </xdr:nvSpPr>
      <xdr:spPr>
        <a:xfrm>
          <a:off x="104267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23058</xdr:rowOff>
    </xdr:from>
    <xdr:ext cx="469744" cy="259045"/>
    <xdr:sp macro="" textlink="">
      <xdr:nvSpPr>
        <xdr:cNvPr id="294" name="【公営住宅】&#10;一人当たり面積該当値テキスト"/>
        <xdr:cNvSpPr txBox="1"/>
      </xdr:nvSpPr>
      <xdr:spPr>
        <a:xfrm>
          <a:off x="10515600" y="1476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108131</xdr:rowOff>
    </xdr:from>
    <xdr:to>
      <xdr:col>50</xdr:col>
      <xdr:colOff>165100</xdr:colOff>
      <xdr:row>87</xdr:row>
      <xdr:rowOff>38281</xdr:rowOff>
    </xdr:to>
    <xdr:sp macro="" textlink="">
      <xdr:nvSpPr>
        <xdr:cNvPr id="295" name="楕円 294"/>
        <xdr:cNvSpPr/>
      </xdr:nvSpPr>
      <xdr:spPr>
        <a:xfrm>
          <a:off x="9588500" y="14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158931</xdr:rowOff>
    </xdr:from>
    <xdr:to>
      <xdr:col>55</xdr:col>
      <xdr:colOff>0</xdr:colOff>
      <xdr:row>86</xdr:row>
      <xdr:rowOff>158931</xdr:rowOff>
    </xdr:to>
    <xdr:cxnSp macro="">
      <xdr:nvCxnSpPr>
        <xdr:cNvPr id="296" name="直線コネクタ 295"/>
        <xdr:cNvCxnSpPr/>
      </xdr:nvCxnSpPr>
      <xdr:spPr>
        <a:xfrm>
          <a:off x="9639300" y="149036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7"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8"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29408</xdr:rowOff>
    </xdr:from>
    <xdr:ext cx="469744" cy="259045"/>
    <xdr:sp macro="" textlink="">
      <xdr:nvSpPr>
        <xdr:cNvPr id="299" name="n_1mainValue【公営住宅】&#10;一人当たり面積"/>
        <xdr:cNvSpPr txBox="1"/>
      </xdr:nvSpPr>
      <xdr:spPr>
        <a:xfrm>
          <a:off x="9391727" y="1494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46"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355" name="楕円 354"/>
        <xdr:cNvSpPr/>
      </xdr:nvSpPr>
      <xdr:spPr>
        <a:xfrm>
          <a:off x="16268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93634</xdr:rowOff>
    </xdr:from>
    <xdr:ext cx="405111" cy="259045"/>
    <xdr:sp macro="" textlink="">
      <xdr:nvSpPr>
        <xdr:cNvPr id="356" name="【認定こども園・幼稚園・保育所】&#10;有形固定資産減価償却率該当値テキスト"/>
        <xdr:cNvSpPr txBox="1"/>
      </xdr:nvSpPr>
      <xdr:spPr>
        <a:xfrm>
          <a:off x="16357600"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169092</xdr:rowOff>
    </xdr:from>
    <xdr:to>
      <xdr:col>81</xdr:col>
      <xdr:colOff>101600</xdr:colOff>
      <xdr:row>37</xdr:row>
      <xdr:rowOff>99242</xdr:rowOff>
    </xdr:to>
    <xdr:sp macro="" textlink="">
      <xdr:nvSpPr>
        <xdr:cNvPr id="357" name="楕円 356"/>
        <xdr:cNvSpPr/>
      </xdr:nvSpPr>
      <xdr:spPr>
        <a:xfrm>
          <a:off x="15430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48442</xdr:rowOff>
    </xdr:from>
    <xdr:to>
      <xdr:col>85</xdr:col>
      <xdr:colOff>127000</xdr:colOff>
      <xdr:row>37</xdr:row>
      <xdr:rowOff>166007</xdr:rowOff>
    </xdr:to>
    <xdr:cxnSp macro="">
      <xdr:nvCxnSpPr>
        <xdr:cNvPr id="358" name="直線コネクタ 357"/>
        <xdr:cNvCxnSpPr/>
      </xdr:nvCxnSpPr>
      <xdr:spPr>
        <a:xfrm>
          <a:off x="15481300" y="6392092"/>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5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6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90369</xdr:rowOff>
    </xdr:from>
    <xdr:ext cx="405111" cy="259045"/>
    <xdr:sp macro="" textlink="">
      <xdr:nvSpPr>
        <xdr:cNvPr id="361" name="n_1mainValue【認定こども園・幼稚園・保育所】&#10;有形固定資産減価償却率"/>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390" name="【認定こども園・幼稚園・保育所】&#10;一人当たり面積平均値テキスト"/>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40640</xdr:rowOff>
    </xdr:from>
    <xdr:to>
      <xdr:col>116</xdr:col>
      <xdr:colOff>114300</xdr:colOff>
      <xdr:row>41</xdr:row>
      <xdr:rowOff>142240</xdr:rowOff>
    </xdr:to>
    <xdr:sp macro="" textlink="">
      <xdr:nvSpPr>
        <xdr:cNvPr id="399" name="楕円 398"/>
        <xdr:cNvSpPr/>
      </xdr:nvSpPr>
      <xdr:spPr>
        <a:xfrm>
          <a:off x="221107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127017</xdr:rowOff>
    </xdr:from>
    <xdr:ext cx="469744" cy="259045"/>
    <xdr:sp macro="" textlink="">
      <xdr:nvSpPr>
        <xdr:cNvPr id="400" name="【認定こども園・幼稚園・保育所】&#10;一人当たり面積該当値テキスト"/>
        <xdr:cNvSpPr txBox="1"/>
      </xdr:nvSpPr>
      <xdr:spPr>
        <a:xfrm>
          <a:off x="221996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46355</xdr:rowOff>
    </xdr:from>
    <xdr:to>
      <xdr:col>112</xdr:col>
      <xdr:colOff>38100</xdr:colOff>
      <xdr:row>41</xdr:row>
      <xdr:rowOff>147955</xdr:rowOff>
    </xdr:to>
    <xdr:sp macro="" textlink="">
      <xdr:nvSpPr>
        <xdr:cNvPr id="401" name="楕円 400"/>
        <xdr:cNvSpPr/>
      </xdr:nvSpPr>
      <xdr:spPr>
        <a:xfrm>
          <a:off x="21272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91440</xdr:rowOff>
    </xdr:from>
    <xdr:to>
      <xdr:col>116</xdr:col>
      <xdr:colOff>63500</xdr:colOff>
      <xdr:row>41</xdr:row>
      <xdr:rowOff>97155</xdr:rowOff>
    </xdr:to>
    <xdr:cxnSp macro="">
      <xdr:nvCxnSpPr>
        <xdr:cNvPr id="402" name="直線コネクタ 401"/>
        <xdr:cNvCxnSpPr/>
      </xdr:nvCxnSpPr>
      <xdr:spPr>
        <a:xfrm flipV="1">
          <a:off x="21323300" y="7120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03" name="n_1aveValue【認定こども園・幼稚園・保育所】&#10;一人当たり面積"/>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04" name="n_2aveValue【認定こども園・幼稚園・保育所】&#10;一人当たり面積"/>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139082</xdr:rowOff>
    </xdr:from>
    <xdr:ext cx="469744" cy="259045"/>
    <xdr:sp macro="" textlink="">
      <xdr:nvSpPr>
        <xdr:cNvPr id="405" name="n_1mainValue【認定こども園・幼稚園・保育所】&#10;一人当たり面積"/>
        <xdr:cNvSpPr txBox="1"/>
      </xdr:nvSpPr>
      <xdr:spPr>
        <a:xfrm>
          <a:off x="21075727" y="716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35"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444" name="楕円 443"/>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445" name="【学校施設】&#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446" name="楕円 445"/>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60</xdr:row>
      <xdr:rowOff>118110</xdr:rowOff>
    </xdr:to>
    <xdr:cxnSp macro="">
      <xdr:nvCxnSpPr>
        <xdr:cNvPr id="447" name="直線コネクタ 446"/>
        <xdr:cNvCxnSpPr/>
      </xdr:nvCxnSpPr>
      <xdr:spPr>
        <a:xfrm>
          <a:off x="15481300" y="1020699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8"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9"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450" name="n_1main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63957</xdr:rowOff>
    </xdr:from>
    <xdr:to>
      <xdr:col>116</xdr:col>
      <xdr:colOff>114300</xdr:colOff>
      <xdr:row>59</xdr:row>
      <xdr:rowOff>165557</xdr:rowOff>
    </xdr:to>
    <xdr:sp macro="" textlink="">
      <xdr:nvSpPr>
        <xdr:cNvPr id="487" name="楕円 486"/>
        <xdr:cNvSpPr/>
      </xdr:nvSpPr>
      <xdr:spPr>
        <a:xfrm>
          <a:off x="22110700" y="101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86834</xdr:rowOff>
    </xdr:from>
    <xdr:ext cx="469744" cy="259045"/>
    <xdr:sp macro="" textlink="">
      <xdr:nvSpPr>
        <xdr:cNvPr id="488" name="【学校施設】&#10;一人当たり面積該当値テキスト"/>
        <xdr:cNvSpPr txBox="1"/>
      </xdr:nvSpPr>
      <xdr:spPr>
        <a:xfrm>
          <a:off x="22199600" y="1003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489" name="楕円 488"/>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114757</xdr:rowOff>
    </xdr:from>
    <xdr:to>
      <xdr:col>116</xdr:col>
      <xdr:colOff>63500</xdr:colOff>
      <xdr:row>61</xdr:row>
      <xdr:rowOff>34290</xdr:rowOff>
    </xdr:to>
    <xdr:cxnSp macro="">
      <xdr:nvCxnSpPr>
        <xdr:cNvPr id="490" name="直線コネクタ 489"/>
        <xdr:cNvCxnSpPr/>
      </xdr:nvCxnSpPr>
      <xdr:spPr>
        <a:xfrm flipV="1">
          <a:off x="21323300" y="10230307"/>
          <a:ext cx="838200" cy="26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91"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2"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101617</xdr:rowOff>
    </xdr:from>
    <xdr:ext cx="469744" cy="259045"/>
    <xdr:sp macro="" textlink="">
      <xdr:nvSpPr>
        <xdr:cNvPr id="493" name="n_1mainValue【学校施設】&#10;一人当たり面積"/>
        <xdr:cNvSpPr txBox="1"/>
      </xdr:nvSpPr>
      <xdr:spPr>
        <a:xfrm>
          <a:off x="2107572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9" name="直線コネクタ 51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2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21" name="直線コネクタ 52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3" name="直線コネクタ 52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2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25" name="フローチャート: 判断 52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6" name="フローチャート: 判断 5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7" name="フローチャート: 判断 52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108131</xdr:rowOff>
    </xdr:from>
    <xdr:to>
      <xdr:col>85</xdr:col>
      <xdr:colOff>177800</xdr:colOff>
      <xdr:row>79</xdr:row>
      <xdr:rowOff>38281</xdr:rowOff>
    </xdr:to>
    <xdr:sp macro="" textlink="">
      <xdr:nvSpPr>
        <xdr:cNvPr id="533" name="楕円 532"/>
        <xdr:cNvSpPr/>
      </xdr:nvSpPr>
      <xdr:spPr>
        <a:xfrm>
          <a:off x="162687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131008</xdr:rowOff>
    </xdr:from>
    <xdr:ext cx="405111" cy="259045"/>
    <xdr:sp macro="" textlink="">
      <xdr:nvSpPr>
        <xdr:cNvPr id="534" name="【児童館】&#10;有形固定資産減価償却率該当値テキスト"/>
        <xdr:cNvSpPr txBox="1"/>
      </xdr:nvSpPr>
      <xdr:spPr>
        <a:xfrm>
          <a:off x="16357600" y="1333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139156</xdr:rowOff>
    </xdr:from>
    <xdr:to>
      <xdr:col>81</xdr:col>
      <xdr:colOff>101600</xdr:colOff>
      <xdr:row>79</xdr:row>
      <xdr:rowOff>69306</xdr:rowOff>
    </xdr:to>
    <xdr:sp macro="" textlink="">
      <xdr:nvSpPr>
        <xdr:cNvPr id="535" name="楕円 534"/>
        <xdr:cNvSpPr/>
      </xdr:nvSpPr>
      <xdr:spPr>
        <a:xfrm>
          <a:off x="15430500" y="135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158931</xdr:rowOff>
    </xdr:from>
    <xdr:to>
      <xdr:col>85</xdr:col>
      <xdr:colOff>127000</xdr:colOff>
      <xdr:row>79</xdr:row>
      <xdr:rowOff>18506</xdr:rowOff>
    </xdr:to>
    <xdr:cxnSp macro="">
      <xdr:nvCxnSpPr>
        <xdr:cNvPr id="536" name="直線コネクタ 535"/>
        <xdr:cNvCxnSpPr/>
      </xdr:nvCxnSpPr>
      <xdr:spPr>
        <a:xfrm flipV="1">
          <a:off x="15481300" y="135320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111958</xdr:rowOff>
    </xdr:from>
    <xdr:ext cx="405111" cy="259045"/>
    <xdr:sp macro="" textlink="">
      <xdr:nvSpPr>
        <xdr:cNvPr id="538" name="n_2aveValue【児童館】&#10;有形固定資産減価償却率"/>
        <xdr:cNvSpPr txBox="1"/>
      </xdr:nvSpPr>
      <xdr:spPr>
        <a:xfrm>
          <a:off x="14389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85833</xdr:rowOff>
    </xdr:from>
    <xdr:ext cx="405111" cy="259045"/>
    <xdr:sp macro="" textlink="">
      <xdr:nvSpPr>
        <xdr:cNvPr id="539" name="n_1mainValue【児童館】&#10;有形固定資産減価償却率"/>
        <xdr:cNvSpPr txBox="1"/>
      </xdr:nvSpPr>
      <xdr:spPr>
        <a:xfrm>
          <a:off x="15266044" y="132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63" name="直線コネクタ 562"/>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64"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65" name="直線コネクタ 564"/>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6"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7" name="直線コネクタ 566"/>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8"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9" name="フローチャート: 判断 568"/>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70" name="フローチャート: 判断 569"/>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71" name="フローチャート: 判断 570"/>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95250</xdr:rowOff>
    </xdr:from>
    <xdr:to>
      <xdr:col>116</xdr:col>
      <xdr:colOff>114300</xdr:colOff>
      <xdr:row>82</xdr:row>
      <xdr:rowOff>25400</xdr:rowOff>
    </xdr:to>
    <xdr:sp macro="" textlink="">
      <xdr:nvSpPr>
        <xdr:cNvPr id="577" name="楕円 576"/>
        <xdr:cNvSpPr/>
      </xdr:nvSpPr>
      <xdr:spPr>
        <a:xfrm>
          <a:off x="221107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118127</xdr:rowOff>
    </xdr:from>
    <xdr:ext cx="469744" cy="259045"/>
    <xdr:sp macro="" textlink="">
      <xdr:nvSpPr>
        <xdr:cNvPr id="578" name="【児童館】&#10;一人当たり面積該当値テキスト"/>
        <xdr:cNvSpPr txBox="1"/>
      </xdr:nvSpPr>
      <xdr:spPr>
        <a:xfrm>
          <a:off x="22199600" y="138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95250</xdr:rowOff>
    </xdr:from>
    <xdr:to>
      <xdr:col>112</xdr:col>
      <xdr:colOff>38100</xdr:colOff>
      <xdr:row>82</xdr:row>
      <xdr:rowOff>25400</xdr:rowOff>
    </xdr:to>
    <xdr:sp macro="" textlink="">
      <xdr:nvSpPr>
        <xdr:cNvPr id="579" name="楕円 578"/>
        <xdr:cNvSpPr/>
      </xdr:nvSpPr>
      <xdr:spPr>
        <a:xfrm>
          <a:off x="212725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146050</xdr:rowOff>
    </xdr:from>
    <xdr:to>
      <xdr:col>116</xdr:col>
      <xdr:colOff>63500</xdr:colOff>
      <xdr:row>81</xdr:row>
      <xdr:rowOff>146050</xdr:rowOff>
    </xdr:to>
    <xdr:cxnSp macro="">
      <xdr:nvCxnSpPr>
        <xdr:cNvPr id="580" name="直線コネクタ 579"/>
        <xdr:cNvCxnSpPr/>
      </xdr:nvCxnSpPr>
      <xdr:spPr>
        <a:xfrm>
          <a:off x="21323300" y="14033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81"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582" name="n_2ave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41927</xdr:rowOff>
    </xdr:from>
    <xdr:ext cx="469744" cy="259045"/>
    <xdr:sp macro="" textlink="">
      <xdr:nvSpPr>
        <xdr:cNvPr id="583" name="n_1mainValue【児童館】&#10;一人当たり面積"/>
        <xdr:cNvSpPr txBox="1"/>
      </xdr:nvSpPr>
      <xdr:spPr>
        <a:xfrm>
          <a:off x="21075727"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4" name="正方形/長方形 5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5" name="正方形/長方形 5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6" name="正方形/長方形 5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7" name="正方形/長方形 5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8" name="正方形/長方形 5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9" name="正方形/長方形 5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0" name="正方形/長方形 5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1" name="正方形/長方形 5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2" name="テキスト ボックス 5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3" name="直線コネクタ 5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4" name="テキスト ボックス 59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5" name="直線コネクタ 5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6" name="テキスト ボックス 5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7" name="直線コネクタ 5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8" name="テキスト ボックス 5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9" name="直線コネクタ 5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0" name="テキスト ボックス 5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1" name="直線コネクタ 6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2" name="テキスト ボックス 60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06" name="直線コネクタ 605"/>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07"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08" name="直線コネクタ 607"/>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9"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10" name="直線コネクタ 60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11"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12" name="フローチャート: 判断 611"/>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13" name="フローチャート: 判断 612"/>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14" name="フローチャート: 判断 613"/>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107696</xdr:rowOff>
    </xdr:from>
    <xdr:to>
      <xdr:col>85</xdr:col>
      <xdr:colOff>177800</xdr:colOff>
      <xdr:row>107</xdr:row>
      <xdr:rowOff>37846</xdr:rowOff>
    </xdr:to>
    <xdr:sp macro="" textlink="">
      <xdr:nvSpPr>
        <xdr:cNvPr id="620" name="楕円 619"/>
        <xdr:cNvSpPr/>
      </xdr:nvSpPr>
      <xdr:spPr>
        <a:xfrm>
          <a:off x="162687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86123</xdr:rowOff>
    </xdr:from>
    <xdr:ext cx="405111" cy="259045"/>
    <xdr:sp macro="" textlink="">
      <xdr:nvSpPr>
        <xdr:cNvPr id="621" name="【公民館】&#10;有形固定資産減価償却率該当値テキスト"/>
        <xdr:cNvSpPr txBox="1"/>
      </xdr:nvSpPr>
      <xdr:spPr>
        <a:xfrm>
          <a:off x="16357600" y="1825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144272</xdr:rowOff>
    </xdr:from>
    <xdr:to>
      <xdr:col>81</xdr:col>
      <xdr:colOff>101600</xdr:colOff>
      <xdr:row>107</xdr:row>
      <xdr:rowOff>74422</xdr:rowOff>
    </xdr:to>
    <xdr:sp macro="" textlink="">
      <xdr:nvSpPr>
        <xdr:cNvPr id="622" name="楕円 621"/>
        <xdr:cNvSpPr/>
      </xdr:nvSpPr>
      <xdr:spPr>
        <a:xfrm>
          <a:off x="15430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158496</xdr:rowOff>
    </xdr:from>
    <xdr:to>
      <xdr:col>85</xdr:col>
      <xdr:colOff>127000</xdr:colOff>
      <xdr:row>107</xdr:row>
      <xdr:rowOff>23622</xdr:rowOff>
    </xdr:to>
    <xdr:cxnSp macro="">
      <xdr:nvCxnSpPr>
        <xdr:cNvPr id="623" name="直線コネクタ 622"/>
        <xdr:cNvCxnSpPr/>
      </xdr:nvCxnSpPr>
      <xdr:spPr>
        <a:xfrm flipV="1">
          <a:off x="15481300" y="18332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24"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25"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65549</xdr:rowOff>
    </xdr:from>
    <xdr:ext cx="405111" cy="259045"/>
    <xdr:sp macro="" textlink="">
      <xdr:nvSpPr>
        <xdr:cNvPr id="626" name="n_1mainValue【公民館】&#10;有形固定資産減価償却率"/>
        <xdr:cNvSpPr txBox="1"/>
      </xdr:nvSpPr>
      <xdr:spPr>
        <a:xfrm>
          <a:off x="152660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7" name="正方形/長方形 6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8" name="正方形/長方形 6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9" name="正方形/長方形 6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0" name="正方形/長方形 6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1" name="正方形/長方形 6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2" name="正方形/長方形 6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3" name="正方形/長方形 6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5" name="テキスト ボックス 6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6" name="直線コネクタ 6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7" name="直線コネクタ 6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8" name="テキスト ボックス 6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9" name="直線コネクタ 6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40" name="テキスト ボックス 6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41" name="直線コネクタ 6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42" name="テキスト ボックス 6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43" name="直線コネクタ 6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4" name="テキスト ボックス 6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48" name="直線コネクタ 647"/>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49"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50" name="直線コネクタ 649"/>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51"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52" name="直線コネクタ 651"/>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53" name="【公民館】&#10;一人当たり面積平均値テキスト"/>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54" name="フローチャート: 判断 653"/>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55" name="フローチャート: 判断 654"/>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6" name="フローチャート: 判断 655"/>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167132</xdr:rowOff>
    </xdr:from>
    <xdr:to>
      <xdr:col>116</xdr:col>
      <xdr:colOff>114300</xdr:colOff>
      <xdr:row>103</xdr:row>
      <xdr:rowOff>97282</xdr:rowOff>
    </xdr:to>
    <xdr:sp macro="" textlink="">
      <xdr:nvSpPr>
        <xdr:cNvPr id="662" name="楕円 661"/>
        <xdr:cNvSpPr/>
      </xdr:nvSpPr>
      <xdr:spPr>
        <a:xfrm>
          <a:off x="22110700" y="176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18559</xdr:rowOff>
    </xdr:from>
    <xdr:ext cx="469744" cy="259045"/>
    <xdr:sp macro="" textlink="">
      <xdr:nvSpPr>
        <xdr:cNvPr id="663" name="【公民館】&#10;一人当たり面積該当値テキスト"/>
        <xdr:cNvSpPr txBox="1"/>
      </xdr:nvSpPr>
      <xdr:spPr>
        <a:xfrm>
          <a:off x="22199600" y="1750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254</xdr:rowOff>
    </xdr:from>
    <xdr:to>
      <xdr:col>112</xdr:col>
      <xdr:colOff>38100</xdr:colOff>
      <xdr:row>103</xdr:row>
      <xdr:rowOff>101854</xdr:rowOff>
    </xdr:to>
    <xdr:sp macro="" textlink="">
      <xdr:nvSpPr>
        <xdr:cNvPr id="664" name="楕円 663"/>
        <xdr:cNvSpPr/>
      </xdr:nvSpPr>
      <xdr:spPr>
        <a:xfrm>
          <a:off x="21272500" y="176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46482</xdr:rowOff>
    </xdr:from>
    <xdr:to>
      <xdr:col>116</xdr:col>
      <xdr:colOff>63500</xdr:colOff>
      <xdr:row>103</xdr:row>
      <xdr:rowOff>51054</xdr:rowOff>
    </xdr:to>
    <xdr:cxnSp macro="">
      <xdr:nvCxnSpPr>
        <xdr:cNvPr id="665" name="直線コネクタ 664"/>
        <xdr:cNvCxnSpPr/>
      </xdr:nvCxnSpPr>
      <xdr:spPr>
        <a:xfrm flipV="1">
          <a:off x="21323300" y="177058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66" name="n_1aveValue【公民館】&#10;一人当たり面積"/>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7"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118381</xdr:rowOff>
    </xdr:from>
    <xdr:ext cx="469744" cy="259045"/>
    <xdr:sp macro="" textlink="">
      <xdr:nvSpPr>
        <xdr:cNvPr id="668" name="n_1mainValue【公民館】&#10;一人当たり面積"/>
        <xdr:cNvSpPr txBox="1"/>
      </xdr:nvSpPr>
      <xdr:spPr>
        <a:xfrm>
          <a:off x="21075727" y="1743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9" name="正方形/長方形 6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0" name="正方形/長方形 6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1" name="テキスト ボックス 6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当町における公共施設やインフラは昭和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年代を中心に整備されている傾向にあり、その多くで老朽化が進んでいる。</a:t>
          </a:r>
        </a:p>
        <a:p>
          <a:r>
            <a:rPr kumimoji="1" lang="ja-JP" altLang="en-US" sz="1300">
              <a:latin typeface="ＭＳ Ｐゴシック" panose="020B0600070205080204" pitchFamily="50" charset="-128"/>
              <a:ea typeface="ＭＳ Ｐゴシック" panose="020B0600070205080204" pitchFamily="50" charset="-128"/>
            </a:rPr>
            <a:t>有形固定資産減価償却率における類似団体との比較では、橋梁・公営住宅・児童館が平均を大きく上回っている一方で、道路と公民館については平均を下回っている。</a:t>
          </a:r>
        </a:p>
        <a:p>
          <a:r>
            <a:rPr kumimoji="1" lang="ja-JP" altLang="en-US" sz="1300">
              <a:latin typeface="ＭＳ Ｐゴシック" panose="020B0600070205080204" pitchFamily="50" charset="-128"/>
              <a:ea typeface="ＭＳ Ｐゴシック" panose="020B0600070205080204" pitchFamily="50" charset="-128"/>
            </a:rPr>
            <a:t>道路については、現在、のと里山海道に新たなインターチェンジを整備しており、固定資産額が増加傾向にあるほか、公民館についても、大規模改修や建替えを積極的に行っているこから減価償却率が低下傾向にあると考えられる。</a:t>
          </a:r>
        </a:p>
        <a:p>
          <a:r>
            <a:rPr kumimoji="1" lang="ja-JP" altLang="en-US" sz="1300">
              <a:latin typeface="ＭＳ Ｐゴシック" panose="020B0600070205080204" pitchFamily="50" charset="-128"/>
              <a:ea typeface="ＭＳ Ｐゴシック" panose="020B0600070205080204" pitchFamily="50" charset="-128"/>
            </a:rPr>
            <a:t>なお、当町は町会</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単位ごとに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つの公民館を整備しており、一人あたり面積が類似団体を大きく上回っていることが特徴である。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50546</xdr:rowOff>
    </xdr:from>
    <xdr:to>
      <xdr:col>24</xdr:col>
      <xdr:colOff>114300</xdr:colOff>
      <xdr:row>34</xdr:row>
      <xdr:rowOff>152146</xdr:rowOff>
    </xdr:to>
    <xdr:sp macro="" textlink="">
      <xdr:nvSpPr>
        <xdr:cNvPr id="68" name="楕円 67"/>
        <xdr:cNvSpPr/>
      </xdr:nvSpPr>
      <xdr:spPr>
        <a:xfrm>
          <a:off x="4584700" y="58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73423</xdr:rowOff>
    </xdr:from>
    <xdr:ext cx="405111" cy="259045"/>
    <xdr:sp macro="" textlink="">
      <xdr:nvSpPr>
        <xdr:cNvPr id="69" name="【図書館】&#10;有形固定資産減価償却率該当値テキスト"/>
        <xdr:cNvSpPr txBox="1"/>
      </xdr:nvSpPr>
      <xdr:spPr>
        <a:xfrm>
          <a:off x="4673600" y="57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96266</xdr:rowOff>
    </xdr:from>
    <xdr:to>
      <xdr:col>20</xdr:col>
      <xdr:colOff>38100</xdr:colOff>
      <xdr:row>35</xdr:row>
      <xdr:rowOff>26416</xdr:rowOff>
    </xdr:to>
    <xdr:sp macro="" textlink="">
      <xdr:nvSpPr>
        <xdr:cNvPr id="70" name="楕円 69"/>
        <xdr:cNvSpPr/>
      </xdr:nvSpPr>
      <xdr:spPr>
        <a:xfrm>
          <a:off x="3746500" y="59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101346</xdr:rowOff>
    </xdr:from>
    <xdr:to>
      <xdr:col>24</xdr:col>
      <xdr:colOff>63500</xdr:colOff>
      <xdr:row>34</xdr:row>
      <xdr:rowOff>147066</xdr:rowOff>
    </xdr:to>
    <xdr:cxnSp macro="">
      <xdr:nvCxnSpPr>
        <xdr:cNvPr id="71" name="直線コネクタ 70"/>
        <xdr:cNvCxnSpPr/>
      </xdr:nvCxnSpPr>
      <xdr:spPr>
        <a:xfrm flipV="1">
          <a:off x="3797300" y="59306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65803</xdr:rowOff>
    </xdr:from>
    <xdr:ext cx="405111" cy="259045"/>
    <xdr:sp macro="" textlink="">
      <xdr:nvSpPr>
        <xdr:cNvPr id="73"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42943</xdr:rowOff>
    </xdr:from>
    <xdr:ext cx="405111" cy="259045"/>
    <xdr:sp macro="" textlink="">
      <xdr:nvSpPr>
        <xdr:cNvPr id="74" name="n_1mainValue【図書館】&#10;有形固定資産減価償却率"/>
        <xdr:cNvSpPr txBox="1"/>
      </xdr:nvSpPr>
      <xdr:spPr>
        <a:xfrm>
          <a:off x="3582044" y="570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4" name="フローチャート: 判断 103"/>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119126</xdr:rowOff>
    </xdr:from>
    <xdr:to>
      <xdr:col>55</xdr:col>
      <xdr:colOff>50800</xdr:colOff>
      <xdr:row>40</xdr:row>
      <xdr:rowOff>49276</xdr:rowOff>
    </xdr:to>
    <xdr:sp macro="" textlink="">
      <xdr:nvSpPr>
        <xdr:cNvPr id="110" name="楕円 109"/>
        <xdr:cNvSpPr/>
      </xdr:nvSpPr>
      <xdr:spPr>
        <a:xfrm>
          <a:off x="104267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142003</xdr:rowOff>
    </xdr:from>
    <xdr:ext cx="469744" cy="259045"/>
    <xdr:sp macro="" textlink="">
      <xdr:nvSpPr>
        <xdr:cNvPr id="111" name="【図書館】&#10;一人当たり面積該当値テキスト"/>
        <xdr:cNvSpPr txBox="1"/>
      </xdr:nvSpPr>
      <xdr:spPr>
        <a:xfrm>
          <a:off x="10515600" y="66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12" name="楕円 111"/>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169926</xdr:rowOff>
    </xdr:from>
    <xdr:to>
      <xdr:col>55</xdr:col>
      <xdr:colOff>0</xdr:colOff>
      <xdr:row>39</xdr:row>
      <xdr:rowOff>169926</xdr:rowOff>
    </xdr:to>
    <xdr:cxnSp macro="">
      <xdr:nvCxnSpPr>
        <xdr:cNvPr id="113" name="直線コネクタ 112"/>
        <xdr:cNvCxnSpPr/>
      </xdr:nvCxnSpPr>
      <xdr:spPr>
        <a:xfrm>
          <a:off x="9639300" y="685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67835</xdr:rowOff>
    </xdr:from>
    <xdr:ext cx="469744" cy="259045"/>
    <xdr:sp macro="" textlink="">
      <xdr:nvSpPr>
        <xdr:cNvPr id="114" name="n_1aveValue【図書館】&#10;一人当たり面積"/>
        <xdr:cNvSpPr txBox="1"/>
      </xdr:nvSpPr>
      <xdr:spPr>
        <a:xfrm>
          <a:off x="9391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15"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65803</xdr:rowOff>
    </xdr:from>
    <xdr:ext cx="469744" cy="259045"/>
    <xdr:sp macro="" textlink="">
      <xdr:nvSpPr>
        <xdr:cNvPr id="116" name="n_1mainValue【図書館】&#10;一人当たり面積"/>
        <xdr:cNvSpPr txBox="1"/>
      </xdr:nvSpPr>
      <xdr:spPr>
        <a:xfrm>
          <a:off x="9391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47"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0" name="フローチャート: 判断 14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56" name="楕円 155"/>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57" name="【体育館・プール】&#10;有形固定資産減価償却率該当値テキスト"/>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120650</xdr:rowOff>
    </xdr:from>
    <xdr:to>
      <xdr:col>20</xdr:col>
      <xdr:colOff>38100</xdr:colOff>
      <xdr:row>60</xdr:row>
      <xdr:rowOff>50800</xdr:rowOff>
    </xdr:to>
    <xdr:sp macro="" textlink="">
      <xdr:nvSpPr>
        <xdr:cNvPr id="158" name="楕円 157"/>
        <xdr:cNvSpPr/>
      </xdr:nvSpPr>
      <xdr:spPr>
        <a:xfrm>
          <a:off x="3746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60</xdr:row>
      <xdr:rowOff>0</xdr:rowOff>
    </xdr:to>
    <xdr:cxnSp macro="">
      <xdr:nvCxnSpPr>
        <xdr:cNvPr id="159" name="直線コネクタ 158"/>
        <xdr:cNvCxnSpPr/>
      </xdr:nvCxnSpPr>
      <xdr:spPr>
        <a:xfrm flipV="1">
          <a:off x="3797300" y="1024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61"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41927</xdr:rowOff>
    </xdr:from>
    <xdr:ext cx="405111" cy="259045"/>
    <xdr:sp macro="" textlink="">
      <xdr:nvSpPr>
        <xdr:cNvPr id="162" name="n_1main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194" name="フローチャート: 判断 193"/>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86360</xdr:rowOff>
    </xdr:from>
    <xdr:to>
      <xdr:col>55</xdr:col>
      <xdr:colOff>50800</xdr:colOff>
      <xdr:row>58</xdr:row>
      <xdr:rowOff>16510</xdr:rowOff>
    </xdr:to>
    <xdr:sp macro="" textlink="">
      <xdr:nvSpPr>
        <xdr:cNvPr id="200" name="楕円 199"/>
        <xdr:cNvSpPr/>
      </xdr:nvSpPr>
      <xdr:spPr>
        <a:xfrm>
          <a:off x="10426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109237</xdr:rowOff>
    </xdr:from>
    <xdr:ext cx="469744" cy="259045"/>
    <xdr:sp macro="" textlink="">
      <xdr:nvSpPr>
        <xdr:cNvPr id="201" name="【体育館・プール】&#10;一人当たり面積該当値テキスト"/>
        <xdr:cNvSpPr txBox="1"/>
      </xdr:nvSpPr>
      <xdr:spPr>
        <a:xfrm>
          <a:off x="10515600" y="97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93980</xdr:rowOff>
    </xdr:from>
    <xdr:to>
      <xdr:col>50</xdr:col>
      <xdr:colOff>165100</xdr:colOff>
      <xdr:row>58</xdr:row>
      <xdr:rowOff>24130</xdr:rowOff>
    </xdr:to>
    <xdr:sp macro="" textlink="">
      <xdr:nvSpPr>
        <xdr:cNvPr id="202" name="楕円 201"/>
        <xdr:cNvSpPr/>
      </xdr:nvSpPr>
      <xdr:spPr>
        <a:xfrm>
          <a:off x="9588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137160</xdr:rowOff>
    </xdr:from>
    <xdr:to>
      <xdr:col>55</xdr:col>
      <xdr:colOff>0</xdr:colOff>
      <xdr:row>57</xdr:row>
      <xdr:rowOff>144780</xdr:rowOff>
    </xdr:to>
    <xdr:cxnSp macro="">
      <xdr:nvCxnSpPr>
        <xdr:cNvPr id="203" name="直線コネクタ 202"/>
        <xdr:cNvCxnSpPr/>
      </xdr:nvCxnSpPr>
      <xdr:spPr>
        <a:xfrm flipV="1">
          <a:off x="9639300" y="99098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156227</xdr:rowOff>
    </xdr:from>
    <xdr:ext cx="469744" cy="259045"/>
    <xdr:sp macro="" textlink="">
      <xdr:nvSpPr>
        <xdr:cNvPr id="20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05"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40657</xdr:rowOff>
    </xdr:from>
    <xdr:ext cx="469744" cy="259045"/>
    <xdr:sp macro="" textlink="">
      <xdr:nvSpPr>
        <xdr:cNvPr id="206" name="n_1mainValue【体育館・プール】&#10;一人当たり面積"/>
        <xdr:cNvSpPr txBox="1"/>
      </xdr:nvSpPr>
      <xdr:spPr>
        <a:xfrm>
          <a:off x="9391727" y="964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5" name="正方形/長方形 2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6" name="正方形/長方形 2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7" name="正方形/長方形 2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8" name="正方形/長方形 2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9" name="正方形/長方形 2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0" name="正方形/長方形 2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1" name="正方形/長方形 2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2" name="正方形/長方形 22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3" name="正方形/長方形 2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4" name="正方形/長方形 22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5" name="正方形/長方形 22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6" name="正方形/長方形 22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7" name="正方形/長方形 22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8" name="正方形/長方形 22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9" name="正方形/長方形 22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0" name="正方形/長方形 22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1" name="正方形/長方形 2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2" name="正方形/長方形 2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3" name="正方形/長方形 2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4" name="正方形/長方形 2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5" name="正方形/長方形 2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6" name="正方形/長方形 2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7" name="正方形/長方形 2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8" name="正方形/長方形 23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9" name="正方形/長方形 2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0" name="正方形/長方形 2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1" name="正方形/長方形 2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2" name="正方形/長方形 2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3" name="正方形/長方形 2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4" name="正方形/長方形 2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5" name="正方形/長方形 2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6" name="正方形/長方形 2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7" name="テキスト ボックス 2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8" name="直線コネクタ 2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9" name="テキスト ボックス 2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0" name="直線コネクタ 2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51" name="テキスト ボックス 2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2" name="直線コネクタ 2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53" name="テキスト ボックス 2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54" name="直線コネクタ 2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55" name="テキスト ボックス 2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56" name="直線コネクタ 2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57" name="テキスト ボックス 2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8" name="直線コネクタ 2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9" name="テキスト ボックス 2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0" name="直線コネクタ 2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1" name="テキスト ボックス 2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63" name="直線コネクタ 262"/>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64"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65" name="直線コネクタ 264"/>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66"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67" name="直線コネクタ 266"/>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68"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69" name="フローチャート: 判断 268"/>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70" name="フローチャート: 判断 269"/>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271" name="フローチャート: 判断 270"/>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72" name="テキスト ボックス 2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3" name="テキスト ボックス 2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4" name="テキスト ボックス 2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75" name="テキスト ボックス 2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76" name="テキスト ボックス 2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111125</xdr:rowOff>
    </xdr:from>
    <xdr:to>
      <xdr:col>85</xdr:col>
      <xdr:colOff>177800</xdr:colOff>
      <xdr:row>37</xdr:row>
      <xdr:rowOff>41275</xdr:rowOff>
    </xdr:to>
    <xdr:sp macro="" textlink="">
      <xdr:nvSpPr>
        <xdr:cNvPr id="277" name="楕円 276"/>
        <xdr:cNvSpPr/>
      </xdr:nvSpPr>
      <xdr:spPr>
        <a:xfrm>
          <a:off x="162687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134002</xdr:rowOff>
    </xdr:from>
    <xdr:ext cx="405111" cy="259045"/>
    <xdr:sp macro="" textlink="">
      <xdr:nvSpPr>
        <xdr:cNvPr id="278" name="【一般廃棄物処理施設】&#10;有形固定資産減価償却率該当値テキスト"/>
        <xdr:cNvSpPr txBox="1"/>
      </xdr:nvSpPr>
      <xdr:spPr>
        <a:xfrm>
          <a:off x="16357600"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279" name="楕円 278"/>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37</xdr:row>
      <xdr:rowOff>26670</xdr:rowOff>
    </xdr:to>
    <xdr:cxnSp macro="">
      <xdr:nvCxnSpPr>
        <xdr:cNvPr id="280" name="直線コネクタ 279"/>
        <xdr:cNvCxnSpPr/>
      </xdr:nvCxnSpPr>
      <xdr:spPr>
        <a:xfrm flipV="1">
          <a:off x="15481300" y="63341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281"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28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283" name="n_1mainValue【一般廃棄物処理施設】&#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4" name="正方形/長方形 2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5" name="正方形/長方形 2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6" name="正方形/長方形 2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7" name="正方形/長方形 2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8" name="正方形/長方形 2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9" name="正方形/長方形 2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0" name="正方形/長方形 2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1" name="正方形/長方形 2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2" name="テキスト ボックス 2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3" name="直線コネクタ 2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94" name="直線コネクタ 2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95" name="テキスト ボックス 29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96" name="直線コネクタ 2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97" name="テキスト ボックス 29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98" name="直線コネクタ 2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99" name="テキスト ボックス 29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0" name="直線コネクタ 2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01" name="テキスト ボックス 30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2" name="直線コネクタ 3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3" name="テキスト ボックス 30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05" name="直線コネクタ 304"/>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06"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07" name="直線コネクタ 306"/>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08"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09" name="直線コネクタ 308"/>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10"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11" name="フローチャート: 判断 310"/>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12" name="フローチャート: 判断 311"/>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313" name="フローチャート: 判断 312"/>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14" name="テキスト ボックス 3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15" name="テキスト ボックス 3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16" name="テキスト ボックス 3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17" name="テキスト ボックス 3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18" name="テキスト ボックス 3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53765</xdr:rowOff>
    </xdr:from>
    <xdr:to>
      <xdr:col>116</xdr:col>
      <xdr:colOff>114300</xdr:colOff>
      <xdr:row>37</xdr:row>
      <xdr:rowOff>155365</xdr:rowOff>
    </xdr:to>
    <xdr:sp macro="" textlink="">
      <xdr:nvSpPr>
        <xdr:cNvPr id="319" name="楕円 318"/>
        <xdr:cNvSpPr/>
      </xdr:nvSpPr>
      <xdr:spPr>
        <a:xfrm>
          <a:off x="22110700" y="63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76642</xdr:rowOff>
    </xdr:from>
    <xdr:ext cx="599010" cy="259045"/>
    <xdr:sp macro="" textlink="">
      <xdr:nvSpPr>
        <xdr:cNvPr id="320" name="【一般廃棄物処理施設】&#10;一人当たり有形固定資産（償却資産）額該当値テキスト"/>
        <xdr:cNvSpPr txBox="1"/>
      </xdr:nvSpPr>
      <xdr:spPr>
        <a:xfrm>
          <a:off x="22199600" y="62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62781</xdr:rowOff>
    </xdr:from>
    <xdr:to>
      <xdr:col>112</xdr:col>
      <xdr:colOff>38100</xdr:colOff>
      <xdr:row>37</xdr:row>
      <xdr:rowOff>164381</xdr:rowOff>
    </xdr:to>
    <xdr:sp macro="" textlink="">
      <xdr:nvSpPr>
        <xdr:cNvPr id="321" name="楕円 320"/>
        <xdr:cNvSpPr/>
      </xdr:nvSpPr>
      <xdr:spPr>
        <a:xfrm>
          <a:off x="21272500" y="640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104565</xdr:rowOff>
    </xdr:from>
    <xdr:to>
      <xdr:col>116</xdr:col>
      <xdr:colOff>63500</xdr:colOff>
      <xdr:row>37</xdr:row>
      <xdr:rowOff>113581</xdr:rowOff>
    </xdr:to>
    <xdr:cxnSp macro="">
      <xdr:nvCxnSpPr>
        <xdr:cNvPr id="322" name="直線コネクタ 321"/>
        <xdr:cNvCxnSpPr/>
      </xdr:nvCxnSpPr>
      <xdr:spPr>
        <a:xfrm flipV="1">
          <a:off x="21323300" y="6448215"/>
          <a:ext cx="8382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323"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78171</xdr:rowOff>
    </xdr:from>
    <xdr:ext cx="534377" cy="259045"/>
    <xdr:sp macro="" textlink="">
      <xdr:nvSpPr>
        <xdr:cNvPr id="324"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9458</xdr:rowOff>
    </xdr:from>
    <xdr:ext cx="599010" cy="259045"/>
    <xdr:sp macro="" textlink="">
      <xdr:nvSpPr>
        <xdr:cNvPr id="325" name="n_1mainValue【一般廃棄物処理施設】&#10;一人当たり有形固定資産（償却資産）額"/>
        <xdr:cNvSpPr txBox="1"/>
      </xdr:nvSpPr>
      <xdr:spPr>
        <a:xfrm>
          <a:off x="21011095" y="618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26" name="正方形/長方形 3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7" name="正方形/長方形 3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8" name="正方形/長方形 3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9" name="正方形/長方形 3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0" name="正方形/長方形 3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1" name="正方形/長方形 3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2" name="正方形/長方形 3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3" name="正方形/長方形 3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34" name="テキスト ボックス 3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5" name="直線コネクタ 3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36" name="テキスト ボックス 3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37" name="直線コネクタ 33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38" name="テキスト ボックス 33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39" name="直線コネクタ 33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0" name="テキスト ボックス 33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1" name="直線コネクタ 34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2" name="テキスト ボックス 34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3" name="直線コネクタ 34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44" name="テキスト ボックス 34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45" name="直線コネクタ 34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46" name="テキスト ボックス 34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7" name="直線コネクタ 3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48" name="テキスト ボックス 3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50" name="直線コネクタ 349"/>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51"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52" name="直線コネクタ 351"/>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53"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54" name="直線コネクタ 353"/>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355"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56" name="フローチャート: 判断 355"/>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57" name="フローチャート: 判断 356"/>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358" name="フローチャート: 判断 357"/>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9" name="テキスト ボックス 3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0" name="テキスト ボックス 3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1" name="テキスト ボックス 3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62" name="テキスト ボックス 3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63" name="テキスト ボックス 3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29210</xdr:rowOff>
    </xdr:from>
    <xdr:to>
      <xdr:col>85</xdr:col>
      <xdr:colOff>177800</xdr:colOff>
      <xdr:row>56</xdr:row>
      <xdr:rowOff>130810</xdr:rowOff>
    </xdr:to>
    <xdr:sp macro="" textlink="">
      <xdr:nvSpPr>
        <xdr:cNvPr id="364" name="楕円 363"/>
        <xdr:cNvSpPr/>
      </xdr:nvSpPr>
      <xdr:spPr>
        <a:xfrm>
          <a:off x="16268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115587</xdr:rowOff>
    </xdr:from>
    <xdr:ext cx="405111" cy="259045"/>
    <xdr:sp macro="" textlink="">
      <xdr:nvSpPr>
        <xdr:cNvPr id="365" name="【保健センター・保健所】&#10;有形固定資産減価償却率該当値テキスト"/>
        <xdr:cNvSpPr txBox="1"/>
      </xdr:nvSpPr>
      <xdr:spPr>
        <a:xfrm>
          <a:off x="16357600" y="954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65405</xdr:rowOff>
    </xdr:from>
    <xdr:to>
      <xdr:col>81</xdr:col>
      <xdr:colOff>101600</xdr:colOff>
      <xdr:row>56</xdr:row>
      <xdr:rowOff>167005</xdr:rowOff>
    </xdr:to>
    <xdr:sp macro="" textlink="">
      <xdr:nvSpPr>
        <xdr:cNvPr id="366" name="楕円 365"/>
        <xdr:cNvSpPr/>
      </xdr:nvSpPr>
      <xdr:spPr>
        <a:xfrm>
          <a:off x="154305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80010</xdr:rowOff>
    </xdr:from>
    <xdr:to>
      <xdr:col>85</xdr:col>
      <xdr:colOff>127000</xdr:colOff>
      <xdr:row>56</xdr:row>
      <xdr:rowOff>116205</xdr:rowOff>
    </xdr:to>
    <xdr:cxnSp macro="">
      <xdr:nvCxnSpPr>
        <xdr:cNvPr id="367" name="直線コネクタ 366"/>
        <xdr:cNvCxnSpPr/>
      </xdr:nvCxnSpPr>
      <xdr:spPr>
        <a:xfrm flipV="1">
          <a:off x="15481300" y="968121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368"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99712</xdr:rowOff>
    </xdr:from>
    <xdr:ext cx="405111" cy="259045"/>
    <xdr:sp macro="" textlink="">
      <xdr:nvSpPr>
        <xdr:cNvPr id="369" name="n_2aveValue【保健センター・保健所】&#10;有形固定資産減価償却率"/>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12082</xdr:rowOff>
    </xdr:from>
    <xdr:ext cx="405111" cy="259045"/>
    <xdr:sp macro="" textlink="">
      <xdr:nvSpPr>
        <xdr:cNvPr id="370" name="n_1mainValue【保健センター・保健所】&#10;有形固定資産減価償却率"/>
        <xdr:cNvSpPr txBox="1"/>
      </xdr:nvSpPr>
      <xdr:spPr>
        <a:xfrm>
          <a:off x="15266044" y="944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1" name="正方形/長方形 3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2" name="正方形/長方形 3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3" name="正方形/長方形 3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4" name="正方形/長方形 3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5" name="正方形/長方形 3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6" name="正方形/長方形 3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7" name="正方形/長方形 3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8" name="正方形/長方形 3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9" name="テキスト ボックス 3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0" name="直線コネクタ 3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81" name="直線コネクタ 3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2" name="テキスト ボックス 3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3" name="直線コネクタ 3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4" name="テキスト ボックス 3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85" name="直線コネクタ 3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86" name="テキスト ボックス 3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87" name="直線コネクタ 3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88" name="テキスト ボックス 3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89" name="直線コネクタ 3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0" name="テキスト ボックス 3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1" name="直線コネクタ 3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2" name="テキスト ボックス 3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3" name="直線コネクタ 3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4" name="テキスト ボックス 3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396" name="直線コネクタ 395"/>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39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398" name="直線コネクタ 39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399"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00" name="直線コネクタ 399"/>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401"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02" name="フローチャート: 判断 401"/>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03" name="フローチャート: 判断 402"/>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404" name="フローチャート: 判断 403"/>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9616</xdr:rowOff>
    </xdr:from>
    <xdr:to>
      <xdr:col>116</xdr:col>
      <xdr:colOff>114300</xdr:colOff>
      <xdr:row>63</xdr:row>
      <xdr:rowOff>111216</xdr:rowOff>
    </xdr:to>
    <xdr:sp macro="" textlink="">
      <xdr:nvSpPr>
        <xdr:cNvPr id="410" name="楕円 409"/>
        <xdr:cNvSpPr/>
      </xdr:nvSpPr>
      <xdr:spPr>
        <a:xfrm>
          <a:off x="221107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32493</xdr:rowOff>
    </xdr:from>
    <xdr:ext cx="469744" cy="259045"/>
    <xdr:sp macro="" textlink="">
      <xdr:nvSpPr>
        <xdr:cNvPr id="411" name="【保健センター・保健所】&#10;一人当たり面積該当値テキスト"/>
        <xdr:cNvSpPr txBox="1"/>
      </xdr:nvSpPr>
      <xdr:spPr>
        <a:xfrm>
          <a:off x="22199600" y="106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9616</xdr:rowOff>
    </xdr:from>
    <xdr:to>
      <xdr:col>112</xdr:col>
      <xdr:colOff>38100</xdr:colOff>
      <xdr:row>63</xdr:row>
      <xdr:rowOff>111216</xdr:rowOff>
    </xdr:to>
    <xdr:sp macro="" textlink="">
      <xdr:nvSpPr>
        <xdr:cNvPr id="412" name="楕円 411"/>
        <xdr:cNvSpPr/>
      </xdr:nvSpPr>
      <xdr:spPr>
        <a:xfrm>
          <a:off x="21272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60416</xdr:rowOff>
    </xdr:from>
    <xdr:to>
      <xdr:col>116</xdr:col>
      <xdr:colOff>63500</xdr:colOff>
      <xdr:row>63</xdr:row>
      <xdr:rowOff>60416</xdr:rowOff>
    </xdr:to>
    <xdr:cxnSp macro="">
      <xdr:nvCxnSpPr>
        <xdr:cNvPr id="413" name="直線コネクタ 412"/>
        <xdr:cNvCxnSpPr/>
      </xdr:nvCxnSpPr>
      <xdr:spPr>
        <a:xfrm>
          <a:off x="21323300" y="10861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414" name="n_1aveValue【保健センター・保健所】&#10;一人当たり面積"/>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415"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127743</xdr:rowOff>
    </xdr:from>
    <xdr:ext cx="469744" cy="259045"/>
    <xdr:sp macro="" textlink="">
      <xdr:nvSpPr>
        <xdr:cNvPr id="416" name="n_1mainValue【保健センター・保健所】&#10;一人当たり面積"/>
        <xdr:cNvSpPr txBox="1"/>
      </xdr:nvSpPr>
      <xdr:spPr>
        <a:xfrm>
          <a:off x="21075727" y="1058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7" name="正方形/長方形 4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8" name="正方形/長方形 4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9" name="正方形/長方形 4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0" name="正方形/長方形 4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1" name="正方形/長方形 4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2" name="正方形/長方形 4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3" name="正方形/長方形 4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4" name="正方形/長方形 4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5" name="テキスト ボックス 4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6" name="直線コネクタ 4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28" name="テキスト ボックス 42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38" name="テキスト ボックス 43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42" name="直線コネクタ 44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4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44" name="直線コネクタ 44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4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46" name="直線コネクタ 44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4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48" name="フローチャート: 判断 44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49" name="フローチャート: 判断 44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450" name="フローチャート: 判断 44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98334</xdr:rowOff>
    </xdr:from>
    <xdr:to>
      <xdr:col>85</xdr:col>
      <xdr:colOff>177800</xdr:colOff>
      <xdr:row>82</xdr:row>
      <xdr:rowOff>28484</xdr:rowOff>
    </xdr:to>
    <xdr:sp macro="" textlink="">
      <xdr:nvSpPr>
        <xdr:cNvPr id="456" name="楕円 455"/>
        <xdr:cNvSpPr/>
      </xdr:nvSpPr>
      <xdr:spPr>
        <a:xfrm>
          <a:off x="16268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121211</xdr:rowOff>
    </xdr:from>
    <xdr:ext cx="405111" cy="259045"/>
    <xdr:sp macro="" textlink="">
      <xdr:nvSpPr>
        <xdr:cNvPr id="457" name="【消防施設】&#10;有形固定資産減価償却率該当値テキスト"/>
        <xdr:cNvSpPr txBox="1"/>
      </xdr:nvSpPr>
      <xdr:spPr>
        <a:xfrm>
          <a:off x="16357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144055</xdr:rowOff>
    </xdr:from>
    <xdr:to>
      <xdr:col>81</xdr:col>
      <xdr:colOff>101600</xdr:colOff>
      <xdr:row>82</xdr:row>
      <xdr:rowOff>74205</xdr:rowOff>
    </xdr:to>
    <xdr:sp macro="" textlink="">
      <xdr:nvSpPr>
        <xdr:cNvPr id="458" name="楕円 457"/>
        <xdr:cNvSpPr/>
      </xdr:nvSpPr>
      <xdr:spPr>
        <a:xfrm>
          <a:off x="15430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149134</xdr:rowOff>
    </xdr:from>
    <xdr:to>
      <xdr:col>85</xdr:col>
      <xdr:colOff>127000</xdr:colOff>
      <xdr:row>82</xdr:row>
      <xdr:rowOff>23405</xdr:rowOff>
    </xdr:to>
    <xdr:cxnSp macro="">
      <xdr:nvCxnSpPr>
        <xdr:cNvPr id="459" name="直線コネクタ 458"/>
        <xdr:cNvCxnSpPr/>
      </xdr:nvCxnSpPr>
      <xdr:spPr>
        <a:xfrm flipV="1">
          <a:off x="15481300" y="14036584"/>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89098</xdr:rowOff>
    </xdr:from>
    <xdr:ext cx="405111" cy="259045"/>
    <xdr:sp macro="" textlink="">
      <xdr:nvSpPr>
        <xdr:cNvPr id="460"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461"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65332</xdr:rowOff>
    </xdr:from>
    <xdr:ext cx="405111" cy="259045"/>
    <xdr:sp macro="" textlink="">
      <xdr:nvSpPr>
        <xdr:cNvPr id="462" name="n_1mainValue【消防施設】&#10;有形固定資産減価償却率"/>
        <xdr:cNvSpPr txBox="1"/>
      </xdr:nvSpPr>
      <xdr:spPr>
        <a:xfrm>
          <a:off x="152660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3" name="正方形/長方形 4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4" name="正方形/長方形 4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5" name="正方形/長方形 4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6" name="正方形/長方形 4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7" name="正方形/長方形 4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8" name="正方形/長方形 4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9" name="正方形/長方形 4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0" name="正方形/長方形 4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1" name="テキスト ボックス 4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2" name="直線コネクタ 4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73" name="直線コネクタ 47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74" name="テキスト ボックス 47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75" name="直線コネクタ 47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76" name="テキスト ボックス 47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77" name="直線コネクタ 47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78" name="テキスト ボックス 47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79" name="直線コネクタ 47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0" name="テキスト ボックス 47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1" name="直線コネクタ 48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2" name="テキスト ボックス 48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84" name="直線コネクタ 483"/>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85"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86" name="直線コネクタ 485"/>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87"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88" name="直線コネクタ 48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89"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90" name="フローチャート: 判断 489"/>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491" name="フローチャート: 判断 490"/>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492" name="フローチャート: 判断 491"/>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498" name="楕円 497"/>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499" name="【消防施設】&#10;一人当たり面積該当値テキスト"/>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108458</xdr:rowOff>
    </xdr:from>
    <xdr:to>
      <xdr:col>112</xdr:col>
      <xdr:colOff>38100</xdr:colOff>
      <xdr:row>84</xdr:row>
      <xdr:rowOff>38608</xdr:rowOff>
    </xdr:to>
    <xdr:sp macro="" textlink="">
      <xdr:nvSpPr>
        <xdr:cNvPr id="500" name="楕円 499"/>
        <xdr:cNvSpPr/>
      </xdr:nvSpPr>
      <xdr:spPr>
        <a:xfrm>
          <a:off x="21272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159258</xdr:rowOff>
    </xdr:to>
    <xdr:cxnSp macro="">
      <xdr:nvCxnSpPr>
        <xdr:cNvPr id="501" name="直線コネクタ 500"/>
        <xdr:cNvCxnSpPr/>
      </xdr:nvCxnSpPr>
      <xdr:spPr>
        <a:xfrm flipV="1">
          <a:off x="21323300" y="1438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93742</xdr:rowOff>
    </xdr:from>
    <xdr:ext cx="469744" cy="259045"/>
    <xdr:sp macro="" textlink="">
      <xdr:nvSpPr>
        <xdr:cNvPr id="502"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503"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55135</xdr:rowOff>
    </xdr:from>
    <xdr:ext cx="469744" cy="259045"/>
    <xdr:sp macro="" textlink="">
      <xdr:nvSpPr>
        <xdr:cNvPr id="504" name="n_1main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5" name="正方形/長方形 5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6" name="正方形/長方形 5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7" name="正方形/長方形 5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8" name="正方形/長方形 5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9" name="正方形/長方形 5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0" name="正方形/長方形 5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1" name="正方形/長方形 5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5" name="直線コネクタ 5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6" name="テキスト ボックス 51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7" name="直線コネクタ 5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8" name="テキスト ボックス 5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9" name="直線コネクタ 5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0" name="テキスト ボックス 5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1" name="直線コネクタ 5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2" name="テキスト ボックス 5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3" name="直線コネクタ 5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4" name="テキスト ボックス 5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5" name="直線コネクタ 5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6" name="テキスト ボックス 52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8" name="テキスト ボックス 5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30" name="直線コネクタ 529"/>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31"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2" name="直線コネクタ 53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3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34" name="直線コネクタ 53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535" name="【庁舎】&#10;有形固定資産減価償却率平均値テキスト"/>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36" name="フローチャート: 判断 535"/>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37" name="フローチャート: 判断 536"/>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538" name="フローチャート: 判断 537"/>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544" name="楕円 543"/>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545"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546" name="楕円 545"/>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547" name="直線コネクタ 546"/>
        <xdr:cNvCxnSpPr/>
      </xdr:nvCxnSpPr>
      <xdr:spPr>
        <a:xfrm flipV="1">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127198</xdr:rowOff>
    </xdr:from>
    <xdr:ext cx="405111" cy="259045"/>
    <xdr:sp macro="" textlink="">
      <xdr:nvSpPr>
        <xdr:cNvPr id="548"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549"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550" name="n_1mainValue【庁舎】&#10;有形固定資産減価償却率"/>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1" name="直線コネクタ 5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2" name="テキスト ボックス 5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3" name="直線コネクタ 5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4" name="テキスト ボックス 5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5" name="直線コネクタ 5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6" name="テキスト ボックス 5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7" name="直線コネクタ 5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8" name="テキスト ボックス 5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9" name="直線コネクタ 5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0" name="テキスト ボックス 5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1" name="直線コネクタ 5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2" name="テキスト ボックス 5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3" name="直線コネクタ 5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4" name="テキスト ボックス 5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76" name="直線コネクタ 575"/>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77"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78" name="直線コネクタ 577"/>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79"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80" name="直線コネクタ 579"/>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81"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82" name="フローチャート: 判断 581"/>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83" name="フローチャート: 判断 582"/>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584" name="フローチャート: 判断 583"/>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590" name="楕円 589"/>
        <xdr:cNvSpPr/>
      </xdr:nvSpPr>
      <xdr:spPr>
        <a:xfrm>
          <a:off x="221107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10177</xdr:rowOff>
    </xdr:from>
    <xdr:ext cx="469744" cy="259045"/>
    <xdr:sp macro="" textlink="">
      <xdr:nvSpPr>
        <xdr:cNvPr id="591" name="【庁舎】&#10;一人当たり面積該当値テキスト"/>
        <xdr:cNvSpPr txBox="1"/>
      </xdr:nvSpPr>
      <xdr:spPr>
        <a:xfrm>
          <a:off x="22199600"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160927</xdr:rowOff>
    </xdr:from>
    <xdr:to>
      <xdr:col>112</xdr:col>
      <xdr:colOff>38100</xdr:colOff>
      <xdr:row>106</xdr:row>
      <xdr:rowOff>91077</xdr:rowOff>
    </xdr:to>
    <xdr:sp macro="" textlink="">
      <xdr:nvSpPr>
        <xdr:cNvPr id="592" name="楕円 591"/>
        <xdr:cNvSpPr/>
      </xdr:nvSpPr>
      <xdr:spPr>
        <a:xfrm>
          <a:off x="21272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40277</xdr:rowOff>
    </xdr:to>
    <xdr:cxnSp macro="">
      <xdr:nvCxnSpPr>
        <xdr:cNvPr id="593" name="直線コネクタ 592"/>
        <xdr:cNvCxnSpPr/>
      </xdr:nvCxnSpPr>
      <xdr:spPr>
        <a:xfrm flipV="1">
          <a:off x="21323300" y="18211800"/>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24509</xdr:rowOff>
    </xdr:from>
    <xdr:ext cx="469744" cy="259045"/>
    <xdr:sp macro="" textlink="">
      <xdr:nvSpPr>
        <xdr:cNvPr id="594"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595"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107604</xdr:rowOff>
    </xdr:from>
    <xdr:ext cx="469744" cy="259045"/>
    <xdr:sp macro="" textlink="">
      <xdr:nvSpPr>
        <xdr:cNvPr id="596" name="n_1mainValue【庁舎】&#10;一人当たり面積"/>
        <xdr:cNvSpPr txBox="1"/>
      </xdr:nvSpPr>
      <xdr:spPr>
        <a:xfrm>
          <a:off x="21075727" y="1793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7" name="正方形/長方形 5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8" name="正方形/長方形 5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9" name="テキスト ボックス 5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役場庁舎は平成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年度に整備しており、徐々に老朽化が進んできているものの、有形固定資産減価償却率は類似団体平均を下回っている。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年度に消防庁舎を更新整備したことにより、現在は類似団体平均とほぼ同率となっている。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一方で、保健センターや図書館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上回っているが、保健センターについては、旧の役場庁舎を改修し、継続的に使用しているためであると考えられる。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また、図書館については、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年度に整備され、現在老朽化が進んでいることから減価償却率が高くなっている。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今後、その他の公共施設も含め、個別施設計画に沿って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長寿命化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改修を行うなど、適切に老朽化対策を行っていきたい。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町内に中心となる産業がないこと等により、類似団体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よりも低い水準で推移している。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歳入では、税収における個人住民税の割合が高い。法人税等の影響が少なく、景気に左右されにくい反面、景気上昇の局面でも税収の伸びが抑制される傾向がある。また、固定資産税は地価の下落により緩やかな下落傾向にある。徴収率は類似団体よりも高水準であり、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県央地区滞納整理機構に加入</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、更なる徴収の強化を図っている。今後は企業誘致や定住促進等で新たな財源の確保に努める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2" name="直線コネクタ 71"/>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ごみ処理施設建設経費負担金の減や、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退職者数が減少したことに伴う退職手当負担金の減などがあったことから、</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ただし</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平均</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ポイント低い水準にあり、これは公債費や特別会計への繰出金が多いことが要因として挙げられる。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後期高齢者医療</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や介護保険等への繰出しをはじめとした社会保障経費や、公共下水道事業に係る経費は増加傾向にあり、公債費も小学校建設等の大規模事業に係る償還により今後増加が見込まれる。　特別会計に係る料金や事務事業等の見直しを進めるなど、行政の効率化を図り経常経費削減に努める。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130387</xdr:rowOff>
    </xdr:to>
    <xdr:cxnSp macro="">
      <xdr:nvCxnSpPr>
        <xdr:cNvPr id="132" name="直線コネクタ 131"/>
        <xdr:cNvCxnSpPr/>
      </xdr:nvCxnSpPr>
      <xdr:spPr>
        <a:xfrm flipV="1">
          <a:off x="4114800" y="1087945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130387</xdr:rowOff>
    </xdr:to>
    <xdr:cxnSp macro="">
      <xdr:nvCxnSpPr>
        <xdr:cNvPr id="135" name="直線コネクタ 134"/>
        <xdr:cNvCxnSpPr/>
      </xdr:nvCxnSpPr>
      <xdr:spPr>
        <a:xfrm>
          <a:off x="3225800" y="108030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1694</xdr:rowOff>
    </xdr:from>
    <xdr:to>
      <xdr:col>15</xdr:col>
      <xdr:colOff>82550</xdr:colOff>
      <xdr:row>63</xdr:row>
      <xdr:rowOff>98213</xdr:rowOff>
    </xdr:to>
    <xdr:cxnSp macro="">
      <xdr:nvCxnSpPr>
        <xdr:cNvPr id="138" name="直線コネクタ 137"/>
        <xdr:cNvCxnSpPr/>
      </xdr:nvCxnSpPr>
      <xdr:spPr>
        <a:xfrm flipV="1">
          <a:off x="2336800" y="108030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98213</xdr:rowOff>
    </xdr:to>
    <xdr:cxnSp macro="">
      <xdr:nvCxnSpPr>
        <xdr:cNvPr id="141" name="直線コネクタ 140"/>
        <xdr:cNvCxnSpPr/>
      </xdr:nvCxnSpPr>
      <xdr:spPr>
        <a:xfrm>
          <a:off x="1447800" y="108754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1" name="楕円 150"/>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2" name="財政構造の弾力性該当値テキスト"/>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54" name="テキスト ボックス 153"/>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5" name="楕円 154"/>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6" name="テキスト ボックス 155"/>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7" name="楕円 156"/>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8" name="テキスト ボックス 157"/>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59" name="楕円 158"/>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60" name="テキスト ボックス 159"/>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[108,797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人件費の削減等、行財政改革の推進により、類似団体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平均に比べ、</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％程度低い傾向にある。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白帆台小学校開校準備に伴う備品購入費や町営海水浴場の設置・運営に伴う施設管理委託料等の増により物件費が増額となったことから、</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前年度より決算額が増加した。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今後も適正な定員管理等により、現在の水準を維持するように努める。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157945</xdr:rowOff>
    </xdr:from>
    <xdr:to>
      <xdr:col>23</xdr:col>
      <xdr:colOff>133350</xdr:colOff>
      <xdr:row>83</xdr:row>
      <xdr:rowOff>43241</xdr:rowOff>
    </xdr:to>
    <xdr:cxnSp macro="">
      <xdr:nvCxnSpPr>
        <xdr:cNvPr id="195" name="直線コネクタ 194"/>
        <xdr:cNvCxnSpPr/>
      </xdr:nvCxnSpPr>
      <xdr:spPr>
        <a:xfrm>
          <a:off x="4114800" y="14216845"/>
          <a:ext cx="838200" cy="5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157945</xdr:rowOff>
    </xdr:from>
    <xdr:to>
      <xdr:col>19</xdr:col>
      <xdr:colOff>133350</xdr:colOff>
      <xdr:row>83</xdr:row>
      <xdr:rowOff>6330</xdr:rowOff>
    </xdr:to>
    <xdr:cxnSp macro="">
      <xdr:nvCxnSpPr>
        <xdr:cNvPr id="198" name="直線コネクタ 197"/>
        <xdr:cNvCxnSpPr/>
      </xdr:nvCxnSpPr>
      <xdr:spPr>
        <a:xfrm flipV="1">
          <a:off x="3225800" y="14216845"/>
          <a:ext cx="8890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168055</xdr:rowOff>
    </xdr:from>
    <xdr:to>
      <xdr:col>15</xdr:col>
      <xdr:colOff>82550</xdr:colOff>
      <xdr:row>83</xdr:row>
      <xdr:rowOff>6330</xdr:rowOff>
    </xdr:to>
    <xdr:cxnSp macro="">
      <xdr:nvCxnSpPr>
        <xdr:cNvPr id="201" name="直線コネクタ 200"/>
        <xdr:cNvCxnSpPr/>
      </xdr:nvCxnSpPr>
      <xdr:spPr>
        <a:xfrm>
          <a:off x="2336800" y="14226955"/>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127074</xdr:rowOff>
    </xdr:from>
    <xdr:to>
      <xdr:col>11</xdr:col>
      <xdr:colOff>31750</xdr:colOff>
      <xdr:row>82</xdr:row>
      <xdr:rowOff>168055</xdr:rowOff>
    </xdr:to>
    <xdr:cxnSp macro="">
      <xdr:nvCxnSpPr>
        <xdr:cNvPr id="204" name="直線コネクタ 203"/>
        <xdr:cNvCxnSpPr/>
      </xdr:nvCxnSpPr>
      <xdr:spPr>
        <a:xfrm>
          <a:off x="1447800" y="14185974"/>
          <a:ext cx="8890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163891</xdr:rowOff>
    </xdr:from>
    <xdr:to>
      <xdr:col>23</xdr:col>
      <xdr:colOff>184150</xdr:colOff>
      <xdr:row>83</xdr:row>
      <xdr:rowOff>94041</xdr:rowOff>
    </xdr:to>
    <xdr:sp macro="" textlink="">
      <xdr:nvSpPr>
        <xdr:cNvPr id="214" name="楕円 213"/>
        <xdr:cNvSpPr/>
      </xdr:nvSpPr>
      <xdr:spPr>
        <a:xfrm>
          <a:off x="4902200" y="142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8968</xdr:rowOff>
    </xdr:from>
    <xdr:ext cx="762000" cy="259045"/>
    <xdr:sp macro="" textlink="">
      <xdr:nvSpPr>
        <xdr:cNvPr id="215" name="人件費・物件費等の状況該当値テキスト"/>
        <xdr:cNvSpPr txBox="1"/>
      </xdr:nvSpPr>
      <xdr:spPr>
        <a:xfrm>
          <a:off x="5041900" y="140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107145</xdr:rowOff>
    </xdr:from>
    <xdr:to>
      <xdr:col>19</xdr:col>
      <xdr:colOff>184150</xdr:colOff>
      <xdr:row>83</xdr:row>
      <xdr:rowOff>37295</xdr:rowOff>
    </xdr:to>
    <xdr:sp macro="" textlink="">
      <xdr:nvSpPr>
        <xdr:cNvPr id="216" name="楕円 215"/>
        <xdr:cNvSpPr/>
      </xdr:nvSpPr>
      <xdr:spPr>
        <a:xfrm>
          <a:off x="4064000" y="141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47472</xdr:rowOff>
    </xdr:from>
    <xdr:ext cx="736600" cy="259045"/>
    <xdr:sp macro="" textlink="">
      <xdr:nvSpPr>
        <xdr:cNvPr id="217" name="テキスト ボックス 216"/>
        <xdr:cNvSpPr txBox="1"/>
      </xdr:nvSpPr>
      <xdr:spPr>
        <a:xfrm>
          <a:off x="3733800" y="13934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126980</xdr:rowOff>
    </xdr:from>
    <xdr:to>
      <xdr:col>15</xdr:col>
      <xdr:colOff>133350</xdr:colOff>
      <xdr:row>83</xdr:row>
      <xdr:rowOff>57130</xdr:rowOff>
    </xdr:to>
    <xdr:sp macro="" textlink="">
      <xdr:nvSpPr>
        <xdr:cNvPr id="218" name="楕円 217"/>
        <xdr:cNvSpPr/>
      </xdr:nvSpPr>
      <xdr:spPr>
        <a:xfrm>
          <a:off x="3175000" y="141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67307</xdr:rowOff>
    </xdr:from>
    <xdr:ext cx="762000" cy="259045"/>
    <xdr:sp macro="" textlink="">
      <xdr:nvSpPr>
        <xdr:cNvPr id="219" name="テキスト ボックス 218"/>
        <xdr:cNvSpPr txBox="1"/>
      </xdr:nvSpPr>
      <xdr:spPr>
        <a:xfrm>
          <a:off x="2844800" y="139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117255</xdr:rowOff>
    </xdr:from>
    <xdr:to>
      <xdr:col>11</xdr:col>
      <xdr:colOff>82550</xdr:colOff>
      <xdr:row>83</xdr:row>
      <xdr:rowOff>47405</xdr:rowOff>
    </xdr:to>
    <xdr:sp macro="" textlink="">
      <xdr:nvSpPr>
        <xdr:cNvPr id="220" name="楕円 219"/>
        <xdr:cNvSpPr/>
      </xdr:nvSpPr>
      <xdr:spPr>
        <a:xfrm>
          <a:off x="2286000" y="141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57582</xdr:rowOff>
    </xdr:from>
    <xdr:ext cx="762000" cy="259045"/>
    <xdr:sp macro="" textlink="">
      <xdr:nvSpPr>
        <xdr:cNvPr id="221" name="テキスト ボックス 220"/>
        <xdr:cNvSpPr txBox="1"/>
      </xdr:nvSpPr>
      <xdr:spPr>
        <a:xfrm>
          <a:off x="1955800" y="1394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76274</xdr:rowOff>
    </xdr:from>
    <xdr:to>
      <xdr:col>7</xdr:col>
      <xdr:colOff>31750</xdr:colOff>
      <xdr:row>83</xdr:row>
      <xdr:rowOff>6424</xdr:rowOff>
    </xdr:to>
    <xdr:sp macro="" textlink="">
      <xdr:nvSpPr>
        <xdr:cNvPr id="222" name="楕円 221"/>
        <xdr:cNvSpPr/>
      </xdr:nvSpPr>
      <xdr:spPr>
        <a:xfrm>
          <a:off x="1397000" y="141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16601</xdr:rowOff>
    </xdr:from>
    <xdr:ext cx="762000" cy="259045"/>
    <xdr:sp macro="" textlink="">
      <xdr:nvSpPr>
        <xdr:cNvPr id="223" name="テキスト ボックス 222"/>
        <xdr:cNvSpPr txBox="1"/>
      </xdr:nvSpPr>
      <xdr:spPr>
        <a:xfrm>
          <a:off x="1066800" y="1390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給料表の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級制での運用等により、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平均より低い数値で推移して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当町の数値としては、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年度までは</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同程度の水準で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推移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してい</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は職員の年齢構成の変動により増加している。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年度については、数値公表前のため、前年度数値を引用している。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7" name="直線コネクタ 256"/>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84</xdr:row>
      <xdr:rowOff>2116</xdr:rowOff>
    </xdr:to>
    <xdr:cxnSp macro="">
      <xdr:nvCxnSpPr>
        <xdr:cNvPr id="260" name="直線コネクタ 259"/>
        <xdr:cNvCxnSpPr/>
      </xdr:nvCxnSpPr>
      <xdr:spPr>
        <a:xfrm>
          <a:off x="15290800" y="14202834"/>
          <a:ext cx="889000" cy="20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82</xdr:row>
      <xdr:rowOff>143934</xdr:rowOff>
    </xdr:to>
    <xdr:cxnSp macro="">
      <xdr:nvCxnSpPr>
        <xdr:cNvPr id="263" name="直線コネクタ 262"/>
        <xdr:cNvCxnSpPr/>
      </xdr:nvCxnSpPr>
      <xdr:spPr>
        <a:xfrm>
          <a:off x="14401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130528</xdr:rowOff>
    </xdr:to>
    <xdr:cxnSp macro="">
      <xdr:nvCxnSpPr>
        <xdr:cNvPr id="266" name="直線コネクタ 265"/>
        <xdr:cNvCxnSpPr/>
      </xdr:nvCxnSpPr>
      <xdr:spPr>
        <a:xfrm>
          <a:off x="13512800" y="1412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6" name="楕円 275"/>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7"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8" name="楕円 277"/>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9" name="テキスト ボックス 278"/>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0" name="楕円 279"/>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1" name="テキスト ボックス 280"/>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2" name="楕円 281"/>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3" name="テキスト ボックス 282"/>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4" name="楕円 283"/>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5" name="テキスト ボックス 284"/>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年度は前年度までの突発的な退職者の補充などにより増加したものの、職員の勤務体系・配置体系の総合的な見直しや、退職者の集中による職員数の減等により、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減少傾向にある。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今後、職員の補充が見込まれるが、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職員定数管理計画に基づき適正な人員配置を行う。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166158</xdr:rowOff>
    </xdr:from>
    <xdr:to>
      <xdr:col>81</xdr:col>
      <xdr:colOff>44450</xdr:colOff>
      <xdr:row>60</xdr:row>
      <xdr:rowOff>170180</xdr:rowOff>
    </xdr:to>
    <xdr:cxnSp macro="">
      <xdr:nvCxnSpPr>
        <xdr:cNvPr id="320" name="直線コネクタ 319"/>
        <xdr:cNvCxnSpPr/>
      </xdr:nvCxnSpPr>
      <xdr:spPr>
        <a:xfrm>
          <a:off x="16179800" y="10453158"/>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166158</xdr:rowOff>
    </xdr:from>
    <xdr:to>
      <xdr:col>77</xdr:col>
      <xdr:colOff>44450</xdr:colOff>
      <xdr:row>61</xdr:row>
      <xdr:rowOff>5433</xdr:rowOff>
    </xdr:to>
    <xdr:cxnSp macro="">
      <xdr:nvCxnSpPr>
        <xdr:cNvPr id="323" name="直線コネクタ 322"/>
        <xdr:cNvCxnSpPr/>
      </xdr:nvCxnSpPr>
      <xdr:spPr>
        <a:xfrm flipV="1">
          <a:off x="15290800" y="10453158"/>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146050</xdr:rowOff>
    </xdr:from>
    <xdr:to>
      <xdr:col>72</xdr:col>
      <xdr:colOff>203200</xdr:colOff>
      <xdr:row>61</xdr:row>
      <xdr:rowOff>5433</xdr:rowOff>
    </xdr:to>
    <xdr:cxnSp macro="">
      <xdr:nvCxnSpPr>
        <xdr:cNvPr id="326" name="直線コネクタ 325"/>
        <xdr:cNvCxnSpPr/>
      </xdr:nvCxnSpPr>
      <xdr:spPr>
        <a:xfrm>
          <a:off x="14401800" y="10433050"/>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146050</xdr:rowOff>
    </xdr:from>
    <xdr:to>
      <xdr:col>68</xdr:col>
      <xdr:colOff>152400</xdr:colOff>
      <xdr:row>60</xdr:row>
      <xdr:rowOff>170180</xdr:rowOff>
    </xdr:to>
    <xdr:cxnSp macro="">
      <xdr:nvCxnSpPr>
        <xdr:cNvPr id="329" name="直線コネクタ 328"/>
        <xdr:cNvCxnSpPr/>
      </xdr:nvCxnSpPr>
      <xdr:spPr>
        <a:xfrm flipV="1">
          <a:off x="13512800" y="1043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39" name="楕円 338"/>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91457</xdr:rowOff>
    </xdr:from>
    <xdr:ext cx="762000" cy="259045"/>
    <xdr:sp macro="" textlink="">
      <xdr:nvSpPr>
        <xdr:cNvPr id="340" name="定員管理の状況該当値テキスト"/>
        <xdr:cNvSpPr txBox="1"/>
      </xdr:nvSpPr>
      <xdr:spPr>
        <a:xfrm>
          <a:off x="17106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115358</xdr:rowOff>
    </xdr:from>
    <xdr:to>
      <xdr:col>77</xdr:col>
      <xdr:colOff>95250</xdr:colOff>
      <xdr:row>61</xdr:row>
      <xdr:rowOff>45508</xdr:rowOff>
    </xdr:to>
    <xdr:sp macro="" textlink="">
      <xdr:nvSpPr>
        <xdr:cNvPr id="341" name="楕円 340"/>
        <xdr:cNvSpPr/>
      </xdr:nvSpPr>
      <xdr:spPr>
        <a:xfrm>
          <a:off x="16129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30285</xdr:rowOff>
    </xdr:from>
    <xdr:ext cx="736600" cy="259045"/>
    <xdr:sp macro="" textlink="">
      <xdr:nvSpPr>
        <xdr:cNvPr id="342" name="テキスト ボックス 341"/>
        <xdr:cNvSpPr txBox="1"/>
      </xdr:nvSpPr>
      <xdr:spPr>
        <a:xfrm>
          <a:off x="15798800" y="1048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126083</xdr:rowOff>
    </xdr:from>
    <xdr:to>
      <xdr:col>73</xdr:col>
      <xdr:colOff>44450</xdr:colOff>
      <xdr:row>61</xdr:row>
      <xdr:rowOff>56233</xdr:rowOff>
    </xdr:to>
    <xdr:sp macro="" textlink="">
      <xdr:nvSpPr>
        <xdr:cNvPr id="343" name="楕円 342"/>
        <xdr:cNvSpPr/>
      </xdr:nvSpPr>
      <xdr:spPr>
        <a:xfrm>
          <a:off x="15240000" y="104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41010</xdr:rowOff>
    </xdr:from>
    <xdr:ext cx="762000" cy="259045"/>
    <xdr:sp macro="" textlink="">
      <xdr:nvSpPr>
        <xdr:cNvPr id="344" name="テキスト ボックス 343"/>
        <xdr:cNvSpPr txBox="1"/>
      </xdr:nvSpPr>
      <xdr:spPr>
        <a:xfrm>
          <a:off x="149098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95250</xdr:rowOff>
    </xdr:from>
    <xdr:to>
      <xdr:col>68</xdr:col>
      <xdr:colOff>203200</xdr:colOff>
      <xdr:row>61</xdr:row>
      <xdr:rowOff>25400</xdr:rowOff>
    </xdr:to>
    <xdr:sp macro="" textlink="">
      <xdr:nvSpPr>
        <xdr:cNvPr id="345" name="楕円 344"/>
        <xdr:cNvSpPr/>
      </xdr:nvSpPr>
      <xdr:spPr>
        <a:xfrm>
          <a:off x="14351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46" name="テキスト ボックス 345"/>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119380</xdr:rowOff>
    </xdr:from>
    <xdr:to>
      <xdr:col>64</xdr:col>
      <xdr:colOff>152400</xdr:colOff>
      <xdr:row>61</xdr:row>
      <xdr:rowOff>49530</xdr:rowOff>
    </xdr:to>
    <xdr:sp macro="" textlink="">
      <xdr:nvSpPr>
        <xdr:cNvPr id="347" name="楕円 346"/>
        <xdr:cNvSpPr/>
      </xdr:nvSpPr>
      <xdr:spPr>
        <a:xfrm>
          <a:off x="13462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59707</xdr:rowOff>
    </xdr:from>
    <xdr:ext cx="762000" cy="259045"/>
    <xdr:sp macro="" textlink="">
      <xdr:nvSpPr>
        <xdr:cNvPr id="348" name="テキスト ボックス 347"/>
        <xdr:cNvSpPr txBox="1"/>
      </xdr:nvSpPr>
      <xdr:spPr>
        <a:xfrm>
          <a:off x="13131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一部事務組合へのごみ処理施設にかかる公債費が減少している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一方で、</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公共下水道事業特別会計への繰出金が増加している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などにより、実質公債費比率は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微増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公営企業債に係る繰出金は年々増加傾向にあり、投資的事業の見直しを行い、新規発行の抑制を図る。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90678</xdr:rowOff>
    </xdr:to>
    <xdr:cxnSp macro="">
      <xdr:nvCxnSpPr>
        <xdr:cNvPr id="380" name="直線コネクタ 379"/>
        <xdr:cNvCxnSpPr/>
      </xdr:nvCxnSpPr>
      <xdr:spPr>
        <a:xfrm>
          <a:off x="16179800" y="711047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81026</xdr:rowOff>
    </xdr:from>
    <xdr:to>
      <xdr:col>77</xdr:col>
      <xdr:colOff>44450</xdr:colOff>
      <xdr:row>41</xdr:row>
      <xdr:rowOff>81026</xdr:rowOff>
    </xdr:to>
    <xdr:cxnSp macro="">
      <xdr:nvCxnSpPr>
        <xdr:cNvPr id="383" name="直線コネクタ 382"/>
        <xdr:cNvCxnSpPr/>
      </xdr:nvCxnSpPr>
      <xdr:spPr>
        <a:xfrm>
          <a:off x="15290800" y="711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81026</xdr:rowOff>
    </xdr:from>
    <xdr:to>
      <xdr:col>72</xdr:col>
      <xdr:colOff>203200</xdr:colOff>
      <xdr:row>41</xdr:row>
      <xdr:rowOff>148590</xdr:rowOff>
    </xdr:to>
    <xdr:cxnSp macro="">
      <xdr:nvCxnSpPr>
        <xdr:cNvPr id="386" name="直線コネクタ 385"/>
        <xdr:cNvCxnSpPr/>
      </xdr:nvCxnSpPr>
      <xdr:spPr>
        <a:xfrm flipV="1">
          <a:off x="14401800" y="71104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92964</xdr:rowOff>
    </xdr:to>
    <xdr:cxnSp macro="">
      <xdr:nvCxnSpPr>
        <xdr:cNvPr id="389" name="直線コネクタ 388"/>
        <xdr:cNvCxnSpPr/>
      </xdr:nvCxnSpPr>
      <xdr:spPr>
        <a:xfrm flipV="1">
          <a:off x="13512800" y="717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99" name="楕円 398"/>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11955</xdr:rowOff>
    </xdr:from>
    <xdr:ext cx="762000" cy="259045"/>
    <xdr:sp macro="" textlink="">
      <xdr:nvSpPr>
        <xdr:cNvPr id="400" name="公債費負担の状況該当値テキスト"/>
        <xdr:cNvSpPr txBox="1"/>
      </xdr:nvSpPr>
      <xdr:spPr>
        <a:xfrm>
          <a:off x="17106900" y="70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1" name="楕円 40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2" name="テキスト ボックス 40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30226</xdr:rowOff>
    </xdr:from>
    <xdr:to>
      <xdr:col>73</xdr:col>
      <xdr:colOff>44450</xdr:colOff>
      <xdr:row>41</xdr:row>
      <xdr:rowOff>131826</xdr:rowOff>
    </xdr:to>
    <xdr:sp macro="" textlink="">
      <xdr:nvSpPr>
        <xdr:cNvPr id="403" name="楕円 402"/>
        <xdr:cNvSpPr/>
      </xdr:nvSpPr>
      <xdr:spPr>
        <a:xfrm>
          <a:off x="15240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404" name="テキスト ボックス 403"/>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5" name="楕円 404"/>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6" name="テキスト ボックス 40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42164</xdr:rowOff>
    </xdr:from>
    <xdr:to>
      <xdr:col>64</xdr:col>
      <xdr:colOff>152400</xdr:colOff>
      <xdr:row>42</xdr:row>
      <xdr:rowOff>143764</xdr:rowOff>
    </xdr:to>
    <xdr:sp macro="" textlink="">
      <xdr:nvSpPr>
        <xdr:cNvPr id="407" name="楕円 406"/>
        <xdr:cNvSpPr/>
      </xdr:nvSpPr>
      <xdr:spPr>
        <a:xfrm>
          <a:off x="13462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128541</xdr:rowOff>
    </xdr:from>
    <xdr:ext cx="762000" cy="259045"/>
    <xdr:sp macro="" textlink="">
      <xdr:nvSpPr>
        <xdr:cNvPr id="408" name="テキスト ボックス 40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年度は、白帆台小学校建設事業に係る学校教育施設等整備事業債の発行等により、地方債現在高が増加したほか、分流式下水道等に要する経費の増などにより、公営企業債等繰出見込額が増加したため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26.5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類似団体平均値よりも高い状況が続いていることから、</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今後更なる事業実施の適正化を図り、財政の健全化に努める。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2963</xdr:rowOff>
    </xdr:from>
    <xdr:to>
      <xdr:col>81</xdr:col>
      <xdr:colOff>44450</xdr:colOff>
      <xdr:row>18</xdr:row>
      <xdr:rowOff>136011</xdr:rowOff>
    </xdr:to>
    <xdr:cxnSp macro="">
      <xdr:nvCxnSpPr>
        <xdr:cNvPr id="444" name="直線コネクタ 443"/>
        <xdr:cNvCxnSpPr/>
      </xdr:nvCxnSpPr>
      <xdr:spPr>
        <a:xfrm>
          <a:off x="16179800" y="2917613"/>
          <a:ext cx="838200" cy="30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68701</xdr:rowOff>
    </xdr:from>
    <xdr:to>
      <xdr:col>77</xdr:col>
      <xdr:colOff>44450</xdr:colOff>
      <xdr:row>17</xdr:row>
      <xdr:rowOff>2963</xdr:rowOff>
    </xdr:to>
    <xdr:cxnSp macro="">
      <xdr:nvCxnSpPr>
        <xdr:cNvPr id="447" name="直線コネクタ 446"/>
        <xdr:cNvCxnSpPr/>
      </xdr:nvCxnSpPr>
      <xdr:spPr>
        <a:xfrm>
          <a:off x="15290800" y="2811901"/>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68701</xdr:rowOff>
    </xdr:from>
    <xdr:to>
      <xdr:col>72</xdr:col>
      <xdr:colOff>203200</xdr:colOff>
      <xdr:row>16</xdr:row>
      <xdr:rowOff>89384</xdr:rowOff>
    </xdr:to>
    <xdr:cxnSp macro="">
      <xdr:nvCxnSpPr>
        <xdr:cNvPr id="450" name="直線コネクタ 449"/>
        <xdr:cNvCxnSpPr/>
      </xdr:nvCxnSpPr>
      <xdr:spPr>
        <a:xfrm flipV="1">
          <a:off x="14401800" y="28119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123190</xdr:rowOff>
    </xdr:from>
    <xdr:to>
      <xdr:col>68</xdr:col>
      <xdr:colOff>152400</xdr:colOff>
      <xdr:row>16</xdr:row>
      <xdr:rowOff>89384</xdr:rowOff>
    </xdr:to>
    <xdr:cxnSp macro="">
      <xdr:nvCxnSpPr>
        <xdr:cNvPr id="453" name="直線コネクタ 452"/>
        <xdr:cNvCxnSpPr/>
      </xdr:nvCxnSpPr>
      <xdr:spPr>
        <a:xfrm>
          <a:off x="13512800" y="2523490"/>
          <a:ext cx="889000" cy="30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7" name="テキスト ボックス 456"/>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85211</xdr:rowOff>
    </xdr:from>
    <xdr:to>
      <xdr:col>81</xdr:col>
      <xdr:colOff>95250</xdr:colOff>
      <xdr:row>19</xdr:row>
      <xdr:rowOff>15361</xdr:rowOff>
    </xdr:to>
    <xdr:sp macro="" textlink="">
      <xdr:nvSpPr>
        <xdr:cNvPr id="463" name="楕円 462"/>
        <xdr:cNvSpPr/>
      </xdr:nvSpPr>
      <xdr:spPr>
        <a:xfrm>
          <a:off x="169672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57288</xdr:rowOff>
    </xdr:from>
    <xdr:ext cx="762000" cy="259045"/>
    <xdr:sp macro="" textlink="">
      <xdr:nvSpPr>
        <xdr:cNvPr id="464" name="将来負担の状況該当値テキスト"/>
        <xdr:cNvSpPr txBox="1"/>
      </xdr:nvSpPr>
      <xdr:spPr>
        <a:xfrm>
          <a:off x="17106900" y="314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123613</xdr:rowOff>
    </xdr:from>
    <xdr:to>
      <xdr:col>77</xdr:col>
      <xdr:colOff>95250</xdr:colOff>
      <xdr:row>17</xdr:row>
      <xdr:rowOff>53763</xdr:rowOff>
    </xdr:to>
    <xdr:sp macro="" textlink="">
      <xdr:nvSpPr>
        <xdr:cNvPr id="465" name="楕円 464"/>
        <xdr:cNvSpPr/>
      </xdr:nvSpPr>
      <xdr:spPr>
        <a:xfrm>
          <a:off x="16129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38540</xdr:rowOff>
    </xdr:from>
    <xdr:ext cx="736600" cy="259045"/>
    <xdr:sp macro="" textlink="">
      <xdr:nvSpPr>
        <xdr:cNvPr id="466" name="テキスト ボックス 465"/>
        <xdr:cNvSpPr txBox="1"/>
      </xdr:nvSpPr>
      <xdr:spPr>
        <a:xfrm>
          <a:off x="15798800" y="295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17901</xdr:rowOff>
    </xdr:from>
    <xdr:to>
      <xdr:col>73</xdr:col>
      <xdr:colOff>44450</xdr:colOff>
      <xdr:row>16</xdr:row>
      <xdr:rowOff>119501</xdr:rowOff>
    </xdr:to>
    <xdr:sp macro="" textlink="">
      <xdr:nvSpPr>
        <xdr:cNvPr id="467" name="楕円 466"/>
        <xdr:cNvSpPr/>
      </xdr:nvSpPr>
      <xdr:spPr>
        <a:xfrm>
          <a:off x="15240000" y="276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104278</xdr:rowOff>
    </xdr:from>
    <xdr:ext cx="762000" cy="259045"/>
    <xdr:sp macro="" textlink="">
      <xdr:nvSpPr>
        <xdr:cNvPr id="468" name="テキスト ボックス 467"/>
        <xdr:cNvSpPr txBox="1"/>
      </xdr:nvSpPr>
      <xdr:spPr>
        <a:xfrm>
          <a:off x="14909800" y="284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38584</xdr:rowOff>
    </xdr:from>
    <xdr:to>
      <xdr:col>68</xdr:col>
      <xdr:colOff>203200</xdr:colOff>
      <xdr:row>16</xdr:row>
      <xdr:rowOff>140184</xdr:rowOff>
    </xdr:to>
    <xdr:sp macro="" textlink="">
      <xdr:nvSpPr>
        <xdr:cNvPr id="469" name="楕円 468"/>
        <xdr:cNvSpPr/>
      </xdr:nvSpPr>
      <xdr:spPr>
        <a:xfrm>
          <a:off x="14351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124961</xdr:rowOff>
    </xdr:from>
    <xdr:ext cx="762000" cy="259045"/>
    <xdr:sp macro="" textlink="">
      <xdr:nvSpPr>
        <xdr:cNvPr id="470" name="テキスト ボックス 469"/>
        <xdr:cNvSpPr txBox="1"/>
      </xdr:nvSpPr>
      <xdr:spPr>
        <a:xfrm>
          <a:off x="14020800" y="286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71" name="楕円 470"/>
        <xdr:cNvSpPr/>
      </xdr:nvSpPr>
      <xdr:spPr>
        <a:xfrm>
          <a:off x="13462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72" name="テキスト ボックス 471"/>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類似団体より低いものの、人件費の割合は高い数値で推移している。これは、消防業務を単独で実施していることや、町立保育所運営による保育士の雇用等が要因であり、行政サービスの提供方法の差によるものと言える。</a:t>
          </a:r>
          <a:endParaRPr lang="ja-JP" altLang="ja-JP" sz="12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前年度に比べ定年退職者数の減少等に伴う退職手当負担金の減など</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数値となった</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今後も再任用制度による人件費の増等が想定されるため、適正な定員管理や人事配置等により、人件費関係経費全体の抑制に努める。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110998</xdr:rowOff>
    </xdr:to>
    <xdr:cxnSp macro="">
      <xdr:nvCxnSpPr>
        <xdr:cNvPr id="64" name="直線コネクタ 63"/>
        <xdr:cNvCxnSpPr/>
      </xdr:nvCxnSpPr>
      <xdr:spPr>
        <a:xfrm flipV="1">
          <a:off x="3987800" y="6322060"/>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110998</xdr:rowOff>
    </xdr:to>
    <xdr:cxnSp macro="">
      <xdr:nvCxnSpPr>
        <xdr:cNvPr id="67" name="直線コネクタ 66"/>
        <xdr:cNvCxnSpPr/>
      </xdr:nvCxnSpPr>
      <xdr:spPr>
        <a:xfrm>
          <a:off x="3098800" y="63494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65278</xdr:rowOff>
    </xdr:to>
    <xdr:cxnSp macro="">
      <xdr:nvCxnSpPr>
        <xdr:cNvPr id="70" name="直線コネクタ 69"/>
        <xdr:cNvCxnSpPr/>
      </xdr:nvCxnSpPr>
      <xdr:spPr>
        <a:xfrm flipV="1">
          <a:off x="2209800" y="63494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65278</xdr:rowOff>
    </xdr:to>
    <xdr:cxnSp macro="">
      <xdr:nvCxnSpPr>
        <xdr:cNvPr id="73" name="直線コネクタ 72"/>
        <xdr:cNvCxnSpPr/>
      </xdr:nvCxnSpPr>
      <xdr:spPr>
        <a:xfrm>
          <a:off x="1320800" y="6404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4"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macro="" textlink="">
      <xdr:nvSpPr>
        <xdr:cNvPr id="89" name="楕円 88"/>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macro="" textlink="">
      <xdr:nvSpPr>
        <xdr:cNvPr id="90" name="テキスト ボックス 89"/>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指定</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管理委託料</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やコミュニティバス運行事業の見直しなどを図り、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改善傾向にある</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年度は、白帆台小学校開校準備に伴う備品購入費や町営海水浴場の設置・運営に伴う施設管理委託料等の増により前年度に比べ</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ポイント高い割合となった。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92710</xdr:rowOff>
    </xdr:to>
    <xdr:cxnSp macro="">
      <xdr:nvCxnSpPr>
        <xdr:cNvPr id="125" name="直線コネクタ 124"/>
        <xdr:cNvCxnSpPr/>
      </xdr:nvCxnSpPr>
      <xdr:spPr>
        <a:xfrm>
          <a:off x="15671800" y="2641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69850</xdr:rowOff>
    </xdr:to>
    <xdr:cxnSp macro="">
      <xdr:nvCxnSpPr>
        <xdr:cNvPr id="128" name="直線コネクタ 127"/>
        <xdr:cNvCxnSpPr/>
      </xdr:nvCxnSpPr>
      <xdr:spPr>
        <a:xfrm>
          <a:off x="14782800" y="2633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130810</xdr:rowOff>
    </xdr:to>
    <xdr:cxnSp macro="">
      <xdr:nvCxnSpPr>
        <xdr:cNvPr id="131" name="直線コネクタ 130"/>
        <xdr:cNvCxnSpPr/>
      </xdr:nvCxnSpPr>
      <xdr:spPr>
        <a:xfrm flipV="1">
          <a:off x="13893800" y="2633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130810</xdr:rowOff>
    </xdr:to>
    <xdr:cxnSp macro="">
      <xdr:nvCxnSpPr>
        <xdr:cNvPr id="134" name="直線コネクタ 133"/>
        <xdr:cNvCxnSpPr/>
      </xdr:nvCxnSpPr>
      <xdr:spPr>
        <a:xfrm>
          <a:off x="13004800" y="264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4" name="楕円 143"/>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5"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11430</xdr:rowOff>
    </xdr:from>
    <xdr:to>
      <xdr:col>74</xdr:col>
      <xdr:colOff>31750</xdr:colOff>
      <xdr:row>15</xdr:row>
      <xdr:rowOff>113030</xdr:rowOff>
    </xdr:to>
    <xdr:sp macro="" textlink="">
      <xdr:nvSpPr>
        <xdr:cNvPr id="148" name="楕円 147"/>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123207</xdr:rowOff>
    </xdr:from>
    <xdr:ext cx="762000" cy="259045"/>
    <xdr:sp macro="" textlink="">
      <xdr:nvSpPr>
        <xdr:cNvPr id="149" name="テキスト ボックス 148"/>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80010</xdr:rowOff>
    </xdr:from>
    <xdr:to>
      <xdr:col>69</xdr:col>
      <xdr:colOff>142875</xdr:colOff>
      <xdr:row>16</xdr:row>
      <xdr:rowOff>10160</xdr:rowOff>
    </xdr:to>
    <xdr:sp macro="" textlink="">
      <xdr:nvSpPr>
        <xdr:cNvPr id="150" name="楕円 149"/>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166387</xdr:rowOff>
    </xdr:from>
    <xdr:ext cx="762000" cy="259045"/>
    <xdr:sp macro="" textlink="">
      <xdr:nvSpPr>
        <xdr:cNvPr id="151" name="テキスト ボックス 150"/>
        <xdr:cNvSpPr txBox="1"/>
      </xdr:nvSpPr>
      <xdr:spPr>
        <a:xfrm>
          <a:off x="13512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113047</xdr:rowOff>
    </xdr:from>
    <xdr:ext cx="762000" cy="259045"/>
    <xdr:sp macro="" textlink="">
      <xdr:nvSpPr>
        <xdr:cNvPr id="153" name="テキスト ボックス 152"/>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類似団体平均よりやや高い数値で推移している。特別保育事業、子ども医療費の単独助成拡大、ひとり親家庭等児童奨学金等の子育て支援策の充実や障害者自立支援給付費の増等が要因に挙げられる。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従事者の給与単価引き上げにより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私立保育園運営費負担金が増加したことなどにより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高い割合となった。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少子高齢化</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や障害者給付の充実</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等に伴い社会保障に関する経費は年々増加傾向にあるが、今後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制度の見直しを行うなど</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、抑制を図る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121557</xdr:rowOff>
    </xdr:to>
    <xdr:cxnSp macro="">
      <xdr:nvCxnSpPr>
        <xdr:cNvPr id="188" name="直線コネクタ 187"/>
        <xdr:cNvCxnSpPr/>
      </xdr:nvCxnSpPr>
      <xdr:spPr>
        <a:xfrm>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1815</xdr:rowOff>
    </xdr:from>
    <xdr:to>
      <xdr:col>19</xdr:col>
      <xdr:colOff>187325</xdr:colOff>
      <xdr:row>56</xdr:row>
      <xdr:rowOff>67128</xdr:rowOff>
    </xdr:to>
    <xdr:cxnSp macro="">
      <xdr:nvCxnSpPr>
        <xdr:cNvPr id="191" name="直線コネクタ 190"/>
        <xdr:cNvCxnSpPr/>
      </xdr:nvCxnSpPr>
      <xdr:spPr>
        <a:xfrm>
          <a:off x="3098800" y="9603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1815</xdr:rowOff>
    </xdr:to>
    <xdr:cxnSp macro="">
      <xdr:nvCxnSpPr>
        <xdr:cNvPr id="194" name="直線コネクタ 193"/>
        <xdr:cNvCxnSpPr/>
      </xdr:nvCxnSpPr>
      <xdr:spPr>
        <a:xfrm>
          <a:off x="2209800" y="9570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55</xdr:row>
      <xdr:rowOff>140607</xdr:rowOff>
    </xdr:to>
    <xdr:cxnSp macro="">
      <xdr:nvCxnSpPr>
        <xdr:cNvPr id="197" name="直線コネクタ 196"/>
        <xdr:cNvCxnSpPr/>
      </xdr:nvCxnSpPr>
      <xdr:spPr>
        <a:xfrm>
          <a:off x="1320800" y="9548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7" name="楕円 206"/>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8" name="扶助費該当値テキスト"/>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122465</xdr:rowOff>
    </xdr:from>
    <xdr:to>
      <xdr:col>15</xdr:col>
      <xdr:colOff>149225</xdr:colOff>
      <xdr:row>56</xdr:row>
      <xdr:rowOff>52615</xdr:rowOff>
    </xdr:to>
    <xdr:sp macro="" textlink="">
      <xdr:nvSpPr>
        <xdr:cNvPr id="211" name="楕円 210"/>
        <xdr:cNvSpPr/>
      </xdr:nvSpPr>
      <xdr:spPr>
        <a:xfrm>
          <a:off x="3048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37392</xdr:rowOff>
    </xdr:from>
    <xdr:ext cx="762000" cy="259045"/>
    <xdr:sp macro="" textlink="">
      <xdr:nvSpPr>
        <xdr:cNvPr id="212" name="テキスト ボックス 211"/>
        <xdr:cNvSpPr txBox="1"/>
      </xdr:nvSpPr>
      <xdr:spPr>
        <a:xfrm>
          <a:off x="2717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3" name="楕円 212"/>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4" name="テキスト ボックス 213"/>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5" name="楕円 214"/>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6" name="テキスト ボックス 215"/>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その他のうち、特別会計への繰出金に係る比率が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％と大部分を占め、繰出金だけで類似団体平均を</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後期高齢、介護保険各会計への繰出額は医療費等の増加に伴い上昇傾向が続いており、下水道事業でも準元利償還金やその他経費にかかる繰出金が増加している。　今後、各事業について料金等の改定や業務の効率化を図りたい。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111760</xdr:rowOff>
    </xdr:to>
    <xdr:cxnSp macro="">
      <xdr:nvCxnSpPr>
        <xdr:cNvPr id="249" name="直線コネクタ 248"/>
        <xdr:cNvCxnSpPr/>
      </xdr:nvCxnSpPr>
      <xdr:spPr>
        <a:xfrm>
          <a:off x="15671800" y="99568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xdr:rowOff>
    </xdr:to>
    <xdr:cxnSp macro="">
      <xdr:nvCxnSpPr>
        <xdr:cNvPr id="252" name="直線コネクタ 251"/>
        <xdr:cNvCxnSpPr/>
      </xdr:nvCxnSpPr>
      <xdr:spPr>
        <a:xfrm>
          <a:off x="14782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153670</xdr:rowOff>
    </xdr:to>
    <xdr:cxnSp macro="">
      <xdr:nvCxnSpPr>
        <xdr:cNvPr id="255" name="直線コネクタ 254"/>
        <xdr:cNvCxnSpPr/>
      </xdr:nvCxnSpPr>
      <xdr:spPr>
        <a:xfrm flipV="1">
          <a:off x="13893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57</xdr:row>
      <xdr:rowOff>153670</xdr:rowOff>
    </xdr:to>
    <xdr:cxnSp macro="">
      <xdr:nvCxnSpPr>
        <xdr:cNvPr id="258" name="直線コネクタ 257"/>
        <xdr:cNvCxnSpPr/>
      </xdr:nvCxnSpPr>
      <xdr:spPr>
        <a:xfrm>
          <a:off x="13004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68" name="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1" name="テキスト ボックス 270"/>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3" name="テキスト ボックス 272"/>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4" name="楕円 273"/>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17797</xdr:rowOff>
    </xdr:from>
    <xdr:ext cx="762000" cy="259045"/>
    <xdr:sp macro="" textlink="">
      <xdr:nvSpPr>
        <xdr:cNvPr id="275" name="テキスト ボックス 274"/>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6" name="楕円 275"/>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7" name="テキスト ボックス 276"/>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一部事務組合</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や私立保育園の施設建設</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に係る準公債費</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完了に伴い減少していることから、改善傾向にある。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介護給付費等</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社会保障関係経費は増加傾向が見込まれるが、介護予防や健康寿命延伸などの取組みにより、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現在の水準の維持</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26416</xdr:rowOff>
    </xdr:to>
    <xdr:cxnSp macro="">
      <xdr:nvCxnSpPr>
        <xdr:cNvPr id="307" name="直線コネクタ 306"/>
        <xdr:cNvCxnSpPr/>
      </xdr:nvCxnSpPr>
      <xdr:spPr>
        <a:xfrm flipV="1">
          <a:off x="15671800" y="61711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44704</xdr:rowOff>
    </xdr:to>
    <xdr:cxnSp macro="">
      <xdr:nvCxnSpPr>
        <xdr:cNvPr id="310" name="直線コネクタ 309"/>
        <xdr:cNvCxnSpPr/>
      </xdr:nvCxnSpPr>
      <xdr:spPr>
        <a:xfrm flipV="1">
          <a:off x="14782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13" name="直線コネクタ 312"/>
        <xdr:cNvCxnSpPr/>
      </xdr:nvCxnSpPr>
      <xdr:spPr>
        <a:xfrm>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58420</xdr:rowOff>
    </xdr:to>
    <xdr:cxnSp macro="">
      <xdr:nvCxnSpPr>
        <xdr:cNvPr id="316" name="直線コネクタ 315"/>
        <xdr:cNvCxnSpPr/>
      </xdr:nvCxnSpPr>
      <xdr:spPr>
        <a:xfrm flipV="1">
          <a:off x="13004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6" name="楕円 325"/>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7"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28" name="楕円 327"/>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29" name="テキスト ボックス 328"/>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3" name="テキスト ボックス 33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4" name="楕円 333"/>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5" name="テキスト ボックス 33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過去に行ってきた普通建設事業に伴う借入により、類似団体平均より高い数値で推移している。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ほぼ横ばいとなっているが、今後は消防庁舎や小学校の建設に係る償還が始まるため、経常収支に占める公債費の割合の増加が見込まれる。公債費のピークは平成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年度になると見込まれるため、行財政改革等により経常的な歳出の抑制に努める。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168911</xdr:rowOff>
    </xdr:from>
    <xdr:to>
      <xdr:col>24</xdr:col>
      <xdr:colOff>25400</xdr:colOff>
      <xdr:row>78</xdr:row>
      <xdr:rowOff>5080</xdr:rowOff>
    </xdr:to>
    <xdr:cxnSp macro="">
      <xdr:nvCxnSpPr>
        <xdr:cNvPr id="368" name="直線コネクタ 367"/>
        <xdr:cNvCxnSpPr/>
      </xdr:nvCxnSpPr>
      <xdr:spPr>
        <a:xfrm>
          <a:off x="3987800" y="133705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168911</xdr:rowOff>
    </xdr:to>
    <xdr:cxnSp macro="">
      <xdr:nvCxnSpPr>
        <xdr:cNvPr id="371" name="直線コネクタ 370"/>
        <xdr:cNvCxnSpPr/>
      </xdr:nvCxnSpPr>
      <xdr:spPr>
        <a:xfrm>
          <a:off x="3098800" y="13362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35561</xdr:rowOff>
    </xdr:to>
    <xdr:cxnSp macro="">
      <xdr:nvCxnSpPr>
        <xdr:cNvPr id="374" name="直線コネクタ 373"/>
        <xdr:cNvCxnSpPr/>
      </xdr:nvCxnSpPr>
      <xdr:spPr>
        <a:xfrm flipV="1">
          <a:off x="2209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88900</xdr:rowOff>
    </xdr:to>
    <xdr:cxnSp macro="">
      <xdr:nvCxnSpPr>
        <xdr:cNvPr id="377" name="直線コネクタ 376"/>
        <xdr:cNvCxnSpPr/>
      </xdr:nvCxnSpPr>
      <xdr:spPr>
        <a:xfrm flipV="1">
          <a:off x="1320800" y="13408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87" name="楕円 386"/>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88"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118111</xdr:rowOff>
    </xdr:from>
    <xdr:to>
      <xdr:col>20</xdr:col>
      <xdr:colOff>38100</xdr:colOff>
      <xdr:row>78</xdr:row>
      <xdr:rowOff>48261</xdr:rowOff>
    </xdr:to>
    <xdr:sp macro="" textlink="">
      <xdr:nvSpPr>
        <xdr:cNvPr id="389" name="楕円 388"/>
        <xdr:cNvSpPr/>
      </xdr:nvSpPr>
      <xdr:spPr>
        <a:xfrm>
          <a:off x="3937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33038</xdr:rowOff>
    </xdr:from>
    <xdr:ext cx="736600" cy="259045"/>
    <xdr:sp macro="" textlink="">
      <xdr:nvSpPr>
        <xdr:cNvPr id="390" name="テキスト ボックス 389"/>
        <xdr:cNvSpPr txBox="1"/>
      </xdr:nvSpPr>
      <xdr:spPr>
        <a:xfrm>
          <a:off x="3606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1" name="楕円 390"/>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2" name="テキスト ボックス 391"/>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3" name="楕円 392"/>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4" name="テキスト ボックス 393"/>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5" name="楕円 394"/>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6" name="テキスト ボックス 395"/>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ほぼ類似団体平均となっている。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高い水準にあるのは繰出金であり、</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特に下</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水道事業に係る繰出金の増加が負担となっている。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今後、下水道事業については事務事業の見直しや</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料金改正</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、国民健康保険事業についても</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各種健康施策の推進により健康寿命の延伸及び医療費の抑制を図り</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繰出金増加の抑制に努める。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77</xdr:row>
      <xdr:rowOff>165863</xdr:rowOff>
    </xdr:to>
    <xdr:cxnSp macro="">
      <xdr:nvCxnSpPr>
        <xdr:cNvPr id="427" name="直線コネクタ 426"/>
        <xdr:cNvCxnSpPr/>
      </xdr:nvCxnSpPr>
      <xdr:spPr>
        <a:xfrm flipV="1">
          <a:off x="15671800" y="133035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165863</xdr:rowOff>
    </xdr:to>
    <xdr:cxnSp macro="">
      <xdr:nvCxnSpPr>
        <xdr:cNvPr id="430" name="直線コネクタ 429"/>
        <xdr:cNvCxnSpPr/>
      </xdr:nvCxnSpPr>
      <xdr:spPr>
        <a:xfrm>
          <a:off x="14782800" y="132257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106426</xdr:rowOff>
    </xdr:to>
    <xdr:cxnSp macro="">
      <xdr:nvCxnSpPr>
        <xdr:cNvPr id="433" name="直線コネクタ 432"/>
        <xdr:cNvCxnSpPr/>
      </xdr:nvCxnSpPr>
      <xdr:spPr>
        <a:xfrm flipV="1">
          <a:off x="13893800" y="13225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106426</xdr:rowOff>
    </xdr:to>
    <xdr:cxnSp macro="">
      <xdr:nvCxnSpPr>
        <xdr:cNvPr id="436" name="直線コネクタ 435"/>
        <xdr:cNvCxnSpPr/>
      </xdr:nvCxnSpPr>
      <xdr:spPr>
        <a:xfrm>
          <a:off x="13004800" y="132486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7"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48" name="楕円 447"/>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49" name="テキスト ボックス 448"/>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0" name="楕円 449"/>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1" name="テキスト ボックス 450"/>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2" name="楕円 451"/>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3" name="テキスト ボックス 45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4" name="楕円 453"/>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5" name="テキスト ボックス 45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126015</xdr:rowOff>
    </xdr:from>
    <xdr:to>
      <xdr:col>29</xdr:col>
      <xdr:colOff>127000</xdr:colOff>
      <xdr:row>18</xdr:row>
      <xdr:rowOff>136367</xdr:rowOff>
    </xdr:to>
    <xdr:cxnSp macro="">
      <xdr:nvCxnSpPr>
        <xdr:cNvPr id="52" name="直線コネクタ 51"/>
        <xdr:cNvCxnSpPr/>
      </xdr:nvCxnSpPr>
      <xdr:spPr bwMode="auto">
        <a:xfrm flipV="1">
          <a:off x="5003800" y="3259740"/>
          <a:ext cx="647700" cy="10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131191</xdr:rowOff>
    </xdr:from>
    <xdr:to>
      <xdr:col>26</xdr:col>
      <xdr:colOff>50800</xdr:colOff>
      <xdr:row>18</xdr:row>
      <xdr:rowOff>136367</xdr:rowOff>
    </xdr:to>
    <xdr:cxnSp macro="">
      <xdr:nvCxnSpPr>
        <xdr:cNvPr id="55" name="直線コネクタ 54"/>
        <xdr:cNvCxnSpPr/>
      </xdr:nvCxnSpPr>
      <xdr:spPr bwMode="auto">
        <a:xfrm>
          <a:off x="4305300" y="3264916"/>
          <a:ext cx="698500" cy="5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116871</xdr:rowOff>
    </xdr:from>
    <xdr:to>
      <xdr:col>22</xdr:col>
      <xdr:colOff>114300</xdr:colOff>
      <xdr:row>18</xdr:row>
      <xdr:rowOff>131191</xdr:rowOff>
    </xdr:to>
    <xdr:cxnSp macro="">
      <xdr:nvCxnSpPr>
        <xdr:cNvPr id="58" name="直線コネクタ 57"/>
        <xdr:cNvCxnSpPr/>
      </xdr:nvCxnSpPr>
      <xdr:spPr bwMode="auto">
        <a:xfrm>
          <a:off x="3606800" y="3250596"/>
          <a:ext cx="698500" cy="1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116871</xdr:rowOff>
    </xdr:from>
    <xdr:to>
      <xdr:col>18</xdr:col>
      <xdr:colOff>177800</xdr:colOff>
      <xdr:row>18</xdr:row>
      <xdr:rowOff>144188</xdr:rowOff>
    </xdr:to>
    <xdr:cxnSp macro="">
      <xdr:nvCxnSpPr>
        <xdr:cNvPr id="61" name="直線コネクタ 60"/>
        <xdr:cNvCxnSpPr/>
      </xdr:nvCxnSpPr>
      <xdr:spPr bwMode="auto">
        <a:xfrm flipV="1">
          <a:off x="2908300" y="3250596"/>
          <a:ext cx="698500" cy="27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75215</xdr:rowOff>
    </xdr:from>
    <xdr:to>
      <xdr:col>29</xdr:col>
      <xdr:colOff>177800</xdr:colOff>
      <xdr:row>19</xdr:row>
      <xdr:rowOff>5365</xdr:rowOff>
    </xdr:to>
    <xdr:sp macro="" textlink="">
      <xdr:nvSpPr>
        <xdr:cNvPr id="71" name="楕円 70"/>
        <xdr:cNvSpPr/>
      </xdr:nvSpPr>
      <xdr:spPr bwMode="auto">
        <a:xfrm>
          <a:off x="5600700" y="3208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47292</xdr:rowOff>
    </xdr:from>
    <xdr:ext cx="762000" cy="259045"/>
    <xdr:sp macro="" textlink="">
      <xdr:nvSpPr>
        <xdr:cNvPr id="72" name="人口1人当たり決算額の推移該当値テキスト130"/>
        <xdr:cNvSpPr txBox="1"/>
      </xdr:nvSpPr>
      <xdr:spPr>
        <a:xfrm>
          <a:off x="5740400" y="318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85567</xdr:rowOff>
    </xdr:from>
    <xdr:to>
      <xdr:col>26</xdr:col>
      <xdr:colOff>101600</xdr:colOff>
      <xdr:row>19</xdr:row>
      <xdr:rowOff>15717</xdr:rowOff>
    </xdr:to>
    <xdr:sp macro="" textlink="">
      <xdr:nvSpPr>
        <xdr:cNvPr id="73" name="楕円 72"/>
        <xdr:cNvSpPr/>
      </xdr:nvSpPr>
      <xdr:spPr bwMode="auto">
        <a:xfrm>
          <a:off x="4953000" y="321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494</xdr:rowOff>
    </xdr:from>
    <xdr:ext cx="736600" cy="259045"/>
    <xdr:sp macro="" textlink="">
      <xdr:nvSpPr>
        <xdr:cNvPr id="74" name="テキスト ボックス 73"/>
        <xdr:cNvSpPr txBox="1"/>
      </xdr:nvSpPr>
      <xdr:spPr>
        <a:xfrm>
          <a:off x="4622800" y="3305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80391</xdr:rowOff>
    </xdr:from>
    <xdr:to>
      <xdr:col>22</xdr:col>
      <xdr:colOff>165100</xdr:colOff>
      <xdr:row>19</xdr:row>
      <xdr:rowOff>10541</xdr:rowOff>
    </xdr:to>
    <xdr:sp macro="" textlink="">
      <xdr:nvSpPr>
        <xdr:cNvPr id="75" name="楕円 74"/>
        <xdr:cNvSpPr/>
      </xdr:nvSpPr>
      <xdr:spPr bwMode="auto">
        <a:xfrm>
          <a:off x="4254500" y="3214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166768</xdr:rowOff>
    </xdr:from>
    <xdr:ext cx="762000" cy="259045"/>
    <xdr:sp macro="" textlink="">
      <xdr:nvSpPr>
        <xdr:cNvPr id="76" name="テキスト ボックス 75"/>
        <xdr:cNvSpPr txBox="1"/>
      </xdr:nvSpPr>
      <xdr:spPr>
        <a:xfrm>
          <a:off x="3924300" y="330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66071</xdr:rowOff>
    </xdr:from>
    <xdr:to>
      <xdr:col>19</xdr:col>
      <xdr:colOff>38100</xdr:colOff>
      <xdr:row>18</xdr:row>
      <xdr:rowOff>167671</xdr:rowOff>
    </xdr:to>
    <xdr:sp macro="" textlink="">
      <xdr:nvSpPr>
        <xdr:cNvPr id="77" name="楕円 76"/>
        <xdr:cNvSpPr/>
      </xdr:nvSpPr>
      <xdr:spPr bwMode="auto">
        <a:xfrm>
          <a:off x="3556000" y="31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152448</xdr:rowOff>
    </xdr:from>
    <xdr:ext cx="762000" cy="259045"/>
    <xdr:sp macro="" textlink="">
      <xdr:nvSpPr>
        <xdr:cNvPr id="78" name="テキスト ボックス 77"/>
        <xdr:cNvSpPr txBox="1"/>
      </xdr:nvSpPr>
      <xdr:spPr>
        <a:xfrm>
          <a:off x="3225800" y="328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93388</xdr:rowOff>
    </xdr:from>
    <xdr:to>
      <xdr:col>15</xdr:col>
      <xdr:colOff>101600</xdr:colOff>
      <xdr:row>19</xdr:row>
      <xdr:rowOff>23538</xdr:rowOff>
    </xdr:to>
    <xdr:sp macro="" textlink="">
      <xdr:nvSpPr>
        <xdr:cNvPr id="79" name="楕円 78"/>
        <xdr:cNvSpPr/>
      </xdr:nvSpPr>
      <xdr:spPr bwMode="auto">
        <a:xfrm>
          <a:off x="2857500" y="322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8315</xdr:rowOff>
    </xdr:from>
    <xdr:ext cx="762000" cy="259045"/>
    <xdr:sp macro="" textlink="">
      <xdr:nvSpPr>
        <xdr:cNvPr id="80" name="テキスト ボックス 79"/>
        <xdr:cNvSpPr txBox="1"/>
      </xdr:nvSpPr>
      <xdr:spPr>
        <a:xfrm>
          <a:off x="2527300" y="331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110704</xdr:rowOff>
    </xdr:from>
    <xdr:to>
      <xdr:col>29</xdr:col>
      <xdr:colOff>127000</xdr:colOff>
      <xdr:row>35</xdr:row>
      <xdr:rowOff>151591</xdr:rowOff>
    </xdr:to>
    <xdr:cxnSp macro="">
      <xdr:nvCxnSpPr>
        <xdr:cNvPr id="115" name="直線コネクタ 114"/>
        <xdr:cNvCxnSpPr/>
      </xdr:nvCxnSpPr>
      <xdr:spPr bwMode="auto">
        <a:xfrm>
          <a:off x="5003800" y="6721054"/>
          <a:ext cx="647700" cy="40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110704</xdr:rowOff>
    </xdr:from>
    <xdr:to>
      <xdr:col>26</xdr:col>
      <xdr:colOff>50800</xdr:colOff>
      <xdr:row>35</xdr:row>
      <xdr:rowOff>261613</xdr:rowOff>
    </xdr:to>
    <xdr:cxnSp macro="">
      <xdr:nvCxnSpPr>
        <xdr:cNvPr id="118" name="直線コネクタ 117"/>
        <xdr:cNvCxnSpPr/>
      </xdr:nvCxnSpPr>
      <xdr:spPr bwMode="auto">
        <a:xfrm flipV="1">
          <a:off x="4305300" y="6721054"/>
          <a:ext cx="698500" cy="150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194241</xdr:rowOff>
    </xdr:from>
    <xdr:to>
      <xdr:col>22</xdr:col>
      <xdr:colOff>114300</xdr:colOff>
      <xdr:row>35</xdr:row>
      <xdr:rowOff>261613</xdr:rowOff>
    </xdr:to>
    <xdr:cxnSp macro="">
      <xdr:nvCxnSpPr>
        <xdr:cNvPr id="121" name="直線コネクタ 120"/>
        <xdr:cNvCxnSpPr/>
      </xdr:nvCxnSpPr>
      <xdr:spPr bwMode="auto">
        <a:xfrm>
          <a:off x="3606800" y="6804591"/>
          <a:ext cx="698500" cy="67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136993</xdr:rowOff>
    </xdr:from>
    <xdr:to>
      <xdr:col>18</xdr:col>
      <xdr:colOff>177800</xdr:colOff>
      <xdr:row>35</xdr:row>
      <xdr:rowOff>194241</xdr:rowOff>
    </xdr:to>
    <xdr:cxnSp macro="">
      <xdr:nvCxnSpPr>
        <xdr:cNvPr id="124" name="直線コネクタ 123"/>
        <xdr:cNvCxnSpPr/>
      </xdr:nvCxnSpPr>
      <xdr:spPr bwMode="auto">
        <a:xfrm>
          <a:off x="2908300" y="6747343"/>
          <a:ext cx="698500" cy="5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100791</xdr:rowOff>
    </xdr:from>
    <xdr:to>
      <xdr:col>29</xdr:col>
      <xdr:colOff>177800</xdr:colOff>
      <xdr:row>35</xdr:row>
      <xdr:rowOff>202391</xdr:rowOff>
    </xdr:to>
    <xdr:sp macro="" textlink="">
      <xdr:nvSpPr>
        <xdr:cNvPr id="134" name="楕円 133"/>
        <xdr:cNvSpPr/>
      </xdr:nvSpPr>
      <xdr:spPr bwMode="auto">
        <a:xfrm>
          <a:off x="5600700" y="671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288768</xdr:rowOff>
    </xdr:from>
    <xdr:ext cx="762000" cy="259045"/>
    <xdr:sp macro="" textlink="">
      <xdr:nvSpPr>
        <xdr:cNvPr id="135" name="人口1人当たり決算額の推移該当値テキスト445"/>
        <xdr:cNvSpPr txBox="1"/>
      </xdr:nvSpPr>
      <xdr:spPr>
        <a:xfrm>
          <a:off x="5740400" y="655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59904</xdr:rowOff>
    </xdr:from>
    <xdr:to>
      <xdr:col>26</xdr:col>
      <xdr:colOff>101600</xdr:colOff>
      <xdr:row>35</xdr:row>
      <xdr:rowOff>161504</xdr:rowOff>
    </xdr:to>
    <xdr:sp macro="" textlink="">
      <xdr:nvSpPr>
        <xdr:cNvPr id="136" name="楕円 135"/>
        <xdr:cNvSpPr/>
      </xdr:nvSpPr>
      <xdr:spPr bwMode="auto">
        <a:xfrm>
          <a:off x="4953000" y="667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171681</xdr:rowOff>
    </xdr:from>
    <xdr:ext cx="736600" cy="259045"/>
    <xdr:sp macro="" textlink="">
      <xdr:nvSpPr>
        <xdr:cNvPr id="137" name="テキスト ボックス 136"/>
        <xdr:cNvSpPr txBox="1"/>
      </xdr:nvSpPr>
      <xdr:spPr>
        <a:xfrm>
          <a:off x="4622800" y="643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210813</xdr:rowOff>
    </xdr:from>
    <xdr:to>
      <xdr:col>22</xdr:col>
      <xdr:colOff>165100</xdr:colOff>
      <xdr:row>35</xdr:row>
      <xdr:rowOff>312413</xdr:rowOff>
    </xdr:to>
    <xdr:sp macro="" textlink="">
      <xdr:nvSpPr>
        <xdr:cNvPr id="138" name="楕円 137"/>
        <xdr:cNvSpPr/>
      </xdr:nvSpPr>
      <xdr:spPr bwMode="auto">
        <a:xfrm>
          <a:off x="4254500" y="682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322590</xdr:rowOff>
    </xdr:from>
    <xdr:ext cx="762000" cy="259045"/>
    <xdr:sp macro="" textlink="">
      <xdr:nvSpPr>
        <xdr:cNvPr id="139" name="テキスト ボックス 138"/>
        <xdr:cNvSpPr txBox="1"/>
      </xdr:nvSpPr>
      <xdr:spPr>
        <a:xfrm>
          <a:off x="3924300" y="659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143441</xdr:rowOff>
    </xdr:from>
    <xdr:to>
      <xdr:col>19</xdr:col>
      <xdr:colOff>38100</xdr:colOff>
      <xdr:row>35</xdr:row>
      <xdr:rowOff>245041</xdr:rowOff>
    </xdr:to>
    <xdr:sp macro="" textlink="">
      <xdr:nvSpPr>
        <xdr:cNvPr id="140" name="楕円 139"/>
        <xdr:cNvSpPr/>
      </xdr:nvSpPr>
      <xdr:spPr bwMode="auto">
        <a:xfrm>
          <a:off x="3556000" y="675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255218</xdr:rowOff>
    </xdr:from>
    <xdr:ext cx="762000" cy="259045"/>
    <xdr:sp macro="" textlink="">
      <xdr:nvSpPr>
        <xdr:cNvPr id="141" name="テキスト ボックス 140"/>
        <xdr:cNvSpPr txBox="1"/>
      </xdr:nvSpPr>
      <xdr:spPr>
        <a:xfrm>
          <a:off x="3225800" y="652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86193</xdr:rowOff>
    </xdr:from>
    <xdr:to>
      <xdr:col>15</xdr:col>
      <xdr:colOff>101600</xdr:colOff>
      <xdr:row>35</xdr:row>
      <xdr:rowOff>187793</xdr:rowOff>
    </xdr:to>
    <xdr:sp macro="" textlink="">
      <xdr:nvSpPr>
        <xdr:cNvPr id="142" name="楕円 141"/>
        <xdr:cNvSpPr/>
      </xdr:nvSpPr>
      <xdr:spPr bwMode="auto">
        <a:xfrm>
          <a:off x="2857500" y="6696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197970</xdr:rowOff>
    </xdr:from>
    <xdr:ext cx="762000" cy="259045"/>
    <xdr:sp macro="" textlink="">
      <xdr:nvSpPr>
        <xdr:cNvPr id="143" name="テキスト ボックス 142"/>
        <xdr:cNvSpPr txBox="1"/>
      </xdr:nvSpPr>
      <xdr:spPr>
        <a:xfrm>
          <a:off x="2527300" y="64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23767</xdr:rowOff>
    </xdr:from>
    <xdr:to>
      <xdr:col>24</xdr:col>
      <xdr:colOff>63500</xdr:colOff>
      <xdr:row>36</xdr:row>
      <xdr:rowOff>121608</xdr:rowOff>
    </xdr:to>
    <xdr:cxnSp macro="">
      <xdr:nvCxnSpPr>
        <xdr:cNvPr id="63" name="直線コネクタ 62"/>
        <xdr:cNvCxnSpPr/>
      </xdr:nvCxnSpPr>
      <xdr:spPr>
        <a:xfrm>
          <a:off x="3797300" y="6195967"/>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23767</xdr:rowOff>
    </xdr:from>
    <xdr:to>
      <xdr:col>19</xdr:col>
      <xdr:colOff>177800</xdr:colOff>
      <xdr:row>36</xdr:row>
      <xdr:rowOff>97768</xdr:rowOff>
    </xdr:to>
    <xdr:cxnSp macro="">
      <xdr:nvCxnSpPr>
        <xdr:cNvPr id="66" name="直線コネクタ 65"/>
        <xdr:cNvCxnSpPr/>
      </xdr:nvCxnSpPr>
      <xdr:spPr>
        <a:xfrm flipV="1">
          <a:off x="2908300" y="6195967"/>
          <a:ext cx="889000" cy="7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36781</xdr:rowOff>
    </xdr:from>
    <xdr:to>
      <xdr:col>15</xdr:col>
      <xdr:colOff>50800</xdr:colOff>
      <xdr:row>36</xdr:row>
      <xdr:rowOff>97768</xdr:rowOff>
    </xdr:to>
    <xdr:cxnSp macro="">
      <xdr:nvCxnSpPr>
        <xdr:cNvPr id="69" name="直線コネクタ 68"/>
        <xdr:cNvCxnSpPr/>
      </xdr:nvCxnSpPr>
      <xdr:spPr>
        <a:xfrm>
          <a:off x="2019300" y="6208981"/>
          <a:ext cx="8890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36781</xdr:rowOff>
    </xdr:from>
    <xdr:to>
      <xdr:col>10</xdr:col>
      <xdr:colOff>114300</xdr:colOff>
      <xdr:row>36</xdr:row>
      <xdr:rowOff>82779</xdr:rowOff>
    </xdr:to>
    <xdr:cxnSp macro="">
      <xdr:nvCxnSpPr>
        <xdr:cNvPr id="72" name="直線コネクタ 71"/>
        <xdr:cNvCxnSpPr/>
      </xdr:nvCxnSpPr>
      <xdr:spPr>
        <a:xfrm flipV="1">
          <a:off x="1130300" y="6208981"/>
          <a:ext cx="889000" cy="4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70808</xdr:rowOff>
    </xdr:from>
    <xdr:to>
      <xdr:col>24</xdr:col>
      <xdr:colOff>114300</xdr:colOff>
      <xdr:row>37</xdr:row>
      <xdr:rowOff>958</xdr:rowOff>
    </xdr:to>
    <xdr:sp macro="" textlink="">
      <xdr:nvSpPr>
        <xdr:cNvPr id="82" name="楕円 81"/>
        <xdr:cNvSpPr/>
      </xdr:nvSpPr>
      <xdr:spPr>
        <a:xfrm>
          <a:off x="4584700" y="62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49235</xdr:rowOff>
    </xdr:from>
    <xdr:ext cx="534377" cy="259045"/>
    <xdr:sp macro="" textlink="">
      <xdr:nvSpPr>
        <xdr:cNvPr id="83" name="人件費該当値テキスト"/>
        <xdr:cNvSpPr txBox="1"/>
      </xdr:nvSpPr>
      <xdr:spPr>
        <a:xfrm>
          <a:off x="4686300" y="62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144417</xdr:rowOff>
    </xdr:from>
    <xdr:to>
      <xdr:col>20</xdr:col>
      <xdr:colOff>38100</xdr:colOff>
      <xdr:row>36</xdr:row>
      <xdr:rowOff>74567</xdr:rowOff>
    </xdr:to>
    <xdr:sp macro="" textlink="">
      <xdr:nvSpPr>
        <xdr:cNvPr id="84" name="楕円 83"/>
        <xdr:cNvSpPr/>
      </xdr:nvSpPr>
      <xdr:spPr>
        <a:xfrm>
          <a:off x="3746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91094</xdr:rowOff>
    </xdr:from>
    <xdr:ext cx="534377" cy="259045"/>
    <xdr:sp macro="" textlink="">
      <xdr:nvSpPr>
        <xdr:cNvPr id="85" name="テキスト ボックス 84"/>
        <xdr:cNvSpPr txBox="1"/>
      </xdr:nvSpPr>
      <xdr:spPr>
        <a:xfrm>
          <a:off x="3530111" y="59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46968</xdr:rowOff>
    </xdr:from>
    <xdr:to>
      <xdr:col>15</xdr:col>
      <xdr:colOff>101600</xdr:colOff>
      <xdr:row>36</xdr:row>
      <xdr:rowOff>148568</xdr:rowOff>
    </xdr:to>
    <xdr:sp macro="" textlink="">
      <xdr:nvSpPr>
        <xdr:cNvPr id="86" name="楕円 85"/>
        <xdr:cNvSpPr/>
      </xdr:nvSpPr>
      <xdr:spPr>
        <a:xfrm>
          <a:off x="2857500" y="62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139695</xdr:rowOff>
    </xdr:from>
    <xdr:ext cx="534377" cy="259045"/>
    <xdr:sp macro="" textlink="">
      <xdr:nvSpPr>
        <xdr:cNvPr id="87" name="テキスト ボックス 86"/>
        <xdr:cNvSpPr txBox="1"/>
      </xdr:nvSpPr>
      <xdr:spPr>
        <a:xfrm>
          <a:off x="2641111" y="631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157431</xdr:rowOff>
    </xdr:from>
    <xdr:to>
      <xdr:col>10</xdr:col>
      <xdr:colOff>165100</xdr:colOff>
      <xdr:row>36</xdr:row>
      <xdr:rowOff>87581</xdr:rowOff>
    </xdr:to>
    <xdr:sp macro="" textlink="">
      <xdr:nvSpPr>
        <xdr:cNvPr id="88" name="楕円 87"/>
        <xdr:cNvSpPr/>
      </xdr:nvSpPr>
      <xdr:spPr>
        <a:xfrm>
          <a:off x="1968500" y="615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78708</xdr:rowOff>
    </xdr:from>
    <xdr:ext cx="534377" cy="259045"/>
    <xdr:sp macro="" textlink="">
      <xdr:nvSpPr>
        <xdr:cNvPr id="89" name="テキスト ボックス 88"/>
        <xdr:cNvSpPr txBox="1"/>
      </xdr:nvSpPr>
      <xdr:spPr>
        <a:xfrm>
          <a:off x="1752111" y="62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31979</xdr:rowOff>
    </xdr:from>
    <xdr:to>
      <xdr:col>6</xdr:col>
      <xdr:colOff>38100</xdr:colOff>
      <xdr:row>36</xdr:row>
      <xdr:rowOff>133579</xdr:rowOff>
    </xdr:to>
    <xdr:sp macro="" textlink="">
      <xdr:nvSpPr>
        <xdr:cNvPr id="90" name="楕円 89"/>
        <xdr:cNvSpPr/>
      </xdr:nvSpPr>
      <xdr:spPr>
        <a:xfrm>
          <a:off x="1079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124706</xdr:rowOff>
    </xdr:from>
    <xdr:ext cx="534377" cy="259045"/>
    <xdr:sp macro="" textlink="">
      <xdr:nvSpPr>
        <xdr:cNvPr id="91" name="テキスト ボックス 90"/>
        <xdr:cNvSpPr txBox="1"/>
      </xdr:nvSpPr>
      <xdr:spPr>
        <a:xfrm>
          <a:off x="863111" y="62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161940</xdr:rowOff>
    </xdr:from>
    <xdr:to>
      <xdr:col>24</xdr:col>
      <xdr:colOff>63500</xdr:colOff>
      <xdr:row>58</xdr:row>
      <xdr:rowOff>28100</xdr:rowOff>
    </xdr:to>
    <xdr:cxnSp macro="">
      <xdr:nvCxnSpPr>
        <xdr:cNvPr id="123" name="直線コネクタ 122"/>
        <xdr:cNvCxnSpPr/>
      </xdr:nvCxnSpPr>
      <xdr:spPr>
        <a:xfrm flipV="1">
          <a:off x="3797300" y="9934590"/>
          <a:ext cx="838200" cy="3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12076</xdr:rowOff>
    </xdr:from>
    <xdr:to>
      <xdr:col>19</xdr:col>
      <xdr:colOff>177800</xdr:colOff>
      <xdr:row>58</xdr:row>
      <xdr:rowOff>28100</xdr:rowOff>
    </xdr:to>
    <xdr:cxnSp macro="">
      <xdr:nvCxnSpPr>
        <xdr:cNvPr id="126" name="直線コネクタ 125"/>
        <xdr:cNvCxnSpPr/>
      </xdr:nvCxnSpPr>
      <xdr:spPr>
        <a:xfrm>
          <a:off x="2908300" y="9956176"/>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12076</xdr:rowOff>
    </xdr:from>
    <xdr:to>
      <xdr:col>15</xdr:col>
      <xdr:colOff>50800</xdr:colOff>
      <xdr:row>58</xdr:row>
      <xdr:rowOff>29047</xdr:rowOff>
    </xdr:to>
    <xdr:cxnSp macro="">
      <xdr:nvCxnSpPr>
        <xdr:cNvPr id="129" name="直線コネクタ 128"/>
        <xdr:cNvCxnSpPr/>
      </xdr:nvCxnSpPr>
      <xdr:spPr>
        <a:xfrm flipV="1">
          <a:off x="2019300" y="9956176"/>
          <a:ext cx="8890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29047</xdr:rowOff>
    </xdr:from>
    <xdr:to>
      <xdr:col>10</xdr:col>
      <xdr:colOff>114300</xdr:colOff>
      <xdr:row>58</xdr:row>
      <xdr:rowOff>69433</xdr:rowOff>
    </xdr:to>
    <xdr:cxnSp macro="">
      <xdr:nvCxnSpPr>
        <xdr:cNvPr id="132" name="直線コネクタ 131"/>
        <xdr:cNvCxnSpPr/>
      </xdr:nvCxnSpPr>
      <xdr:spPr>
        <a:xfrm flipV="1">
          <a:off x="1130300" y="997314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111140</xdr:rowOff>
    </xdr:from>
    <xdr:to>
      <xdr:col>24</xdr:col>
      <xdr:colOff>114300</xdr:colOff>
      <xdr:row>58</xdr:row>
      <xdr:rowOff>41290</xdr:rowOff>
    </xdr:to>
    <xdr:sp macro="" textlink="">
      <xdr:nvSpPr>
        <xdr:cNvPr id="142" name="楕円 141"/>
        <xdr:cNvSpPr/>
      </xdr:nvSpPr>
      <xdr:spPr>
        <a:xfrm>
          <a:off x="4584700" y="98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89567</xdr:rowOff>
    </xdr:from>
    <xdr:ext cx="534377" cy="259045"/>
    <xdr:sp macro="" textlink="">
      <xdr:nvSpPr>
        <xdr:cNvPr id="143" name="物件費該当値テキスト"/>
        <xdr:cNvSpPr txBox="1"/>
      </xdr:nvSpPr>
      <xdr:spPr>
        <a:xfrm>
          <a:off x="4686300" y="98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148750</xdr:rowOff>
    </xdr:from>
    <xdr:to>
      <xdr:col>20</xdr:col>
      <xdr:colOff>38100</xdr:colOff>
      <xdr:row>58</xdr:row>
      <xdr:rowOff>78900</xdr:rowOff>
    </xdr:to>
    <xdr:sp macro="" textlink="">
      <xdr:nvSpPr>
        <xdr:cNvPr id="144" name="楕円 143"/>
        <xdr:cNvSpPr/>
      </xdr:nvSpPr>
      <xdr:spPr>
        <a:xfrm>
          <a:off x="3746500" y="9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70027</xdr:rowOff>
    </xdr:from>
    <xdr:ext cx="534377" cy="259045"/>
    <xdr:sp macro="" textlink="">
      <xdr:nvSpPr>
        <xdr:cNvPr id="145" name="テキスト ボックス 144"/>
        <xdr:cNvSpPr txBox="1"/>
      </xdr:nvSpPr>
      <xdr:spPr>
        <a:xfrm>
          <a:off x="3530111" y="100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132726</xdr:rowOff>
    </xdr:from>
    <xdr:to>
      <xdr:col>15</xdr:col>
      <xdr:colOff>101600</xdr:colOff>
      <xdr:row>58</xdr:row>
      <xdr:rowOff>62876</xdr:rowOff>
    </xdr:to>
    <xdr:sp macro="" textlink="">
      <xdr:nvSpPr>
        <xdr:cNvPr id="146" name="楕円 145"/>
        <xdr:cNvSpPr/>
      </xdr:nvSpPr>
      <xdr:spPr>
        <a:xfrm>
          <a:off x="2857500" y="99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79403</xdr:rowOff>
    </xdr:from>
    <xdr:ext cx="534377" cy="259045"/>
    <xdr:sp macro="" textlink="">
      <xdr:nvSpPr>
        <xdr:cNvPr id="147" name="テキスト ボックス 146"/>
        <xdr:cNvSpPr txBox="1"/>
      </xdr:nvSpPr>
      <xdr:spPr>
        <a:xfrm>
          <a:off x="2641111" y="968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149697</xdr:rowOff>
    </xdr:from>
    <xdr:to>
      <xdr:col>10</xdr:col>
      <xdr:colOff>165100</xdr:colOff>
      <xdr:row>58</xdr:row>
      <xdr:rowOff>79847</xdr:rowOff>
    </xdr:to>
    <xdr:sp macro="" textlink="">
      <xdr:nvSpPr>
        <xdr:cNvPr id="148" name="楕円 147"/>
        <xdr:cNvSpPr/>
      </xdr:nvSpPr>
      <xdr:spPr>
        <a:xfrm>
          <a:off x="1968500" y="992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70974</xdr:rowOff>
    </xdr:from>
    <xdr:ext cx="534377" cy="259045"/>
    <xdr:sp macro="" textlink="">
      <xdr:nvSpPr>
        <xdr:cNvPr id="149" name="テキスト ボックス 148"/>
        <xdr:cNvSpPr txBox="1"/>
      </xdr:nvSpPr>
      <xdr:spPr>
        <a:xfrm>
          <a:off x="1752111" y="10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18633</xdr:rowOff>
    </xdr:from>
    <xdr:to>
      <xdr:col>6</xdr:col>
      <xdr:colOff>38100</xdr:colOff>
      <xdr:row>58</xdr:row>
      <xdr:rowOff>120233</xdr:rowOff>
    </xdr:to>
    <xdr:sp macro="" textlink="">
      <xdr:nvSpPr>
        <xdr:cNvPr id="150" name="楕円 149"/>
        <xdr:cNvSpPr/>
      </xdr:nvSpPr>
      <xdr:spPr>
        <a:xfrm>
          <a:off x="1079500" y="996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111360</xdr:rowOff>
    </xdr:from>
    <xdr:ext cx="534377" cy="259045"/>
    <xdr:sp macro="" textlink="">
      <xdr:nvSpPr>
        <xdr:cNvPr id="151" name="テキスト ボックス 150"/>
        <xdr:cNvSpPr txBox="1"/>
      </xdr:nvSpPr>
      <xdr:spPr>
        <a:xfrm>
          <a:off x="863111" y="100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52146</xdr:rowOff>
    </xdr:from>
    <xdr:to>
      <xdr:col>24</xdr:col>
      <xdr:colOff>63500</xdr:colOff>
      <xdr:row>78</xdr:row>
      <xdr:rowOff>1626</xdr:rowOff>
    </xdr:to>
    <xdr:cxnSp macro="">
      <xdr:nvCxnSpPr>
        <xdr:cNvPr id="180" name="直線コネクタ 179"/>
        <xdr:cNvCxnSpPr/>
      </xdr:nvCxnSpPr>
      <xdr:spPr>
        <a:xfrm flipV="1">
          <a:off x="3797300" y="13082346"/>
          <a:ext cx="838200" cy="29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24655</xdr:rowOff>
    </xdr:from>
    <xdr:ext cx="469744" cy="259045"/>
    <xdr:sp macro="" textlink="">
      <xdr:nvSpPr>
        <xdr:cNvPr id="181" name="維持補修費平均値テキスト"/>
        <xdr:cNvSpPr txBox="1"/>
      </xdr:nvSpPr>
      <xdr:spPr>
        <a:xfrm>
          <a:off x="4686300" y="132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153415</xdr:rowOff>
    </xdr:from>
    <xdr:to>
      <xdr:col>19</xdr:col>
      <xdr:colOff>177800</xdr:colOff>
      <xdr:row>78</xdr:row>
      <xdr:rowOff>1626</xdr:rowOff>
    </xdr:to>
    <xdr:cxnSp macro="">
      <xdr:nvCxnSpPr>
        <xdr:cNvPr id="183" name="直線コネクタ 182"/>
        <xdr:cNvCxnSpPr/>
      </xdr:nvCxnSpPr>
      <xdr:spPr>
        <a:xfrm>
          <a:off x="2908300" y="13355065"/>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153415</xdr:rowOff>
    </xdr:from>
    <xdr:to>
      <xdr:col>15</xdr:col>
      <xdr:colOff>50800</xdr:colOff>
      <xdr:row>77</xdr:row>
      <xdr:rowOff>163855</xdr:rowOff>
    </xdr:to>
    <xdr:cxnSp macro="">
      <xdr:nvCxnSpPr>
        <xdr:cNvPr id="186" name="直線コネクタ 185"/>
        <xdr:cNvCxnSpPr/>
      </xdr:nvCxnSpPr>
      <xdr:spPr>
        <a:xfrm flipV="1">
          <a:off x="2019300" y="13355065"/>
          <a:ext cx="889000" cy="1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163855</xdr:rowOff>
    </xdr:from>
    <xdr:to>
      <xdr:col>10</xdr:col>
      <xdr:colOff>114300</xdr:colOff>
      <xdr:row>78</xdr:row>
      <xdr:rowOff>2693</xdr:rowOff>
    </xdr:to>
    <xdr:cxnSp macro="">
      <xdr:nvCxnSpPr>
        <xdr:cNvPr id="189" name="直線コネクタ 188"/>
        <xdr:cNvCxnSpPr/>
      </xdr:nvCxnSpPr>
      <xdr:spPr>
        <a:xfrm flipV="1">
          <a:off x="1130300" y="13365505"/>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1346</xdr:rowOff>
    </xdr:from>
    <xdr:to>
      <xdr:col>24</xdr:col>
      <xdr:colOff>114300</xdr:colOff>
      <xdr:row>76</xdr:row>
      <xdr:rowOff>102946</xdr:rowOff>
    </xdr:to>
    <xdr:sp macro="" textlink="">
      <xdr:nvSpPr>
        <xdr:cNvPr id="199" name="楕円 198"/>
        <xdr:cNvSpPr/>
      </xdr:nvSpPr>
      <xdr:spPr>
        <a:xfrm>
          <a:off x="45847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24223</xdr:rowOff>
    </xdr:from>
    <xdr:ext cx="469744" cy="259045"/>
    <xdr:sp macro="" textlink="">
      <xdr:nvSpPr>
        <xdr:cNvPr id="200" name="維持補修費該当値テキスト"/>
        <xdr:cNvSpPr txBox="1"/>
      </xdr:nvSpPr>
      <xdr:spPr>
        <a:xfrm>
          <a:off x="4686300" y="128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122276</xdr:rowOff>
    </xdr:from>
    <xdr:to>
      <xdr:col>20</xdr:col>
      <xdr:colOff>38100</xdr:colOff>
      <xdr:row>78</xdr:row>
      <xdr:rowOff>52426</xdr:rowOff>
    </xdr:to>
    <xdr:sp macro="" textlink="">
      <xdr:nvSpPr>
        <xdr:cNvPr id="201" name="楕円 200"/>
        <xdr:cNvSpPr/>
      </xdr:nvSpPr>
      <xdr:spPr>
        <a:xfrm>
          <a:off x="3746500" y="1332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43553</xdr:rowOff>
    </xdr:from>
    <xdr:ext cx="469744" cy="259045"/>
    <xdr:sp macro="" textlink="">
      <xdr:nvSpPr>
        <xdr:cNvPr id="202" name="テキスト ボックス 201"/>
        <xdr:cNvSpPr txBox="1"/>
      </xdr:nvSpPr>
      <xdr:spPr>
        <a:xfrm>
          <a:off x="3562428" y="1341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102615</xdr:rowOff>
    </xdr:from>
    <xdr:to>
      <xdr:col>15</xdr:col>
      <xdr:colOff>101600</xdr:colOff>
      <xdr:row>78</xdr:row>
      <xdr:rowOff>32765</xdr:rowOff>
    </xdr:to>
    <xdr:sp macro="" textlink="">
      <xdr:nvSpPr>
        <xdr:cNvPr id="203" name="楕円 202"/>
        <xdr:cNvSpPr/>
      </xdr:nvSpPr>
      <xdr:spPr>
        <a:xfrm>
          <a:off x="2857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23892</xdr:rowOff>
    </xdr:from>
    <xdr:ext cx="469744" cy="259045"/>
    <xdr:sp macro="" textlink="">
      <xdr:nvSpPr>
        <xdr:cNvPr id="204" name="テキスト ボックス 203"/>
        <xdr:cNvSpPr txBox="1"/>
      </xdr:nvSpPr>
      <xdr:spPr>
        <a:xfrm>
          <a:off x="2673428"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113055</xdr:rowOff>
    </xdr:from>
    <xdr:to>
      <xdr:col>10</xdr:col>
      <xdr:colOff>165100</xdr:colOff>
      <xdr:row>78</xdr:row>
      <xdr:rowOff>43205</xdr:rowOff>
    </xdr:to>
    <xdr:sp macro="" textlink="">
      <xdr:nvSpPr>
        <xdr:cNvPr id="205" name="楕円 204"/>
        <xdr:cNvSpPr/>
      </xdr:nvSpPr>
      <xdr:spPr>
        <a:xfrm>
          <a:off x="1968500" y="133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34332</xdr:rowOff>
    </xdr:from>
    <xdr:ext cx="469744" cy="259045"/>
    <xdr:sp macro="" textlink="">
      <xdr:nvSpPr>
        <xdr:cNvPr id="206" name="テキスト ボックス 205"/>
        <xdr:cNvSpPr txBox="1"/>
      </xdr:nvSpPr>
      <xdr:spPr>
        <a:xfrm>
          <a:off x="1784428" y="1340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123343</xdr:rowOff>
    </xdr:from>
    <xdr:to>
      <xdr:col>6</xdr:col>
      <xdr:colOff>38100</xdr:colOff>
      <xdr:row>78</xdr:row>
      <xdr:rowOff>53493</xdr:rowOff>
    </xdr:to>
    <xdr:sp macro="" textlink="">
      <xdr:nvSpPr>
        <xdr:cNvPr id="207" name="楕円 206"/>
        <xdr:cNvSpPr/>
      </xdr:nvSpPr>
      <xdr:spPr>
        <a:xfrm>
          <a:off x="1079500" y="1332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44620</xdr:rowOff>
    </xdr:from>
    <xdr:ext cx="469744" cy="259045"/>
    <xdr:sp macro="" textlink="">
      <xdr:nvSpPr>
        <xdr:cNvPr id="208" name="テキスト ボックス 207"/>
        <xdr:cNvSpPr txBox="1"/>
      </xdr:nvSpPr>
      <xdr:spPr>
        <a:xfrm>
          <a:off x="895428" y="134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79546</xdr:rowOff>
    </xdr:from>
    <xdr:to>
      <xdr:col>24</xdr:col>
      <xdr:colOff>63500</xdr:colOff>
      <xdr:row>95</xdr:row>
      <xdr:rowOff>119453</xdr:rowOff>
    </xdr:to>
    <xdr:cxnSp macro="">
      <xdr:nvCxnSpPr>
        <xdr:cNvPr id="240" name="直線コネクタ 239"/>
        <xdr:cNvCxnSpPr/>
      </xdr:nvCxnSpPr>
      <xdr:spPr>
        <a:xfrm flipV="1">
          <a:off x="3797300" y="16367296"/>
          <a:ext cx="838200" cy="3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119453</xdr:rowOff>
    </xdr:from>
    <xdr:to>
      <xdr:col>19</xdr:col>
      <xdr:colOff>177800</xdr:colOff>
      <xdr:row>96</xdr:row>
      <xdr:rowOff>39915</xdr:rowOff>
    </xdr:to>
    <xdr:cxnSp macro="">
      <xdr:nvCxnSpPr>
        <xdr:cNvPr id="243" name="直線コネクタ 242"/>
        <xdr:cNvCxnSpPr/>
      </xdr:nvCxnSpPr>
      <xdr:spPr>
        <a:xfrm flipV="1">
          <a:off x="2908300" y="16407203"/>
          <a:ext cx="889000" cy="9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33401</xdr:rowOff>
    </xdr:from>
    <xdr:to>
      <xdr:col>15</xdr:col>
      <xdr:colOff>50800</xdr:colOff>
      <xdr:row>96</xdr:row>
      <xdr:rowOff>39915</xdr:rowOff>
    </xdr:to>
    <xdr:cxnSp macro="">
      <xdr:nvCxnSpPr>
        <xdr:cNvPr id="246" name="直線コネクタ 245"/>
        <xdr:cNvCxnSpPr/>
      </xdr:nvCxnSpPr>
      <xdr:spPr>
        <a:xfrm>
          <a:off x="2019300" y="16492601"/>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33401</xdr:rowOff>
    </xdr:from>
    <xdr:to>
      <xdr:col>10</xdr:col>
      <xdr:colOff>114300</xdr:colOff>
      <xdr:row>96</xdr:row>
      <xdr:rowOff>128270</xdr:rowOff>
    </xdr:to>
    <xdr:cxnSp macro="">
      <xdr:nvCxnSpPr>
        <xdr:cNvPr id="249" name="直線コネクタ 248"/>
        <xdr:cNvCxnSpPr/>
      </xdr:nvCxnSpPr>
      <xdr:spPr>
        <a:xfrm flipV="1">
          <a:off x="1130300" y="16492601"/>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28746</xdr:rowOff>
    </xdr:from>
    <xdr:to>
      <xdr:col>24</xdr:col>
      <xdr:colOff>114300</xdr:colOff>
      <xdr:row>95</xdr:row>
      <xdr:rowOff>130346</xdr:rowOff>
    </xdr:to>
    <xdr:sp macro="" textlink="">
      <xdr:nvSpPr>
        <xdr:cNvPr id="259" name="楕円 258"/>
        <xdr:cNvSpPr/>
      </xdr:nvSpPr>
      <xdr:spPr>
        <a:xfrm>
          <a:off x="4584700" y="163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51623</xdr:rowOff>
    </xdr:from>
    <xdr:ext cx="534377" cy="259045"/>
    <xdr:sp macro="" textlink="">
      <xdr:nvSpPr>
        <xdr:cNvPr id="260" name="扶助費該当値テキスト"/>
        <xdr:cNvSpPr txBox="1"/>
      </xdr:nvSpPr>
      <xdr:spPr>
        <a:xfrm>
          <a:off x="4686300" y="161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68653</xdr:rowOff>
    </xdr:from>
    <xdr:to>
      <xdr:col>20</xdr:col>
      <xdr:colOff>38100</xdr:colOff>
      <xdr:row>95</xdr:row>
      <xdr:rowOff>170253</xdr:rowOff>
    </xdr:to>
    <xdr:sp macro="" textlink="">
      <xdr:nvSpPr>
        <xdr:cNvPr id="261" name="楕円 260"/>
        <xdr:cNvSpPr/>
      </xdr:nvSpPr>
      <xdr:spPr>
        <a:xfrm>
          <a:off x="3746500" y="1635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15330</xdr:rowOff>
    </xdr:from>
    <xdr:ext cx="534377" cy="259045"/>
    <xdr:sp macro="" textlink="">
      <xdr:nvSpPr>
        <xdr:cNvPr id="262" name="テキスト ボックス 261"/>
        <xdr:cNvSpPr txBox="1"/>
      </xdr:nvSpPr>
      <xdr:spPr>
        <a:xfrm>
          <a:off x="3530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160565</xdr:rowOff>
    </xdr:from>
    <xdr:to>
      <xdr:col>15</xdr:col>
      <xdr:colOff>101600</xdr:colOff>
      <xdr:row>96</xdr:row>
      <xdr:rowOff>90715</xdr:rowOff>
    </xdr:to>
    <xdr:sp macro="" textlink="">
      <xdr:nvSpPr>
        <xdr:cNvPr id="263" name="楕円 262"/>
        <xdr:cNvSpPr/>
      </xdr:nvSpPr>
      <xdr:spPr>
        <a:xfrm>
          <a:off x="2857500" y="164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107242</xdr:rowOff>
    </xdr:from>
    <xdr:ext cx="534377" cy="259045"/>
    <xdr:sp macro="" textlink="">
      <xdr:nvSpPr>
        <xdr:cNvPr id="264" name="テキスト ボックス 263"/>
        <xdr:cNvSpPr txBox="1"/>
      </xdr:nvSpPr>
      <xdr:spPr>
        <a:xfrm>
          <a:off x="2641111" y="162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154051</xdr:rowOff>
    </xdr:from>
    <xdr:to>
      <xdr:col>10</xdr:col>
      <xdr:colOff>165100</xdr:colOff>
      <xdr:row>96</xdr:row>
      <xdr:rowOff>84201</xdr:rowOff>
    </xdr:to>
    <xdr:sp macro="" textlink="">
      <xdr:nvSpPr>
        <xdr:cNvPr id="265" name="楕円 264"/>
        <xdr:cNvSpPr/>
      </xdr:nvSpPr>
      <xdr:spPr>
        <a:xfrm>
          <a:off x="1968500" y="164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100728</xdr:rowOff>
    </xdr:from>
    <xdr:ext cx="534377" cy="259045"/>
    <xdr:sp macro="" textlink="">
      <xdr:nvSpPr>
        <xdr:cNvPr id="266" name="テキスト ボックス 265"/>
        <xdr:cNvSpPr txBox="1"/>
      </xdr:nvSpPr>
      <xdr:spPr>
        <a:xfrm>
          <a:off x="1752111" y="162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77470</xdr:rowOff>
    </xdr:from>
    <xdr:to>
      <xdr:col>6</xdr:col>
      <xdr:colOff>38100</xdr:colOff>
      <xdr:row>97</xdr:row>
      <xdr:rowOff>7620</xdr:rowOff>
    </xdr:to>
    <xdr:sp macro="" textlink="">
      <xdr:nvSpPr>
        <xdr:cNvPr id="267" name="楕円 266"/>
        <xdr:cNvSpPr/>
      </xdr:nvSpPr>
      <xdr:spPr>
        <a:xfrm>
          <a:off x="1079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24147</xdr:rowOff>
    </xdr:from>
    <xdr:ext cx="534377" cy="259045"/>
    <xdr:sp macro="" textlink="">
      <xdr:nvSpPr>
        <xdr:cNvPr id="268" name="テキスト ボックス 267"/>
        <xdr:cNvSpPr txBox="1"/>
      </xdr:nvSpPr>
      <xdr:spPr>
        <a:xfrm>
          <a:off x="863111" y="16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167303</xdr:rowOff>
    </xdr:from>
    <xdr:to>
      <xdr:col>55</xdr:col>
      <xdr:colOff>0</xdr:colOff>
      <xdr:row>37</xdr:row>
      <xdr:rowOff>3792</xdr:rowOff>
    </xdr:to>
    <xdr:cxnSp macro="">
      <xdr:nvCxnSpPr>
        <xdr:cNvPr id="293" name="直線コネクタ 292"/>
        <xdr:cNvCxnSpPr/>
      </xdr:nvCxnSpPr>
      <xdr:spPr>
        <a:xfrm>
          <a:off x="9639300" y="6339503"/>
          <a:ext cx="8382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157674</xdr:rowOff>
    </xdr:from>
    <xdr:to>
      <xdr:col>50</xdr:col>
      <xdr:colOff>114300</xdr:colOff>
      <xdr:row>36</xdr:row>
      <xdr:rowOff>167303</xdr:rowOff>
    </xdr:to>
    <xdr:cxnSp macro="">
      <xdr:nvCxnSpPr>
        <xdr:cNvPr id="296" name="直線コネクタ 295"/>
        <xdr:cNvCxnSpPr/>
      </xdr:nvCxnSpPr>
      <xdr:spPr>
        <a:xfrm>
          <a:off x="8750300" y="6329874"/>
          <a:ext cx="889000" cy="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157674</xdr:rowOff>
    </xdr:from>
    <xdr:to>
      <xdr:col>45</xdr:col>
      <xdr:colOff>177800</xdr:colOff>
      <xdr:row>37</xdr:row>
      <xdr:rowOff>16610</xdr:rowOff>
    </xdr:to>
    <xdr:cxnSp macro="">
      <xdr:nvCxnSpPr>
        <xdr:cNvPr id="299" name="直線コネクタ 298"/>
        <xdr:cNvCxnSpPr/>
      </xdr:nvCxnSpPr>
      <xdr:spPr>
        <a:xfrm flipV="1">
          <a:off x="7861300" y="6329874"/>
          <a:ext cx="8890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16610</xdr:rowOff>
    </xdr:from>
    <xdr:to>
      <xdr:col>41</xdr:col>
      <xdr:colOff>50800</xdr:colOff>
      <xdr:row>37</xdr:row>
      <xdr:rowOff>17559</xdr:rowOff>
    </xdr:to>
    <xdr:cxnSp macro="">
      <xdr:nvCxnSpPr>
        <xdr:cNvPr id="302" name="直線コネクタ 301"/>
        <xdr:cNvCxnSpPr/>
      </xdr:nvCxnSpPr>
      <xdr:spPr>
        <a:xfrm flipV="1">
          <a:off x="6972300" y="6360260"/>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124442</xdr:rowOff>
    </xdr:from>
    <xdr:to>
      <xdr:col>55</xdr:col>
      <xdr:colOff>50800</xdr:colOff>
      <xdr:row>37</xdr:row>
      <xdr:rowOff>54592</xdr:rowOff>
    </xdr:to>
    <xdr:sp macro="" textlink="">
      <xdr:nvSpPr>
        <xdr:cNvPr id="312" name="楕円 311"/>
        <xdr:cNvSpPr/>
      </xdr:nvSpPr>
      <xdr:spPr>
        <a:xfrm>
          <a:off x="10426700" y="629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102869</xdr:rowOff>
    </xdr:from>
    <xdr:ext cx="534377" cy="259045"/>
    <xdr:sp macro="" textlink="">
      <xdr:nvSpPr>
        <xdr:cNvPr id="313" name="補助費等該当値テキスト"/>
        <xdr:cNvSpPr txBox="1"/>
      </xdr:nvSpPr>
      <xdr:spPr>
        <a:xfrm>
          <a:off x="10528300" y="62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116503</xdr:rowOff>
    </xdr:from>
    <xdr:to>
      <xdr:col>50</xdr:col>
      <xdr:colOff>165100</xdr:colOff>
      <xdr:row>37</xdr:row>
      <xdr:rowOff>46653</xdr:rowOff>
    </xdr:to>
    <xdr:sp macro="" textlink="">
      <xdr:nvSpPr>
        <xdr:cNvPr id="314" name="楕円 313"/>
        <xdr:cNvSpPr/>
      </xdr:nvSpPr>
      <xdr:spPr>
        <a:xfrm>
          <a:off x="9588500" y="62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37780</xdr:rowOff>
    </xdr:from>
    <xdr:ext cx="534377" cy="259045"/>
    <xdr:sp macro="" textlink="">
      <xdr:nvSpPr>
        <xdr:cNvPr id="315" name="テキスト ボックス 314"/>
        <xdr:cNvSpPr txBox="1"/>
      </xdr:nvSpPr>
      <xdr:spPr>
        <a:xfrm>
          <a:off x="9372111" y="638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106874</xdr:rowOff>
    </xdr:from>
    <xdr:to>
      <xdr:col>46</xdr:col>
      <xdr:colOff>38100</xdr:colOff>
      <xdr:row>37</xdr:row>
      <xdr:rowOff>37024</xdr:rowOff>
    </xdr:to>
    <xdr:sp macro="" textlink="">
      <xdr:nvSpPr>
        <xdr:cNvPr id="316" name="楕円 315"/>
        <xdr:cNvSpPr/>
      </xdr:nvSpPr>
      <xdr:spPr>
        <a:xfrm>
          <a:off x="8699500" y="627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28151</xdr:rowOff>
    </xdr:from>
    <xdr:ext cx="534377" cy="259045"/>
    <xdr:sp macro="" textlink="">
      <xdr:nvSpPr>
        <xdr:cNvPr id="317" name="テキスト ボックス 316"/>
        <xdr:cNvSpPr txBox="1"/>
      </xdr:nvSpPr>
      <xdr:spPr>
        <a:xfrm>
          <a:off x="8483111" y="637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137260</xdr:rowOff>
    </xdr:from>
    <xdr:to>
      <xdr:col>41</xdr:col>
      <xdr:colOff>101600</xdr:colOff>
      <xdr:row>37</xdr:row>
      <xdr:rowOff>67410</xdr:rowOff>
    </xdr:to>
    <xdr:sp macro="" textlink="">
      <xdr:nvSpPr>
        <xdr:cNvPr id="318" name="楕円 317"/>
        <xdr:cNvSpPr/>
      </xdr:nvSpPr>
      <xdr:spPr>
        <a:xfrm>
          <a:off x="7810500" y="63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58537</xdr:rowOff>
    </xdr:from>
    <xdr:ext cx="534377" cy="259045"/>
    <xdr:sp macro="" textlink="">
      <xdr:nvSpPr>
        <xdr:cNvPr id="319" name="テキスト ボックス 318"/>
        <xdr:cNvSpPr txBox="1"/>
      </xdr:nvSpPr>
      <xdr:spPr>
        <a:xfrm>
          <a:off x="7594111" y="640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138209</xdr:rowOff>
    </xdr:from>
    <xdr:to>
      <xdr:col>36</xdr:col>
      <xdr:colOff>165100</xdr:colOff>
      <xdr:row>37</xdr:row>
      <xdr:rowOff>68359</xdr:rowOff>
    </xdr:to>
    <xdr:sp macro="" textlink="">
      <xdr:nvSpPr>
        <xdr:cNvPr id="320" name="楕円 319"/>
        <xdr:cNvSpPr/>
      </xdr:nvSpPr>
      <xdr:spPr>
        <a:xfrm>
          <a:off x="6921500" y="631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59486</xdr:rowOff>
    </xdr:from>
    <xdr:ext cx="534377" cy="259045"/>
    <xdr:sp macro="" textlink="">
      <xdr:nvSpPr>
        <xdr:cNvPr id="321" name="テキスト ボックス 320"/>
        <xdr:cNvSpPr txBox="1"/>
      </xdr:nvSpPr>
      <xdr:spPr>
        <a:xfrm>
          <a:off x="6705111" y="640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133581</xdr:rowOff>
    </xdr:from>
    <xdr:to>
      <xdr:col>55</xdr:col>
      <xdr:colOff>0</xdr:colOff>
      <xdr:row>55</xdr:row>
      <xdr:rowOff>30452</xdr:rowOff>
    </xdr:to>
    <xdr:cxnSp macro="">
      <xdr:nvCxnSpPr>
        <xdr:cNvPr id="350" name="直線コネクタ 349"/>
        <xdr:cNvCxnSpPr/>
      </xdr:nvCxnSpPr>
      <xdr:spPr>
        <a:xfrm flipV="1">
          <a:off x="9639300" y="9391881"/>
          <a:ext cx="838200" cy="6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30452</xdr:rowOff>
    </xdr:from>
    <xdr:to>
      <xdr:col>50</xdr:col>
      <xdr:colOff>114300</xdr:colOff>
      <xdr:row>57</xdr:row>
      <xdr:rowOff>82504</xdr:rowOff>
    </xdr:to>
    <xdr:cxnSp macro="">
      <xdr:nvCxnSpPr>
        <xdr:cNvPr id="353" name="直線コネクタ 352"/>
        <xdr:cNvCxnSpPr/>
      </xdr:nvCxnSpPr>
      <xdr:spPr>
        <a:xfrm flipV="1">
          <a:off x="8750300" y="9460202"/>
          <a:ext cx="889000" cy="39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100724</xdr:rowOff>
    </xdr:from>
    <xdr:to>
      <xdr:col>45</xdr:col>
      <xdr:colOff>177800</xdr:colOff>
      <xdr:row>57</xdr:row>
      <xdr:rowOff>82504</xdr:rowOff>
    </xdr:to>
    <xdr:cxnSp macro="">
      <xdr:nvCxnSpPr>
        <xdr:cNvPr id="356" name="直線コネクタ 355"/>
        <xdr:cNvCxnSpPr/>
      </xdr:nvCxnSpPr>
      <xdr:spPr>
        <a:xfrm>
          <a:off x="7861300" y="9530474"/>
          <a:ext cx="889000" cy="3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100724</xdr:rowOff>
    </xdr:from>
    <xdr:to>
      <xdr:col>41</xdr:col>
      <xdr:colOff>50800</xdr:colOff>
      <xdr:row>57</xdr:row>
      <xdr:rowOff>107148</xdr:rowOff>
    </xdr:to>
    <xdr:cxnSp macro="">
      <xdr:nvCxnSpPr>
        <xdr:cNvPr id="359" name="直線コネクタ 358"/>
        <xdr:cNvCxnSpPr/>
      </xdr:nvCxnSpPr>
      <xdr:spPr>
        <a:xfrm flipV="1">
          <a:off x="6972300" y="9530474"/>
          <a:ext cx="889000" cy="34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82781</xdr:rowOff>
    </xdr:from>
    <xdr:to>
      <xdr:col>55</xdr:col>
      <xdr:colOff>50800</xdr:colOff>
      <xdr:row>55</xdr:row>
      <xdr:rowOff>12931</xdr:rowOff>
    </xdr:to>
    <xdr:sp macro="" textlink="">
      <xdr:nvSpPr>
        <xdr:cNvPr id="369" name="楕円 368"/>
        <xdr:cNvSpPr/>
      </xdr:nvSpPr>
      <xdr:spPr>
        <a:xfrm>
          <a:off x="10426700" y="934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105658</xdr:rowOff>
    </xdr:from>
    <xdr:ext cx="599010" cy="259045"/>
    <xdr:sp macro="" textlink="">
      <xdr:nvSpPr>
        <xdr:cNvPr id="370" name="普通建設事業費該当値テキスト"/>
        <xdr:cNvSpPr txBox="1"/>
      </xdr:nvSpPr>
      <xdr:spPr>
        <a:xfrm>
          <a:off x="10528300" y="919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151102</xdr:rowOff>
    </xdr:from>
    <xdr:to>
      <xdr:col>50</xdr:col>
      <xdr:colOff>165100</xdr:colOff>
      <xdr:row>55</xdr:row>
      <xdr:rowOff>81252</xdr:rowOff>
    </xdr:to>
    <xdr:sp macro="" textlink="">
      <xdr:nvSpPr>
        <xdr:cNvPr id="371" name="楕円 370"/>
        <xdr:cNvSpPr/>
      </xdr:nvSpPr>
      <xdr:spPr>
        <a:xfrm>
          <a:off x="9588500" y="94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97779</xdr:rowOff>
    </xdr:from>
    <xdr:ext cx="534377" cy="259045"/>
    <xdr:sp macro="" textlink="">
      <xdr:nvSpPr>
        <xdr:cNvPr id="372" name="テキスト ボックス 371"/>
        <xdr:cNvSpPr txBox="1"/>
      </xdr:nvSpPr>
      <xdr:spPr>
        <a:xfrm>
          <a:off x="9372111" y="918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31704</xdr:rowOff>
    </xdr:from>
    <xdr:to>
      <xdr:col>46</xdr:col>
      <xdr:colOff>38100</xdr:colOff>
      <xdr:row>57</xdr:row>
      <xdr:rowOff>133304</xdr:rowOff>
    </xdr:to>
    <xdr:sp macro="" textlink="">
      <xdr:nvSpPr>
        <xdr:cNvPr id="373" name="楕円 372"/>
        <xdr:cNvSpPr/>
      </xdr:nvSpPr>
      <xdr:spPr>
        <a:xfrm>
          <a:off x="86995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124431</xdr:rowOff>
    </xdr:from>
    <xdr:ext cx="534377" cy="259045"/>
    <xdr:sp macro="" textlink="">
      <xdr:nvSpPr>
        <xdr:cNvPr id="374" name="テキスト ボックス 373"/>
        <xdr:cNvSpPr txBox="1"/>
      </xdr:nvSpPr>
      <xdr:spPr>
        <a:xfrm>
          <a:off x="8483111" y="989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49924</xdr:rowOff>
    </xdr:from>
    <xdr:to>
      <xdr:col>41</xdr:col>
      <xdr:colOff>101600</xdr:colOff>
      <xdr:row>55</xdr:row>
      <xdr:rowOff>151524</xdr:rowOff>
    </xdr:to>
    <xdr:sp macro="" textlink="">
      <xdr:nvSpPr>
        <xdr:cNvPr id="375" name="楕円 374"/>
        <xdr:cNvSpPr/>
      </xdr:nvSpPr>
      <xdr:spPr>
        <a:xfrm>
          <a:off x="7810500" y="94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168051</xdr:rowOff>
    </xdr:from>
    <xdr:ext cx="534377" cy="259045"/>
    <xdr:sp macro="" textlink="">
      <xdr:nvSpPr>
        <xdr:cNvPr id="376" name="テキスト ボックス 375"/>
        <xdr:cNvSpPr txBox="1"/>
      </xdr:nvSpPr>
      <xdr:spPr>
        <a:xfrm>
          <a:off x="7594111" y="92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56348</xdr:rowOff>
    </xdr:from>
    <xdr:to>
      <xdr:col>36</xdr:col>
      <xdr:colOff>165100</xdr:colOff>
      <xdr:row>57</xdr:row>
      <xdr:rowOff>157948</xdr:rowOff>
    </xdr:to>
    <xdr:sp macro="" textlink="">
      <xdr:nvSpPr>
        <xdr:cNvPr id="377" name="楕円 376"/>
        <xdr:cNvSpPr/>
      </xdr:nvSpPr>
      <xdr:spPr>
        <a:xfrm>
          <a:off x="6921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149075</xdr:rowOff>
    </xdr:from>
    <xdr:ext cx="534377" cy="259045"/>
    <xdr:sp macro="" textlink="">
      <xdr:nvSpPr>
        <xdr:cNvPr id="378" name="テキスト ボックス 377"/>
        <xdr:cNvSpPr txBox="1"/>
      </xdr:nvSpPr>
      <xdr:spPr>
        <a:xfrm>
          <a:off x="6705111" y="9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2883</xdr:rowOff>
    </xdr:from>
    <xdr:to>
      <xdr:col>55</xdr:col>
      <xdr:colOff>0</xdr:colOff>
      <xdr:row>72</xdr:row>
      <xdr:rowOff>96038</xdr:rowOff>
    </xdr:to>
    <xdr:cxnSp macro="">
      <xdr:nvCxnSpPr>
        <xdr:cNvPr id="409" name="直線コネクタ 408"/>
        <xdr:cNvCxnSpPr/>
      </xdr:nvCxnSpPr>
      <xdr:spPr>
        <a:xfrm flipV="1">
          <a:off x="9639300" y="12347283"/>
          <a:ext cx="8382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96038</xdr:rowOff>
    </xdr:from>
    <xdr:to>
      <xdr:col>50</xdr:col>
      <xdr:colOff>114300</xdr:colOff>
      <xdr:row>77</xdr:row>
      <xdr:rowOff>23783</xdr:rowOff>
    </xdr:to>
    <xdr:cxnSp macro="">
      <xdr:nvCxnSpPr>
        <xdr:cNvPr id="412" name="直線コネクタ 411"/>
        <xdr:cNvCxnSpPr/>
      </xdr:nvCxnSpPr>
      <xdr:spPr>
        <a:xfrm flipV="1">
          <a:off x="8750300" y="12440438"/>
          <a:ext cx="889000" cy="78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72589</xdr:rowOff>
    </xdr:from>
    <xdr:to>
      <xdr:col>45</xdr:col>
      <xdr:colOff>177800</xdr:colOff>
      <xdr:row>77</xdr:row>
      <xdr:rowOff>23783</xdr:rowOff>
    </xdr:to>
    <xdr:cxnSp macro="">
      <xdr:nvCxnSpPr>
        <xdr:cNvPr id="415" name="直線コネクタ 414"/>
        <xdr:cNvCxnSpPr/>
      </xdr:nvCxnSpPr>
      <xdr:spPr>
        <a:xfrm>
          <a:off x="7861300" y="12588439"/>
          <a:ext cx="889000" cy="6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123533</xdr:rowOff>
    </xdr:from>
    <xdr:to>
      <xdr:col>55</xdr:col>
      <xdr:colOff>50800</xdr:colOff>
      <xdr:row>72</xdr:row>
      <xdr:rowOff>53683</xdr:rowOff>
    </xdr:to>
    <xdr:sp macro="" textlink="">
      <xdr:nvSpPr>
        <xdr:cNvPr id="425" name="楕円 424"/>
        <xdr:cNvSpPr/>
      </xdr:nvSpPr>
      <xdr:spPr>
        <a:xfrm>
          <a:off x="10426700" y="122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38460</xdr:rowOff>
    </xdr:from>
    <xdr:ext cx="534377" cy="259045"/>
    <xdr:sp macro="" textlink="">
      <xdr:nvSpPr>
        <xdr:cNvPr id="426" name="普通建設事業費 （ うち新規整備　）該当値テキスト"/>
        <xdr:cNvSpPr txBox="1"/>
      </xdr:nvSpPr>
      <xdr:spPr>
        <a:xfrm>
          <a:off x="10528300" y="122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45238</xdr:rowOff>
    </xdr:from>
    <xdr:to>
      <xdr:col>50</xdr:col>
      <xdr:colOff>165100</xdr:colOff>
      <xdr:row>72</xdr:row>
      <xdr:rowOff>146838</xdr:rowOff>
    </xdr:to>
    <xdr:sp macro="" textlink="">
      <xdr:nvSpPr>
        <xdr:cNvPr id="427" name="楕円 426"/>
        <xdr:cNvSpPr/>
      </xdr:nvSpPr>
      <xdr:spPr>
        <a:xfrm>
          <a:off x="9588500" y="123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163365</xdr:rowOff>
    </xdr:from>
    <xdr:ext cx="534377" cy="259045"/>
    <xdr:sp macro="" textlink="">
      <xdr:nvSpPr>
        <xdr:cNvPr id="428" name="テキスト ボックス 427"/>
        <xdr:cNvSpPr txBox="1"/>
      </xdr:nvSpPr>
      <xdr:spPr>
        <a:xfrm>
          <a:off x="9372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144433</xdr:rowOff>
    </xdr:from>
    <xdr:to>
      <xdr:col>46</xdr:col>
      <xdr:colOff>38100</xdr:colOff>
      <xdr:row>77</xdr:row>
      <xdr:rowOff>74583</xdr:rowOff>
    </xdr:to>
    <xdr:sp macro="" textlink="">
      <xdr:nvSpPr>
        <xdr:cNvPr id="429" name="楕円 428"/>
        <xdr:cNvSpPr/>
      </xdr:nvSpPr>
      <xdr:spPr>
        <a:xfrm>
          <a:off x="8699500" y="1317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91111</xdr:rowOff>
    </xdr:from>
    <xdr:ext cx="534377" cy="259045"/>
    <xdr:sp macro="" textlink="">
      <xdr:nvSpPr>
        <xdr:cNvPr id="430" name="テキスト ボックス 429"/>
        <xdr:cNvSpPr txBox="1"/>
      </xdr:nvSpPr>
      <xdr:spPr>
        <a:xfrm>
          <a:off x="8483111" y="1294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21789</xdr:rowOff>
    </xdr:from>
    <xdr:to>
      <xdr:col>41</xdr:col>
      <xdr:colOff>101600</xdr:colOff>
      <xdr:row>73</xdr:row>
      <xdr:rowOff>123389</xdr:rowOff>
    </xdr:to>
    <xdr:sp macro="" textlink="">
      <xdr:nvSpPr>
        <xdr:cNvPr id="431" name="楕円 430"/>
        <xdr:cNvSpPr/>
      </xdr:nvSpPr>
      <xdr:spPr>
        <a:xfrm>
          <a:off x="7810500" y="125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139916</xdr:rowOff>
    </xdr:from>
    <xdr:ext cx="534377" cy="259045"/>
    <xdr:sp macro="" textlink="">
      <xdr:nvSpPr>
        <xdr:cNvPr id="432" name="テキスト ボックス 431"/>
        <xdr:cNvSpPr txBox="1"/>
      </xdr:nvSpPr>
      <xdr:spPr>
        <a:xfrm>
          <a:off x="7594111" y="123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125044</xdr:rowOff>
    </xdr:from>
    <xdr:to>
      <xdr:col>55</xdr:col>
      <xdr:colOff>0</xdr:colOff>
      <xdr:row>98</xdr:row>
      <xdr:rowOff>131305</xdr:rowOff>
    </xdr:to>
    <xdr:cxnSp macro="">
      <xdr:nvCxnSpPr>
        <xdr:cNvPr id="461" name="直線コネクタ 460"/>
        <xdr:cNvCxnSpPr/>
      </xdr:nvCxnSpPr>
      <xdr:spPr>
        <a:xfrm flipV="1">
          <a:off x="9639300" y="16755694"/>
          <a:ext cx="838200" cy="17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54229</xdr:rowOff>
    </xdr:from>
    <xdr:to>
      <xdr:col>50</xdr:col>
      <xdr:colOff>114300</xdr:colOff>
      <xdr:row>98</xdr:row>
      <xdr:rowOff>131305</xdr:rowOff>
    </xdr:to>
    <xdr:cxnSp macro="">
      <xdr:nvCxnSpPr>
        <xdr:cNvPr id="464" name="直線コネクタ 463"/>
        <xdr:cNvCxnSpPr/>
      </xdr:nvCxnSpPr>
      <xdr:spPr>
        <a:xfrm>
          <a:off x="8750300" y="16856329"/>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165379</xdr:rowOff>
    </xdr:from>
    <xdr:to>
      <xdr:col>45</xdr:col>
      <xdr:colOff>177800</xdr:colOff>
      <xdr:row>98</xdr:row>
      <xdr:rowOff>54229</xdr:rowOff>
    </xdr:to>
    <xdr:cxnSp macro="">
      <xdr:nvCxnSpPr>
        <xdr:cNvPr id="467" name="直線コネクタ 466"/>
        <xdr:cNvCxnSpPr/>
      </xdr:nvCxnSpPr>
      <xdr:spPr>
        <a:xfrm>
          <a:off x="7861300" y="16796029"/>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74244</xdr:rowOff>
    </xdr:from>
    <xdr:to>
      <xdr:col>55</xdr:col>
      <xdr:colOff>50800</xdr:colOff>
      <xdr:row>98</xdr:row>
      <xdr:rowOff>4394</xdr:rowOff>
    </xdr:to>
    <xdr:sp macro="" textlink="">
      <xdr:nvSpPr>
        <xdr:cNvPr id="477" name="楕円 476"/>
        <xdr:cNvSpPr/>
      </xdr:nvSpPr>
      <xdr:spPr>
        <a:xfrm>
          <a:off x="10426700" y="167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52671</xdr:rowOff>
    </xdr:from>
    <xdr:ext cx="534377" cy="259045"/>
    <xdr:sp macro="" textlink="">
      <xdr:nvSpPr>
        <xdr:cNvPr id="478" name="普通建設事業費 （ うち更新整備　）該当値テキスト"/>
        <xdr:cNvSpPr txBox="1"/>
      </xdr:nvSpPr>
      <xdr:spPr>
        <a:xfrm>
          <a:off x="10528300"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80505</xdr:rowOff>
    </xdr:from>
    <xdr:to>
      <xdr:col>50</xdr:col>
      <xdr:colOff>165100</xdr:colOff>
      <xdr:row>99</xdr:row>
      <xdr:rowOff>10655</xdr:rowOff>
    </xdr:to>
    <xdr:sp macro="" textlink="">
      <xdr:nvSpPr>
        <xdr:cNvPr id="479" name="楕円 478"/>
        <xdr:cNvSpPr/>
      </xdr:nvSpPr>
      <xdr:spPr>
        <a:xfrm>
          <a:off x="9588500" y="168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1782</xdr:rowOff>
    </xdr:from>
    <xdr:ext cx="469744" cy="259045"/>
    <xdr:sp macro="" textlink="">
      <xdr:nvSpPr>
        <xdr:cNvPr id="480" name="テキスト ボックス 479"/>
        <xdr:cNvSpPr txBox="1"/>
      </xdr:nvSpPr>
      <xdr:spPr>
        <a:xfrm>
          <a:off x="9404428" y="169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3429</xdr:rowOff>
    </xdr:from>
    <xdr:to>
      <xdr:col>46</xdr:col>
      <xdr:colOff>38100</xdr:colOff>
      <xdr:row>98</xdr:row>
      <xdr:rowOff>105029</xdr:rowOff>
    </xdr:to>
    <xdr:sp macro="" textlink="">
      <xdr:nvSpPr>
        <xdr:cNvPr id="481" name="楕円 480"/>
        <xdr:cNvSpPr/>
      </xdr:nvSpPr>
      <xdr:spPr>
        <a:xfrm>
          <a:off x="8699500" y="1680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96156</xdr:rowOff>
    </xdr:from>
    <xdr:ext cx="534377" cy="259045"/>
    <xdr:sp macro="" textlink="">
      <xdr:nvSpPr>
        <xdr:cNvPr id="482" name="テキスト ボックス 481"/>
        <xdr:cNvSpPr txBox="1"/>
      </xdr:nvSpPr>
      <xdr:spPr>
        <a:xfrm>
          <a:off x="8483111" y="1689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114579</xdr:rowOff>
    </xdr:from>
    <xdr:to>
      <xdr:col>41</xdr:col>
      <xdr:colOff>101600</xdr:colOff>
      <xdr:row>98</xdr:row>
      <xdr:rowOff>44729</xdr:rowOff>
    </xdr:to>
    <xdr:sp macro="" textlink="">
      <xdr:nvSpPr>
        <xdr:cNvPr id="483" name="楕円 482"/>
        <xdr:cNvSpPr/>
      </xdr:nvSpPr>
      <xdr:spPr>
        <a:xfrm>
          <a:off x="7810500" y="16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35856</xdr:rowOff>
    </xdr:from>
    <xdr:ext cx="534377" cy="259045"/>
    <xdr:sp macro="" textlink="">
      <xdr:nvSpPr>
        <xdr:cNvPr id="484" name="テキスト ボックス 483"/>
        <xdr:cNvSpPr txBox="1"/>
      </xdr:nvSpPr>
      <xdr:spPr>
        <a:xfrm>
          <a:off x="7594111" y="168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56752</xdr:rowOff>
    </xdr:from>
    <xdr:to>
      <xdr:col>85</xdr:col>
      <xdr:colOff>127000</xdr:colOff>
      <xdr:row>76</xdr:row>
      <xdr:rowOff>58074</xdr:rowOff>
    </xdr:to>
    <xdr:cxnSp macro="">
      <xdr:nvCxnSpPr>
        <xdr:cNvPr id="619" name="直線コネクタ 618"/>
        <xdr:cNvCxnSpPr/>
      </xdr:nvCxnSpPr>
      <xdr:spPr>
        <a:xfrm>
          <a:off x="15481300" y="13086952"/>
          <a:ext cx="8382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56752</xdr:rowOff>
    </xdr:from>
    <xdr:to>
      <xdr:col>81</xdr:col>
      <xdr:colOff>50800</xdr:colOff>
      <xdr:row>76</xdr:row>
      <xdr:rowOff>64491</xdr:rowOff>
    </xdr:to>
    <xdr:cxnSp macro="">
      <xdr:nvCxnSpPr>
        <xdr:cNvPr id="622" name="直線コネクタ 621"/>
        <xdr:cNvCxnSpPr/>
      </xdr:nvCxnSpPr>
      <xdr:spPr>
        <a:xfrm flipV="1">
          <a:off x="14592300" y="13086952"/>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64491</xdr:rowOff>
    </xdr:from>
    <xdr:to>
      <xdr:col>76</xdr:col>
      <xdr:colOff>114300</xdr:colOff>
      <xdr:row>76</xdr:row>
      <xdr:rowOff>64588</xdr:rowOff>
    </xdr:to>
    <xdr:cxnSp macro="">
      <xdr:nvCxnSpPr>
        <xdr:cNvPr id="625" name="直線コネクタ 624"/>
        <xdr:cNvCxnSpPr/>
      </xdr:nvCxnSpPr>
      <xdr:spPr>
        <a:xfrm flipV="1">
          <a:off x="13703300" y="1309469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42887</xdr:rowOff>
    </xdr:from>
    <xdr:to>
      <xdr:col>71</xdr:col>
      <xdr:colOff>177800</xdr:colOff>
      <xdr:row>76</xdr:row>
      <xdr:rowOff>64588</xdr:rowOff>
    </xdr:to>
    <xdr:cxnSp macro="">
      <xdr:nvCxnSpPr>
        <xdr:cNvPr id="628" name="直線コネクタ 627"/>
        <xdr:cNvCxnSpPr/>
      </xdr:nvCxnSpPr>
      <xdr:spPr>
        <a:xfrm>
          <a:off x="12814300" y="13073087"/>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7274</xdr:rowOff>
    </xdr:from>
    <xdr:to>
      <xdr:col>85</xdr:col>
      <xdr:colOff>177800</xdr:colOff>
      <xdr:row>76</xdr:row>
      <xdr:rowOff>108874</xdr:rowOff>
    </xdr:to>
    <xdr:sp macro="" textlink="">
      <xdr:nvSpPr>
        <xdr:cNvPr id="638" name="楕円 637"/>
        <xdr:cNvSpPr/>
      </xdr:nvSpPr>
      <xdr:spPr>
        <a:xfrm>
          <a:off x="16268700" y="13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30150</xdr:rowOff>
    </xdr:from>
    <xdr:ext cx="534377" cy="259045"/>
    <xdr:sp macro="" textlink="">
      <xdr:nvSpPr>
        <xdr:cNvPr id="639" name="公債費該当値テキスト"/>
        <xdr:cNvSpPr txBox="1"/>
      </xdr:nvSpPr>
      <xdr:spPr>
        <a:xfrm>
          <a:off x="16370300" y="128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5952</xdr:rowOff>
    </xdr:from>
    <xdr:to>
      <xdr:col>81</xdr:col>
      <xdr:colOff>101600</xdr:colOff>
      <xdr:row>76</xdr:row>
      <xdr:rowOff>107552</xdr:rowOff>
    </xdr:to>
    <xdr:sp macro="" textlink="">
      <xdr:nvSpPr>
        <xdr:cNvPr id="640" name="楕円 639"/>
        <xdr:cNvSpPr/>
      </xdr:nvSpPr>
      <xdr:spPr>
        <a:xfrm>
          <a:off x="15430500" y="1303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124078</xdr:rowOff>
    </xdr:from>
    <xdr:ext cx="534377" cy="259045"/>
    <xdr:sp macro="" textlink="">
      <xdr:nvSpPr>
        <xdr:cNvPr id="641" name="テキスト ボックス 640"/>
        <xdr:cNvSpPr txBox="1"/>
      </xdr:nvSpPr>
      <xdr:spPr>
        <a:xfrm>
          <a:off x="15214111" y="1281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13691</xdr:rowOff>
    </xdr:from>
    <xdr:to>
      <xdr:col>76</xdr:col>
      <xdr:colOff>165100</xdr:colOff>
      <xdr:row>76</xdr:row>
      <xdr:rowOff>115291</xdr:rowOff>
    </xdr:to>
    <xdr:sp macro="" textlink="">
      <xdr:nvSpPr>
        <xdr:cNvPr id="642" name="楕円 641"/>
        <xdr:cNvSpPr/>
      </xdr:nvSpPr>
      <xdr:spPr>
        <a:xfrm>
          <a:off x="14541500" y="130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131818</xdr:rowOff>
    </xdr:from>
    <xdr:ext cx="534377" cy="259045"/>
    <xdr:sp macro="" textlink="">
      <xdr:nvSpPr>
        <xdr:cNvPr id="643" name="テキスト ボックス 642"/>
        <xdr:cNvSpPr txBox="1"/>
      </xdr:nvSpPr>
      <xdr:spPr>
        <a:xfrm>
          <a:off x="14325111" y="1281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13788</xdr:rowOff>
    </xdr:from>
    <xdr:to>
      <xdr:col>72</xdr:col>
      <xdr:colOff>38100</xdr:colOff>
      <xdr:row>76</xdr:row>
      <xdr:rowOff>115388</xdr:rowOff>
    </xdr:to>
    <xdr:sp macro="" textlink="">
      <xdr:nvSpPr>
        <xdr:cNvPr id="644" name="楕円 643"/>
        <xdr:cNvSpPr/>
      </xdr:nvSpPr>
      <xdr:spPr>
        <a:xfrm>
          <a:off x="13652500" y="130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106515</xdr:rowOff>
    </xdr:from>
    <xdr:ext cx="534377" cy="259045"/>
    <xdr:sp macro="" textlink="">
      <xdr:nvSpPr>
        <xdr:cNvPr id="645" name="テキスト ボックス 644"/>
        <xdr:cNvSpPr txBox="1"/>
      </xdr:nvSpPr>
      <xdr:spPr>
        <a:xfrm>
          <a:off x="13436111" y="1313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163537</xdr:rowOff>
    </xdr:from>
    <xdr:to>
      <xdr:col>67</xdr:col>
      <xdr:colOff>101600</xdr:colOff>
      <xdr:row>76</xdr:row>
      <xdr:rowOff>93687</xdr:rowOff>
    </xdr:to>
    <xdr:sp macro="" textlink="">
      <xdr:nvSpPr>
        <xdr:cNvPr id="646" name="楕円 645"/>
        <xdr:cNvSpPr/>
      </xdr:nvSpPr>
      <xdr:spPr>
        <a:xfrm>
          <a:off x="12763500" y="13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110215</xdr:rowOff>
    </xdr:from>
    <xdr:ext cx="534377" cy="259045"/>
    <xdr:sp macro="" textlink="">
      <xdr:nvSpPr>
        <xdr:cNvPr id="647" name="テキスト ボックス 646"/>
        <xdr:cNvSpPr txBox="1"/>
      </xdr:nvSpPr>
      <xdr:spPr>
        <a:xfrm>
          <a:off x="12547111" y="1279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101290</xdr:rowOff>
    </xdr:from>
    <xdr:to>
      <xdr:col>85</xdr:col>
      <xdr:colOff>127000</xdr:colOff>
      <xdr:row>98</xdr:row>
      <xdr:rowOff>125833</xdr:rowOff>
    </xdr:to>
    <xdr:cxnSp macro="">
      <xdr:nvCxnSpPr>
        <xdr:cNvPr id="674" name="直線コネクタ 673"/>
        <xdr:cNvCxnSpPr/>
      </xdr:nvCxnSpPr>
      <xdr:spPr>
        <a:xfrm>
          <a:off x="15481300" y="16903390"/>
          <a:ext cx="838200" cy="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101290</xdr:rowOff>
    </xdr:from>
    <xdr:to>
      <xdr:col>81</xdr:col>
      <xdr:colOff>50800</xdr:colOff>
      <xdr:row>98</xdr:row>
      <xdr:rowOff>112844</xdr:rowOff>
    </xdr:to>
    <xdr:cxnSp macro="">
      <xdr:nvCxnSpPr>
        <xdr:cNvPr id="677" name="直線コネクタ 676"/>
        <xdr:cNvCxnSpPr/>
      </xdr:nvCxnSpPr>
      <xdr:spPr>
        <a:xfrm flipV="1">
          <a:off x="14592300" y="16903390"/>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112844</xdr:rowOff>
    </xdr:from>
    <xdr:to>
      <xdr:col>76</xdr:col>
      <xdr:colOff>114300</xdr:colOff>
      <xdr:row>98</xdr:row>
      <xdr:rowOff>120228</xdr:rowOff>
    </xdr:to>
    <xdr:cxnSp macro="">
      <xdr:nvCxnSpPr>
        <xdr:cNvPr id="680" name="直線コネクタ 679"/>
        <xdr:cNvCxnSpPr/>
      </xdr:nvCxnSpPr>
      <xdr:spPr>
        <a:xfrm flipV="1">
          <a:off x="13703300" y="16914944"/>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106859</xdr:rowOff>
    </xdr:from>
    <xdr:to>
      <xdr:col>71</xdr:col>
      <xdr:colOff>177800</xdr:colOff>
      <xdr:row>98</xdr:row>
      <xdr:rowOff>120228</xdr:rowOff>
    </xdr:to>
    <xdr:cxnSp macro="">
      <xdr:nvCxnSpPr>
        <xdr:cNvPr id="683" name="直線コネクタ 682"/>
        <xdr:cNvCxnSpPr/>
      </xdr:nvCxnSpPr>
      <xdr:spPr>
        <a:xfrm>
          <a:off x="12814300" y="16908959"/>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75033</xdr:rowOff>
    </xdr:from>
    <xdr:to>
      <xdr:col>85</xdr:col>
      <xdr:colOff>177800</xdr:colOff>
      <xdr:row>99</xdr:row>
      <xdr:rowOff>5183</xdr:rowOff>
    </xdr:to>
    <xdr:sp macro="" textlink="">
      <xdr:nvSpPr>
        <xdr:cNvPr id="693" name="楕円 692"/>
        <xdr:cNvSpPr/>
      </xdr:nvSpPr>
      <xdr:spPr>
        <a:xfrm>
          <a:off x="16268700" y="168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469744" cy="259045"/>
    <xdr:sp macro="" textlink="">
      <xdr:nvSpPr>
        <xdr:cNvPr id="694" name="積立金該当値テキスト"/>
        <xdr:cNvSpPr txBox="1"/>
      </xdr:nvSpPr>
      <xdr:spPr>
        <a:xfrm>
          <a:off x="16370300" y="16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50490</xdr:rowOff>
    </xdr:from>
    <xdr:to>
      <xdr:col>81</xdr:col>
      <xdr:colOff>101600</xdr:colOff>
      <xdr:row>98</xdr:row>
      <xdr:rowOff>152090</xdr:rowOff>
    </xdr:to>
    <xdr:sp macro="" textlink="">
      <xdr:nvSpPr>
        <xdr:cNvPr id="695" name="楕円 694"/>
        <xdr:cNvSpPr/>
      </xdr:nvSpPr>
      <xdr:spPr>
        <a:xfrm>
          <a:off x="15430500" y="168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143217</xdr:rowOff>
    </xdr:from>
    <xdr:ext cx="469744" cy="259045"/>
    <xdr:sp macro="" textlink="">
      <xdr:nvSpPr>
        <xdr:cNvPr id="696" name="テキスト ボックス 695"/>
        <xdr:cNvSpPr txBox="1"/>
      </xdr:nvSpPr>
      <xdr:spPr>
        <a:xfrm>
          <a:off x="15246428" y="169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62044</xdr:rowOff>
    </xdr:from>
    <xdr:to>
      <xdr:col>76</xdr:col>
      <xdr:colOff>165100</xdr:colOff>
      <xdr:row>98</xdr:row>
      <xdr:rowOff>163644</xdr:rowOff>
    </xdr:to>
    <xdr:sp macro="" textlink="">
      <xdr:nvSpPr>
        <xdr:cNvPr id="697" name="楕円 696"/>
        <xdr:cNvSpPr/>
      </xdr:nvSpPr>
      <xdr:spPr>
        <a:xfrm>
          <a:off x="14541500" y="168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154771</xdr:rowOff>
    </xdr:from>
    <xdr:ext cx="469744" cy="259045"/>
    <xdr:sp macro="" textlink="">
      <xdr:nvSpPr>
        <xdr:cNvPr id="698" name="テキスト ボックス 697"/>
        <xdr:cNvSpPr txBox="1"/>
      </xdr:nvSpPr>
      <xdr:spPr>
        <a:xfrm>
          <a:off x="14357428" y="1695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69428</xdr:rowOff>
    </xdr:from>
    <xdr:to>
      <xdr:col>72</xdr:col>
      <xdr:colOff>38100</xdr:colOff>
      <xdr:row>98</xdr:row>
      <xdr:rowOff>171028</xdr:rowOff>
    </xdr:to>
    <xdr:sp macro="" textlink="">
      <xdr:nvSpPr>
        <xdr:cNvPr id="699" name="楕円 698"/>
        <xdr:cNvSpPr/>
      </xdr:nvSpPr>
      <xdr:spPr>
        <a:xfrm>
          <a:off x="13652500" y="16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162155</xdr:rowOff>
    </xdr:from>
    <xdr:ext cx="469744" cy="259045"/>
    <xdr:sp macro="" textlink="">
      <xdr:nvSpPr>
        <xdr:cNvPr id="700" name="テキスト ボックス 699"/>
        <xdr:cNvSpPr txBox="1"/>
      </xdr:nvSpPr>
      <xdr:spPr>
        <a:xfrm>
          <a:off x="13468428" y="1696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56059</xdr:rowOff>
    </xdr:from>
    <xdr:to>
      <xdr:col>67</xdr:col>
      <xdr:colOff>101600</xdr:colOff>
      <xdr:row>98</xdr:row>
      <xdr:rowOff>157659</xdr:rowOff>
    </xdr:to>
    <xdr:sp macro="" textlink="">
      <xdr:nvSpPr>
        <xdr:cNvPr id="701" name="楕円 700"/>
        <xdr:cNvSpPr/>
      </xdr:nvSpPr>
      <xdr:spPr>
        <a:xfrm>
          <a:off x="12763500" y="168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148786</xdr:rowOff>
    </xdr:from>
    <xdr:ext cx="469744" cy="259045"/>
    <xdr:sp macro="" textlink="">
      <xdr:nvSpPr>
        <xdr:cNvPr id="702" name="テキスト ボックス 701"/>
        <xdr:cNvSpPr txBox="1"/>
      </xdr:nvSpPr>
      <xdr:spPr>
        <a:xfrm>
          <a:off x="12579428" y="1695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68507</xdr:rowOff>
    </xdr:from>
    <xdr:to>
      <xdr:col>116</xdr:col>
      <xdr:colOff>63500</xdr:colOff>
      <xdr:row>39</xdr:row>
      <xdr:rowOff>69378</xdr:rowOff>
    </xdr:to>
    <xdr:cxnSp macro="">
      <xdr:nvCxnSpPr>
        <xdr:cNvPr id="733" name="直線コネクタ 732"/>
        <xdr:cNvCxnSpPr/>
      </xdr:nvCxnSpPr>
      <xdr:spPr>
        <a:xfrm flipV="1">
          <a:off x="21323300" y="6755057"/>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69378</xdr:rowOff>
    </xdr:from>
    <xdr:to>
      <xdr:col>111</xdr:col>
      <xdr:colOff>177800</xdr:colOff>
      <xdr:row>39</xdr:row>
      <xdr:rowOff>95613</xdr:rowOff>
    </xdr:to>
    <xdr:cxnSp macro="">
      <xdr:nvCxnSpPr>
        <xdr:cNvPr id="736" name="直線コネクタ 735"/>
        <xdr:cNvCxnSpPr/>
      </xdr:nvCxnSpPr>
      <xdr:spPr>
        <a:xfrm flipV="1">
          <a:off x="20434300" y="6755928"/>
          <a:ext cx="8890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95286</xdr:rowOff>
    </xdr:from>
    <xdr:to>
      <xdr:col>107</xdr:col>
      <xdr:colOff>50800</xdr:colOff>
      <xdr:row>39</xdr:row>
      <xdr:rowOff>95613</xdr:rowOff>
    </xdr:to>
    <xdr:cxnSp macro="">
      <xdr:nvCxnSpPr>
        <xdr:cNvPr id="739" name="直線コネクタ 738"/>
        <xdr:cNvCxnSpPr/>
      </xdr:nvCxnSpPr>
      <xdr:spPr>
        <a:xfrm>
          <a:off x="19545300" y="678183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75583</xdr:rowOff>
    </xdr:from>
    <xdr:to>
      <xdr:col>102</xdr:col>
      <xdr:colOff>114300</xdr:colOff>
      <xdr:row>39</xdr:row>
      <xdr:rowOff>95286</xdr:rowOff>
    </xdr:to>
    <xdr:cxnSp macro="">
      <xdr:nvCxnSpPr>
        <xdr:cNvPr id="742" name="直線コネクタ 741"/>
        <xdr:cNvCxnSpPr/>
      </xdr:nvCxnSpPr>
      <xdr:spPr>
        <a:xfrm>
          <a:off x="18656300" y="6762133"/>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17707</xdr:rowOff>
    </xdr:from>
    <xdr:to>
      <xdr:col>116</xdr:col>
      <xdr:colOff>114300</xdr:colOff>
      <xdr:row>39</xdr:row>
      <xdr:rowOff>119307</xdr:rowOff>
    </xdr:to>
    <xdr:sp macro="" textlink="">
      <xdr:nvSpPr>
        <xdr:cNvPr id="752" name="楕円 751"/>
        <xdr:cNvSpPr/>
      </xdr:nvSpPr>
      <xdr:spPr>
        <a:xfrm>
          <a:off x="22110700" y="670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104084</xdr:rowOff>
    </xdr:from>
    <xdr:ext cx="378565" cy="259045"/>
    <xdr:sp macro="" textlink="">
      <xdr:nvSpPr>
        <xdr:cNvPr id="753" name="投資及び出資金該当値テキスト"/>
        <xdr:cNvSpPr txBox="1"/>
      </xdr:nvSpPr>
      <xdr:spPr>
        <a:xfrm>
          <a:off x="22212300" y="661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18578</xdr:rowOff>
    </xdr:from>
    <xdr:to>
      <xdr:col>112</xdr:col>
      <xdr:colOff>38100</xdr:colOff>
      <xdr:row>39</xdr:row>
      <xdr:rowOff>120178</xdr:rowOff>
    </xdr:to>
    <xdr:sp macro="" textlink="">
      <xdr:nvSpPr>
        <xdr:cNvPr id="754" name="楕円 753"/>
        <xdr:cNvSpPr/>
      </xdr:nvSpPr>
      <xdr:spPr>
        <a:xfrm>
          <a:off x="21272500" y="670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111305</xdr:rowOff>
    </xdr:from>
    <xdr:ext cx="378565" cy="259045"/>
    <xdr:sp macro="" textlink="">
      <xdr:nvSpPr>
        <xdr:cNvPr id="755" name="テキスト ボックス 754"/>
        <xdr:cNvSpPr txBox="1"/>
      </xdr:nvSpPr>
      <xdr:spPr>
        <a:xfrm>
          <a:off x="21134017" y="679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44813</xdr:rowOff>
    </xdr:from>
    <xdr:to>
      <xdr:col>107</xdr:col>
      <xdr:colOff>101600</xdr:colOff>
      <xdr:row>39</xdr:row>
      <xdr:rowOff>146413</xdr:rowOff>
    </xdr:to>
    <xdr:sp macro="" textlink="">
      <xdr:nvSpPr>
        <xdr:cNvPr id="756" name="楕円 755"/>
        <xdr:cNvSpPr/>
      </xdr:nvSpPr>
      <xdr:spPr>
        <a:xfrm>
          <a:off x="20383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137540</xdr:rowOff>
    </xdr:from>
    <xdr:ext cx="313932" cy="259045"/>
    <xdr:sp macro="" textlink="">
      <xdr:nvSpPr>
        <xdr:cNvPr id="757" name="テキスト ボックス 756"/>
        <xdr:cNvSpPr txBox="1"/>
      </xdr:nvSpPr>
      <xdr:spPr>
        <a:xfrm>
          <a:off x="20277333" y="68240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44486</xdr:rowOff>
    </xdr:from>
    <xdr:to>
      <xdr:col>102</xdr:col>
      <xdr:colOff>165100</xdr:colOff>
      <xdr:row>39</xdr:row>
      <xdr:rowOff>146086</xdr:rowOff>
    </xdr:to>
    <xdr:sp macro="" textlink="">
      <xdr:nvSpPr>
        <xdr:cNvPr id="758" name="楕円 757"/>
        <xdr:cNvSpPr/>
      </xdr:nvSpPr>
      <xdr:spPr>
        <a:xfrm>
          <a:off x="19494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137213</xdr:rowOff>
    </xdr:from>
    <xdr:ext cx="313932" cy="259045"/>
    <xdr:sp macro="" textlink="">
      <xdr:nvSpPr>
        <xdr:cNvPr id="759" name="テキスト ボックス 758"/>
        <xdr:cNvSpPr txBox="1"/>
      </xdr:nvSpPr>
      <xdr:spPr>
        <a:xfrm>
          <a:off x="19388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24783</xdr:rowOff>
    </xdr:from>
    <xdr:to>
      <xdr:col>98</xdr:col>
      <xdr:colOff>38100</xdr:colOff>
      <xdr:row>39</xdr:row>
      <xdr:rowOff>126383</xdr:rowOff>
    </xdr:to>
    <xdr:sp macro="" textlink="">
      <xdr:nvSpPr>
        <xdr:cNvPr id="760" name="楕円 759"/>
        <xdr:cNvSpPr/>
      </xdr:nvSpPr>
      <xdr:spPr>
        <a:xfrm>
          <a:off x="18605500" y="671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117510</xdr:rowOff>
    </xdr:from>
    <xdr:ext cx="378565" cy="259045"/>
    <xdr:sp macro="" textlink="">
      <xdr:nvSpPr>
        <xdr:cNvPr id="761" name="テキスト ボックス 760"/>
        <xdr:cNvSpPr txBox="1"/>
      </xdr:nvSpPr>
      <xdr:spPr>
        <a:xfrm>
          <a:off x="18467017" y="680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12598</xdr:rowOff>
    </xdr:from>
    <xdr:to>
      <xdr:col>116</xdr:col>
      <xdr:colOff>63500</xdr:colOff>
      <xdr:row>58</xdr:row>
      <xdr:rowOff>139700</xdr:rowOff>
    </xdr:to>
    <xdr:cxnSp macro="">
      <xdr:nvCxnSpPr>
        <xdr:cNvPr id="788" name="直線コネクタ 787"/>
        <xdr:cNvCxnSpPr/>
      </xdr:nvCxnSpPr>
      <xdr:spPr>
        <a:xfrm>
          <a:off x="21323300" y="9956698"/>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12598</xdr:rowOff>
    </xdr:from>
    <xdr:to>
      <xdr:col>111</xdr:col>
      <xdr:colOff>177800</xdr:colOff>
      <xdr:row>58</xdr:row>
      <xdr:rowOff>139700</xdr:rowOff>
    </xdr:to>
    <xdr:cxnSp macro="">
      <xdr:nvCxnSpPr>
        <xdr:cNvPr id="791" name="直線コネクタ 790"/>
        <xdr:cNvCxnSpPr/>
      </xdr:nvCxnSpPr>
      <xdr:spPr>
        <a:xfrm flipV="1">
          <a:off x="20434300" y="9956698"/>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111721</xdr:rowOff>
    </xdr:from>
    <xdr:ext cx="469744" cy="259045"/>
    <xdr:sp macro="" textlink="">
      <xdr:nvSpPr>
        <xdr:cNvPr id="793" name="テキスト ボックス 792"/>
        <xdr:cNvSpPr txBox="1"/>
      </xdr:nvSpPr>
      <xdr:spPr>
        <a:xfrm>
          <a:off x="21088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122875</xdr:rowOff>
    </xdr:from>
    <xdr:to>
      <xdr:col>102</xdr:col>
      <xdr:colOff>114300</xdr:colOff>
      <xdr:row>58</xdr:row>
      <xdr:rowOff>139700</xdr:rowOff>
    </xdr:to>
    <xdr:cxnSp macro="">
      <xdr:nvCxnSpPr>
        <xdr:cNvPr id="797" name="直線コネクタ 796"/>
        <xdr:cNvCxnSpPr/>
      </xdr:nvCxnSpPr>
      <xdr:spPr>
        <a:xfrm>
          <a:off x="18656300" y="10066975"/>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133248</xdr:rowOff>
    </xdr:from>
    <xdr:to>
      <xdr:col>112</xdr:col>
      <xdr:colOff>38100</xdr:colOff>
      <xdr:row>58</xdr:row>
      <xdr:rowOff>63398</xdr:rowOff>
    </xdr:to>
    <xdr:sp macro="" textlink="">
      <xdr:nvSpPr>
        <xdr:cNvPr id="809" name="楕円 808"/>
        <xdr:cNvSpPr/>
      </xdr:nvSpPr>
      <xdr:spPr>
        <a:xfrm>
          <a:off x="21272500" y="99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79925</xdr:rowOff>
    </xdr:from>
    <xdr:ext cx="469744" cy="259045"/>
    <xdr:sp macro="" textlink="">
      <xdr:nvSpPr>
        <xdr:cNvPr id="810" name="テキスト ボックス 809"/>
        <xdr:cNvSpPr txBox="1"/>
      </xdr:nvSpPr>
      <xdr:spPr>
        <a:xfrm>
          <a:off x="21088428" y="968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72075</xdr:rowOff>
    </xdr:from>
    <xdr:to>
      <xdr:col>98</xdr:col>
      <xdr:colOff>38100</xdr:colOff>
      <xdr:row>59</xdr:row>
      <xdr:rowOff>2225</xdr:rowOff>
    </xdr:to>
    <xdr:sp macro="" textlink="">
      <xdr:nvSpPr>
        <xdr:cNvPr id="815" name="楕円 814"/>
        <xdr:cNvSpPr/>
      </xdr:nvSpPr>
      <xdr:spPr>
        <a:xfrm>
          <a:off x="18605500" y="1001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164802</xdr:rowOff>
    </xdr:from>
    <xdr:ext cx="378565" cy="259045"/>
    <xdr:sp macro="" textlink="">
      <xdr:nvSpPr>
        <xdr:cNvPr id="816" name="テキスト ボックス 815"/>
        <xdr:cNvSpPr txBox="1"/>
      </xdr:nvSpPr>
      <xdr:spPr>
        <a:xfrm>
          <a:off x="18467017" y="101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104907</xdr:rowOff>
    </xdr:from>
    <xdr:to>
      <xdr:col>116</xdr:col>
      <xdr:colOff>63500</xdr:colOff>
      <xdr:row>75</xdr:row>
      <xdr:rowOff>128636</xdr:rowOff>
    </xdr:to>
    <xdr:cxnSp macro="">
      <xdr:nvCxnSpPr>
        <xdr:cNvPr id="844" name="直線コネクタ 843"/>
        <xdr:cNvCxnSpPr/>
      </xdr:nvCxnSpPr>
      <xdr:spPr>
        <a:xfrm flipV="1">
          <a:off x="21323300" y="12963657"/>
          <a:ext cx="838200" cy="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128384</xdr:rowOff>
    </xdr:from>
    <xdr:to>
      <xdr:col>111</xdr:col>
      <xdr:colOff>177800</xdr:colOff>
      <xdr:row>75</xdr:row>
      <xdr:rowOff>128636</xdr:rowOff>
    </xdr:to>
    <xdr:cxnSp macro="">
      <xdr:nvCxnSpPr>
        <xdr:cNvPr id="847" name="直線コネクタ 846"/>
        <xdr:cNvCxnSpPr/>
      </xdr:nvCxnSpPr>
      <xdr:spPr>
        <a:xfrm>
          <a:off x="20434300" y="12987134"/>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128384</xdr:rowOff>
    </xdr:from>
    <xdr:to>
      <xdr:col>107</xdr:col>
      <xdr:colOff>50800</xdr:colOff>
      <xdr:row>75</xdr:row>
      <xdr:rowOff>168756</xdr:rowOff>
    </xdr:to>
    <xdr:cxnSp macro="">
      <xdr:nvCxnSpPr>
        <xdr:cNvPr id="850" name="直線コネクタ 849"/>
        <xdr:cNvCxnSpPr/>
      </xdr:nvCxnSpPr>
      <xdr:spPr>
        <a:xfrm flipV="1">
          <a:off x="19545300" y="12987134"/>
          <a:ext cx="889000" cy="4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168756</xdr:rowOff>
    </xdr:from>
    <xdr:to>
      <xdr:col>102</xdr:col>
      <xdr:colOff>114300</xdr:colOff>
      <xdr:row>76</xdr:row>
      <xdr:rowOff>102256</xdr:rowOff>
    </xdr:to>
    <xdr:cxnSp macro="">
      <xdr:nvCxnSpPr>
        <xdr:cNvPr id="853" name="直線コネクタ 852"/>
        <xdr:cNvCxnSpPr/>
      </xdr:nvCxnSpPr>
      <xdr:spPr>
        <a:xfrm flipV="1">
          <a:off x="18656300" y="13027506"/>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54107</xdr:rowOff>
    </xdr:from>
    <xdr:to>
      <xdr:col>116</xdr:col>
      <xdr:colOff>114300</xdr:colOff>
      <xdr:row>75</xdr:row>
      <xdr:rowOff>155707</xdr:rowOff>
    </xdr:to>
    <xdr:sp macro="" textlink="">
      <xdr:nvSpPr>
        <xdr:cNvPr id="863" name="楕円 862"/>
        <xdr:cNvSpPr/>
      </xdr:nvSpPr>
      <xdr:spPr>
        <a:xfrm>
          <a:off x="22110700" y="129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76984</xdr:rowOff>
    </xdr:from>
    <xdr:ext cx="534377" cy="259045"/>
    <xdr:sp macro="" textlink="">
      <xdr:nvSpPr>
        <xdr:cNvPr id="864" name="繰出金該当値テキスト"/>
        <xdr:cNvSpPr txBox="1"/>
      </xdr:nvSpPr>
      <xdr:spPr>
        <a:xfrm>
          <a:off x="22212300" y="127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77836</xdr:rowOff>
    </xdr:from>
    <xdr:to>
      <xdr:col>112</xdr:col>
      <xdr:colOff>38100</xdr:colOff>
      <xdr:row>76</xdr:row>
      <xdr:rowOff>7986</xdr:rowOff>
    </xdr:to>
    <xdr:sp macro="" textlink="">
      <xdr:nvSpPr>
        <xdr:cNvPr id="865" name="楕円 864"/>
        <xdr:cNvSpPr/>
      </xdr:nvSpPr>
      <xdr:spPr>
        <a:xfrm>
          <a:off x="21272500" y="1293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24513</xdr:rowOff>
    </xdr:from>
    <xdr:ext cx="534377" cy="259045"/>
    <xdr:sp macro="" textlink="">
      <xdr:nvSpPr>
        <xdr:cNvPr id="866" name="テキスト ボックス 865"/>
        <xdr:cNvSpPr txBox="1"/>
      </xdr:nvSpPr>
      <xdr:spPr>
        <a:xfrm>
          <a:off x="21056111" y="1271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77584</xdr:rowOff>
    </xdr:from>
    <xdr:to>
      <xdr:col>107</xdr:col>
      <xdr:colOff>101600</xdr:colOff>
      <xdr:row>76</xdr:row>
      <xdr:rowOff>7734</xdr:rowOff>
    </xdr:to>
    <xdr:sp macro="" textlink="">
      <xdr:nvSpPr>
        <xdr:cNvPr id="867" name="楕円 866"/>
        <xdr:cNvSpPr/>
      </xdr:nvSpPr>
      <xdr:spPr>
        <a:xfrm>
          <a:off x="203835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24261</xdr:rowOff>
    </xdr:from>
    <xdr:ext cx="534377" cy="259045"/>
    <xdr:sp macro="" textlink="">
      <xdr:nvSpPr>
        <xdr:cNvPr id="868" name="テキスト ボックス 867"/>
        <xdr:cNvSpPr txBox="1"/>
      </xdr:nvSpPr>
      <xdr:spPr>
        <a:xfrm>
          <a:off x="20167111" y="12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117955</xdr:rowOff>
    </xdr:from>
    <xdr:to>
      <xdr:col>102</xdr:col>
      <xdr:colOff>165100</xdr:colOff>
      <xdr:row>76</xdr:row>
      <xdr:rowOff>48106</xdr:rowOff>
    </xdr:to>
    <xdr:sp macro="" textlink="">
      <xdr:nvSpPr>
        <xdr:cNvPr id="869" name="楕円 868"/>
        <xdr:cNvSpPr/>
      </xdr:nvSpPr>
      <xdr:spPr>
        <a:xfrm>
          <a:off x="19494500" y="129767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39233</xdr:rowOff>
    </xdr:from>
    <xdr:ext cx="534377" cy="259045"/>
    <xdr:sp macro="" textlink="">
      <xdr:nvSpPr>
        <xdr:cNvPr id="870" name="テキスト ボックス 869"/>
        <xdr:cNvSpPr txBox="1"/>
      </xdr:nvSpPr>
      <xdr:spPr>
        <a:xfrm>
          <a:off x="19278111" y="130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51456</xdr:rowOff>
    </xdr:from>
    <xdr:to>
      <xdr:col>98</xdr:col>
      <xdr:colOff>38100</xdr:colOff>
      <xdr:row>76</xdr:row>
      <xdr:rowOff>153056</xdr:rowOff>
    </xdr:to>
    <xdr:sp macro="" textlink="">
      <xdr:nvSpPr>
        <xdr:cNvPr id="871" name="楕円 870"/>
        <xdr:cNvSpPr/>
      </xdr:nvSpPr>
      <xdr:spPr>
        <a:xfrm>
          <a:off x="18605500" y="130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144183</xdr:rowOff>
    </xdr:from>
    <xdr:ext cx="534377" cy="259045"/>
    <xdr:sp macro="" textlink="">
      <xdr:nvSpPr>
        <xdr:cNvPr id="872" name="テキスト ボックス 871"/>
        <xdr:cNvSpPr txBox="1"/>
      </xdr:nvSpPr>
      <xdr:spPr>
        <a:xfrm>
          <a:off x="18389111" y="1317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411,566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円となっている。物件費や補助費等は類似団体より下回っているが、扶助費（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83,184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人）や普通建設事業費（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100,803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についても、類似団体を上回った。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扶助費については、夜間保育や病児保育などの特別保育事業にかかる経費が多大であることや、子ども医療費助成を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歳以下まで拡充していること、ひとり親家庭への医療費や奨学金の支給を行っているなど、子育て環境の充実に重点的に取り組んできたためである。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白帆台小学校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建設事業を行ったほか、サイクリングターミナルの新館建設など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大規模な新規整備を行ったためである。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年度の維持補修費が類似団体を大幅に上回ったことについては、大雪により除排雪経費が多大となったことによるものである。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、公債費が類似団体より高い傾向にあるが、これは役場庁舎建設事業（平成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年）や消雪設備整備、公園整備等に係る地方債の償還が要因としてあげられる。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石川県内灘町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26,838
26,593
20.33
11,175,043
11,045,621
103,430
5,514,733
12,222,966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106172</xdr:rowOff>
    </xdr:from>
    <xdr:to>
      <xdr:col>24</xdr:col>
      <xdr:colOff>63500</xdr:colOff>
      <xdr:row>33</xdr:row>
      <xdr:rowOff>111506</xdr:rowOff>
    </xdr:to>
    <xdr:cxnSp macro="">
      <xdr:nvCxnSpPr>
        <xdr:cNvPr id="61" name="直線コネクタ 60"/>
        <xdr:cNvCxnSpPr/>
      </xdr:nvCxnSpPr>
      <xdr:spPr>
        <a:xfrm>
          <a:off x="3797300" y="576402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81788</xdr:rowOff>
    </xdr:from>
    <xdr:to>
      <xdr:col>19</xdr:col>
      <xdr:colOff>177800</xdr:colOff>
      <xdr:row>33</xdr:row>
      <xdr:rowOff>106172</xdr:rowOff>
    </xdr:to>
    <xdr:cxnSp macro="">
      <xdr:nvCxnSpPr>
        <xdr:cNvPr id="64" name="直線コネクタ 63"/>
        <xdr:cNvCxnSpPr/>
      </xdr:nvCxnSpPr>
      <xdr:spPr>
        <a:xfrm>
          <a:off x="2908300" y="573963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97409</xdr:rowOff>
    </xdr:from>
    <xdr:to>
      <xdr:col>15</xdr:col>
      <xdr:colOff>50800</xdr:colOff>
      <xdr:row>33</xdr:row>
      <xdr:rowOff>81788</xdr:rowOff>
    </xdr:to>
    <xdr:cxnSp macro="">
      <xdr:nvCxnSpPr>
        <xdr:cNvPr id="67" name="直線コネクタ 66"/>
        <xdr:cNvCxnSpPr/>
      </xdr:nvCxnSpPr>
      <xdr:spPr>
        <a:xfrm>
          <a:off x="2019300" y="5583809"/>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74549</xdr:rowOff>
    </xdr:from>
    <xdr:to>
      <xdr:col>10</xdr:col>
      <xdr:colOff>114300</xdr:colOff>
      <xdr:row>32</xdr:row>
      <xdr:rowOff>97409</xdr:rowOff>
    </xdr:to>
    <xdr:cxnSp macro="">
      <xdr:nvCxnSpPr>
        <xdr:cNvPr id="70" name="直線コネクタ 69"/>
        <xdr:cNvCxnSpPr/>
      </xdr:nvCxnSpPr>
      <xdr:spPr>
        <a:xfrm>
          <a:off x="1130300" y="55609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60706</xdr:rowOff>
    </xdr:from>
    <xdr:to>
      <xdr:col>24</xdr:col>
      <xdr:colOff>114300</xdr:colOff>
      <xdr:row>33</xdr:row>
      <xdr:rowOff>162306</xdr:rowOff>
    </xdr:to>
    <xdr:sp macro="" textlink="">
      <xdr:nvSpPr>
        <xdr:cNvPr id="80" name="楕円 79"/>
        <xdr:cNvSpPr/>
      </xdr:nvSpPr>
      <xdr:spPr>
        <a:xfrm>
          <a:off x="45847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83583</xdr:rowOff>
    </xdr:from>
    <xdr:ext cx="469744" cy="259045"/>
    <xdr:sp macro="" textlink="">
      <xdr:nvSpPr>
        <xdr:cNvPr id="81" name="議会費該当値テキスト"/>
        <xdr:cNvSpPr txBox="1"/>
      </xdr:nvSpPr>
      <xdr:spPr>
        <a:xfrm>
          <a:off x="4686300"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55372</xdr:rowOff>
    </xdr:from>
    <xdr:to>
      <xdr:col>20</xdr:col>
      <xdr:colOff>38100</xdr:colOff>
      <xdr:row>33</xdr:row>
      <xdr:rowOff>156972</xdr:rowOff>
    </xdr:to>
    <xdr:sp macro="" textlink="">
      <xdr:nvSpPr>
        <xdr:cNvPr id="82" name="楕円 81"/>
        <xdr:cNvSpPr/>
      </xdr:nvSpPr>
      <xdr:spPr>
        <a:xfrm>
          <a:off x="374650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2049</xdr:rowOff>
    </xdr:from>
    <xdr:ext cx="469744" cy="259045"/>
    <xdr:sp macro="" textlink="">
      <xdr:nvSpPr>
        <xdr:cNvPr id="83" name="テキスト ボックス 82"/>
        <xdr:cNvSpPr txBox="1"/>
      </xdr:nvSpPr>
      <xdr:spPr>
        <a:xfrm>
          <a:off x="3562428" y="548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30988</xdr:rowOff>
    </xdr:from>
    <xdr:to>
      <xdr:col>15</xdr:col>
      <xdr:colOff>101600</xdr:colOff>
      <xdr:row>33</xdr:row>
      <xdr:rowOff>132588</xdr:rowOff>
    </xdr:to>
    <xdr:sp macro="" textlink="">
      <xdr:nvSpPr>
        <xdr:cNvPr id="84" name="楕円 83"/>
        <xdr:cNvSpPr/>
      </xdr:nvSpPr>
      <xdr:spPr>
        <a:xfrm>
          <a:off x="2857500" y="56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149115</xdr:rowOff>
    </xdr:from>
    <xdr:ext cx="469744" cy="259045"/>
    <xdr:sp macro="" textlink="">
      <xdr:nvSpPr>
        <xdr:cNvPr id="85" name="テキスト ボックス 84"/>
        <xdr:cNvSpPr txBox="1"/>
      </xdr:nvSpPr>
      <xdr:spPr>
        <a:xfrm>
          <a:off x="2673428" y="546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46609</xdr:rowOff>
    </xdr:from>
    <xdr:to>
      <xdr:col>10</xdr:col>
      <xdr:colOff>165100</xdr:colOff>
      <xdr:row>32</xdr:row>
      <xdr:rowOff>148209</xdr:rowOff>
    </xdr:to>
    <xdr:sp macro="" textlink="">
      <xdr:nvSpPr>
        <xdr:cNvPr id="86" name="楕円 85"/>
        <xdr:cNvSpPr/>
      </xdr:nvSpPr>
      <xdr:spPr>
        <a:xfrm>
          <a:off x="1968500" y="55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164736</xdr:rowOff>
    </xdr:from>
    <xdr:ext cx="469744" cy="259045"/>
    <xdr:sp macro="" textlink="">
      <xdr:nvSpPr>
        <xdr:cNvPr id="87" name="テキスト ボックス 86"/>
        <xdr:cNvSpPr txBox="1"/>
      </xdr:nvSpPr>
      <xdr:spPr>
        <a:xfrm>
          <a:off x="1784428" y="530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23749</xdr:rowOff>
    </xdr:from>
    <xdr:to>
      <xdr:col>6</xdr:col>
      <xdr:colOff>38100</xdr:colOff>
      <xdr:row>32</xdr:row>
      <xdr:rowOff>125349</xdr:rowOff>
    </xdr:to>
    <xdr:sp macro="" textlink="">
      <xdr:nvSpPr>
        <xdr:cNvPr id="88" name="楕円 87"/>
        <xdr:cNvSpPr/>
      </xdr:nvSpPr>
      <xdr:spPr>
        <a:xfrm>
          <a:off x="1079500" y="55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141876</xdr:rowOff>
    </xdr:from>
    <xdr:ext cx="469744" cy="259045"/>
    <xdr:sp macro="" textlink="">
      <xdr:nvSpPr>
        <xdr:cNvPr id="89" name="テキスト ボックス 88"/>
        <xdr:cNvSpPr txBox="1"/>
      </xdr:nvSpPr>
      <xdr:spPr>
        <a:xfrm>
          <a:off x="895428" y="52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120841</xdr:rowOff>
    </xdr:from>
    <xdr:to>
      <xdr:col>24</xdr:col>
      <xdr:colOff>63500</xdr:colOff>
      <xdr:row>58</xdr:row>
      <xdr:rowOff>156251</xdr:rowOff>
    </xdr:to>
    <xdr:cxnSp macro="">
      <xdr:nvCxnSpPr>
        <xdr:cNvPr id="120" name="直線コネクタ 119"/>
        <xdr:cNvCxnSpPr/>
      </xdr:nvCxnSpPr>
      <xdr:spPr>
        <a:xfrm>
          <a:off x="3797300" y="10064941"/>
          <a:ext cx="8382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120841</xdr:rowOff>
    </xdr:from>
    <xdr:to>
      <xdr:col>19</xdr:col>
      <xdr:colOff>177800</xdr:colOff>
      <xdr:row>58</xdr:row>
      <xdr:rowOff>145731</xdr:rowOff>
    </xdr:to>
    <xdr:cxnSp macro="">
      <xdr:nvCxnSpPr>
        <xdr:cNvPr id="123" name="直線コネクタ 122"/>
        <xdr:cNvCxnSpPr/>
      </xdr:nvCxnSpPr>
      <xdr:spPr>
        <a:xfrm flipV="1">
          <a:off x="2908300" y="10064941"/>
          <a:ext cx="889000" cy="2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145731</xdr:rowOff>
    </xdr:from>
    <xdr:to>
      <xdr:col>15</xdr:col>
      <xdr:colOff>50800</xdr:colOff>
      <xdr:row>58</xdr:row>
      <xdr:rowOff>147803</xdr:rowOff>
    </xdr:to>
    <xdr:cxnSp macro="">
      <xdr:nvCxnSpPr>
        <xdr:cNvPr id="126" name="直線コネクタ 125"/>
        <xdr:cNvCxnSpPr/>
      </xdr:nvCxnSpPr>
      <xdr:spPr>
        <a:xfrm flipV="1">
          <a:off x="2019300" y="10089831"/>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147803</xdr:rowOff>
    </xdr:from>
    <xdr:to>
      <xdr:col>10</xdr:col>
      <xdr:colOff>114300</xdr:colOff>
      <xdr:row>58</xdr:row>
      <xdr:rowOff>147887</xdr:rowOff>
    </xdr:to>
    <xdr:cxnSp macro="">
      <xdr:nvCxnSpPr>
        <xdr:cNvPr id="129" name="直線コネクタ 128"/>
        <xdr:cNvCxnSpPr/>
      </xdr:nvCxnSpPr>
      <xdr:spPr>
        <a:xfrm flipV="1">
          <a:off x="1130300" y="10091903"/>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105451</xdr:rowOff>
    </xdr:from>
    <xdr:to>
      <xdr:col>24</xdr:col>
      <xdr:colOff>114300</xdr:colOff>
      <xdr:row>59</xdr:row>
      <xdr:rowOff>35601</xdr:rowOff>
    </xdr:to>
    <xdr:sp macro="" textlink="">
      <xdr:nvSpPr>
        <xdr:cNvPr id="139" name="楕円 138"/>
        <xdr:cNvSpPr/>
      </xdr:nvSpPr>
      <xdr:spPr>
        <a:xfrm>
          <a:off x="4584700" y="100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20378</xdr:rowOff>
    </xdr:from>
    <xdr:ext cx="534377" cy="259045"/>
    <xdr:sp macro="" textlink="">
      <xdr:nvSpPr>
        <xdr:cNvPr id="140" name="総務費該当値テキスト"/>
        <xdr:cNvSpPr txBox="1"/>
      </xdr:nvSpPr>
      <xdr:spPr>
        <a:xfrm>
          <a:off x="4686300" y="996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70041</xdr:rowOff>
    </xdr:from>
    <xdr:to>
      <xdr:col>20</xdr:col>
      <xdr:colOff>38100</xdr:colOff>
      <xdr:row>59</xdr:row>
      <xdr:rowOff>191</xdr:rowOff>
    </xdr:to>
    <xdr:sp macro="" textlink="">
      <xdr:nvSpPr>
        <xdr:cNvPr id="141" name="楕円 140"/>
        <xdr:cNvSpPr/>
      </xdr:nvSpPr>
      <xdr:spPr>
        <a:xfrm>
          <a:off x="3746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162768</xdr:rowOff>
    </xdr:from>
    <xdr:ext cx="534377" cy="259045"/>
    <xdr:sp macro="" textlink="">
      <xdr:nvSpPr>
        <xdr:cNvPr id="142" name="テキスト ボックス 141"/>
        <xdr:cNvSpPr txBox="1"/>
      </xdr:nvSpPr>
      <xdr:spPr>
        <a:xfrm>
          <a:off x="3530111" y="101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94931</xdr:rowOff>
    </xdr:from>
    <xdr:to>
      <xdr:col>15</xdr:col>
      <xdr:colOff>101600</xdr:colOff>
      <xdr:row>59</xdr:row>
      <xdr:rowOff>25081</xdr:rowOff>
    </xdr:to>
    <xdr:sp macro="" textlink="">
      <xdr:nvSpPr>
        <xdr:cNvPr id="143" name="楕円 142"/>
        <xdr:cNvSpPr/>
      </xdr:nvSpPr>
      <xdr:spPr>
        <a:xfrm>
          <a:off x="2857500" y="100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16208</xdr:rowOff>
    </xdr:from>
    <xdr:ext cx="534377" cy="259045"/>
    <xdr:sp macro="" textlink="">
      <xdr:nvSpPr>
        <xdr:cNvPr id="144" name="テキスト ボックス 143"/>
        <xdr:cNvSpPr txBox="1"/>
      </xdr:nvSpPr>
      <xdr:spPr>
        <a:xfrm>
          <a:off x="2641111" y="101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97003</xdr:rowOff>
    </xdr:from>
    <xdr:to>
      <xdr:col>10</xdr:col>
      <xdr:colOff>165100</xdr:colOff>
      <xdr:row>59</xdr:row>
      <xdr:rowOff>27153</xdr:rowOff>
    </xdr:to>
    <xdr:sp macro="" textlink="">
      <xdr:nvSpPr>
        <xdr:cNvPr id="145" name="楕円 144"/>
        <xdr:cNvSpPr/>
      </xdr:nvSpPr>
      <xdr:spPr>
        <a:xfrm>
          <a:off x="1968500" y="100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18280</xdr:rowOff>
    </xdr:from>
    <xdr:ext cx="534377" cy="259045"/>
    <xdr:sp macro="" textlink="">
      <xdr:nvSpPr>
        <xdr:cNvPr id="146" name="テキスト ボックス 145"/>
        <xdr:cNvSpPr txBox="1"/>
      </xdr:nvSpPr>
      <xdr:spPr>
        <a:xfrm>
          <a:off x="1752111" y="101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97087</xdr:rowOff>
    </xdr:from>
    <xdr:to>
      <xdr:col>6</xdr:col>
      <xdr:colOff>38100</xdr:colOff>
      <xdr:row>59</xdr:row>
      <xdr:rowOff>27237</xdr:rowOff>
    </xdr:to>
    <xdr:sp macro="" textlink="">
      <xdr:nvSpPr>
        <xdr:cNvPr id="147" name="楕円 146"/>
        <xdr:cNvSpPr/>
      </xdr:nvSpPr>
      <xdr:spPr>
        <a:xfrm>
          <a:off x="1079500" y="1004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18364</xdr:rowOff>
    </xdr:from>
    <xdr:ext cx="534377" cy="259045"/>
    <xdr:sp macro="" textlink="">
      <xdr:nvSpPr>
        <xdr:cNvPr id="148" name="テキスト ボックス 147"/>
        <xdr:cNvSpPr txBox="1"/>
      </xdr:nvSpPr>
      <xdr:spPr>
        <a:xfrm>
          <a:off x="863111" y="10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77571</xdr:rowOff>
    </xdr:from>
    <xdr:to>
      <xdr:col>24</xdr:col>
      <xdr:colOff>63500</xdr:colOff>
      <xdr:row>76</xdr:row>
      <xdr:rowOff>7035</xdr:rowOff>
    </xdr:to>
    <xdr:cxnSp macro="">
      <xdr:nvCxnSpPr>
        <xdr:cNvPr id="178" name="直線コネクタ 177"/>
        <xdr:cNvCxnSpPr/>
      </xdr:nvCxnSpPr>
      <xdr:spPr>
        <a:xfrm>
          <a:off x="3797300" y="12936321"/>
          <a:ext cx="838200" cy="1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77571</xdr:rowOff>
    </xdr:from>
    <xdr:to>
      <xdr:col>19</xdr:col>
      <xdr:colOff>177800</xdr:colOff>
      <xdr:row>76</xdr:row>
      <xdr:rowOff>102488</xdr:rowOff>
    </xdr:to>
    <xdr:cxnSp macro="">
      <xdr:nvCxnSpPr>
        <xdr:cNvPr id="181" name="直線コネクタ 180"/>
        <xdr:cNvCxnSpPr/>
      </xdr:nvCxnSpPr>
      <xdr:spPr>
        <a:xfrm flipV="1">
          <a:off x="2908300" y="12936321"/>
          <a:ext cx="889000" cy="19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102488</xdr:rowOff>
    </xdr:from>
    <xdr:to>
      <xdr:col>15</xdr:col>
      <xdr:colOff>50800</xdr:colOff>
      <xdr:row>76</xdr:row>
      <xdr:rowOff>151130</xdr:rowOff>
    </xdr:to>
    <xdr:cxnSp macro="">
      <xdr:nvCxnSpPr>
        <xdr:cNvPr id="184" name="直線コネクタ 183"/>
        <xdr:cNvCxnSpPr/>
      </xdr:nvCxnSpPr>
      <xdr:spPr>
        <a:xfrm flipV="1">
          <a:off x="2019300" y="13132688"/>
          <a:ext cx="889000" cy="4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151130</xdr:rowOff>
    </xdr:from>
    <xdr:to>
      <xdr:col>10</xdr:col>
      <xdr:colOff>114300</xdr:colOff>
      <xdr:row>77</xdr:row>
      <xdr:rowOff>30784</xdr:rowOff>
    </xdr:to>
    <xdr:cxnSp macro="">
      <xdr:nvCxnSpPr>
        <xdr:cNvPr id="187" name="直線コネクタ 186"/>
        <xdr:cNvCxnSpPr/>
      </xdr:nvCxnSpPr>
      <xdr:spPr>
        <a:xfrm flipV="1">
          <a:off x="1130300" y="13181330"/>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127686</xdr:rowOff>
    </xdr:from>
    <xdr:to>
      <xdr:col>24</xdr:col>
      <xdr:colOff>114300</xdr:colOff>
      <xdr:row>76</xdr:row>
      <xdr:rowOff>57835</xdr:rowOff>
    </xdr:to>
    <xdr:sp macro="" textlink="">
      <xdr:nvSpPr>
        <xdr:cNvPr id="197" name="楕円 196"/>
        <xdr:cNvSpPr/>
      </xdr:nvSpPr>
      <xdr:spPr>
        <a:xfrm>
          <a:off x="4584700" y="129864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150563</xdr:rowOff>
    </xdr:from>
    <xdr:ext cx="599010" cy="259045"/>
    <xdr:sp macro="" textlink="">
      <xdr:nvSpPr>
        <xdr:cNvPr id="198" name="民生費該当値テキスト"/>
        <xdr:cNvSpPr txBox="1"/>
      </xdr:nvSpPr>
      <xdr:spPr>
        <a:xfrm>
          <a:off x="4686300" y="128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26771</xdr:rowOff>
    </xdr:from>
    <xdr:to>
      <xdr:col>20</xdr:col>
      <xdr:colOff>38100</xdr:colOff>
      <xdr:row>75</xdr:row>
      <xdr:rowOff>128371</xdr:rowOff>
    </xdr:to>
    <xdr:sp macro="" textlink="">
      <xdr:nvSpPr>
        <xdr:cNvPr id="199" name="楕円 198"/>
        <xdr:cNvSpPr/>
      </xdr:nvSpPr>
      <xdr:spPr>
        <a:xfrm>
          <a:off x="3746500" y="128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144898</xdr:rowOff>
    </xdr:from>
    <xdr:ext cx="599010" cy="259045"/>
    <xdr:sp macro="" textlink="">
      <xdr:nvSpPr>
        <xdr:cNvPr id="200" name="テキスト ボックス 199"/>
        <xdr:cNvSpPr txBox="1"/>
      </xdr:nvSpPr>
      <xdr:spPr>
        <a:xfrm>
          <a:off x="3497795" y="12660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51688</xdr:rowOff>
    </xdr:from>
    <xdr:to>
      <xdr:col>15</xdr:col>
      <xdr:colOff>101600</xdr:colOff>
      <xdr:row>76</xdr:row>
      <xdr:rowOff>153288</xdr:rowOff>
    </xdr:to>
    <xdr:sp macro="" textlink="">
      <xdr:nvSpPr>
        <xdr:cNvPr id="201" name="楕円 200"/>
        <xdr:cNvSpPr/>
      </xdr:nvSpPr>
      <xdr:spPr>
        <a:xfrm>
          <a:off x="2857500" y="130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169816</xdr:rowOff>
    </xdr:from>
    <xdr:ext cx="599010" cy="259045"/>
    <xdr:sp macro="" textlink="">
      <xdr:nvSpPr>
        <xdr:cNvPr id="202" name="テキスト ボックス 201"/>
        <xdr:cNvSpPr txBox="1"/>
      </xdr:nvSpPr>
      <xdr:spPr>
        <a:xfrm>
          <a:off x="2608795" y="128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100330</xdr:rowOff>
    </xdr:from>
    <xdr:to>
      <xdr:col>10</xdr:col>
      <xdr:colOff>165100</xdr:colOff>
      <xdr:row>77</xdr:row>
      <xdr:rowOff>30480</xdr:rowOff>
    </xdr:to>
    <xdr:sp macro="" textlink="">
      <xdr:nvSpPr>
        <xdr:cNvPr id="203" name="楕円 202"/>
        <xdr:cNvSpPr/>
      </xdr:nvSpPr>
      <xdr:spPr>
        <a:xfrm>
          <a:off x="1968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47007</xdr:rowOff>
    </xdr:from>
    <xdr:ext cx="599010" cy="259045"/>
    <xdr:sp macro="" textlink="">
      <xdr:nvSpPr>
        <xdr:cNvPr id="204" name="テキスト ボックス 203"/>
        <xdr:cNvSpPr txBox="1"/>
      </xdr:nvSpPr>
      <xdr:spPr>
        <a:xfrm>
          <a:off x="1719795" y="1290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151434</xdr:rowOff>
    </xdr:from>
    <xdr:to>
      <xdr:col>6</xdr:col>
      <xdr:colOff>38100</xdr:colOff>
      <xdr:row>77</xdr:row>
      <xdr:rowOff>81584</xdr:rowOff>
    </xdr:to>
    <xdr:sp macro="" textlink="">
      <xdr:nvSpPr>
        <xdr:cNvPr id="205" name="楕円 204"/>
        <xdr:cNvSpPr/>
      </xdr:nvSpPr>
      <xdr:spPr>
        <a:xfrm>
          <a:off x="1079500" y="131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98112</xdr:rowOff>
    </xdr:from>
    <xdr:ext cx="599010" cy="259045"/>
    <xdr:sp macro="" textlink="">
      <xdr:nvSpPr>
        <xdr:cNvPr id="206" name="テキスト ボックス 205"/>
        <xdr:cNvSpPr txBox="1"/>
      </xdr:nvSpPr>
      <xdr:spPr>
        <a:xfrm>
          <a:off x="830795" y="129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16118</xdr:rowOff>
    </xdr:from>
    <xdr:to>
      <xdr:col>24</xdr:col>
      <xdr:colOff>63500</xdr:colOff>
      <xdr:row>97</xdr:row>
      <xdr:rowOff>28057</xdr:rowOff>
    </xdr:to>
    <xdr:cxnSp macro="">
      <xdr:nvCxnSpPr>
        <xdr:cNvPr id="231" name="直線コネクタ 230"/>
        <xdr:cNvCxnSpPr/>
      </xdr:nvCxnSpPr>
      <xdr:spPr>
        <a:xfrm>
          <a:off x="3797300" y="16646768"/>
          <a:ext cx="8382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16118</xdr:rowOff>
    </xdr:from>
    <xdr:to>
      <xdr:col>19</xdr:col>
      <xdr:colOff>177800</xdr:colOff>
      <xdr:row>97</xdr:row>
      <xdr:rowOff>29344</xdr:rowOff>
    </xdr:to>
    <xdr:cxnSp macro="">
      <xdr:nvCxnSpPr>
        <xdr:cNvPr id="234" name="直線コネクタ 233"/>
        <xdr:cNvCxnSpPr/>
      </xdr:nvCxnSpPr>
      <xdr:spPr>
        <a:xfrm flipV="1">
          <a:off x="2908300" y="16646768"/>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29344</xdr:rowOff>
    </xdr:from>
    <xdr:to>
      <xdr:col>15</xdr:col>
      <xdr:colOff>50800</xdr:colOff>
      <xdr:row>97</xdr:row>
      <xdr:rowOff>37258</xdr:rowOff>
    </xdr:to>
    <xdr:cxnSp macro="">
      <xdr:nvCxnSpPr>
        <xdr:cNvPr id="237" name="直線コネクタ 236"/>
        <xdr:cNvCxnSpPr/>
      </xdr:nvCxnSpPr>
      <xdr:spPr>
        <a:xfrm flipV="1">
          <a:off x="2019300" y="16659994"/>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37258</xdr:rowOff>
    </xdr:from>
    <xdr:to>
      <xdr:col>10</xdr:col>
      <xdr:colOff>114300</xdr:colOff>
      <xdr:row>97</xdr:row>
      <xdr:rowOff>37790</xdr:rowOff>
    </xdr:to>
    <xdr:cxnSp macro="">
      <xdr:nvCxnSpPr>
        <xdr:cNvPr id="240" name="直線コネクタ 239"/>
        <xdr:cNvCxnSpPr/>
      </xdr:nvCxnSpPr>
      <xdr:spPr>
        <a:xfrm flipV="1">
          <a:off x="1130300" y="16667908"/>
          <a:ext cx="88900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148707</xdr:rowOff>
    </xdr:from>
    <xdr:to>
      <xdr:col>24</xdr:col>
      <xdr:colOff>114300</xdr:colOff>
      <xdr:row>97</xdr:row>
      <xdr:rowOff>78857</xdr:rowOff>
    </xdr:to>
    <xdr:sp macro="" textlink="">
      <xdr:nvSpPr>
        <xdr:cNvPr id="250" name="楕円 249"/>
        <xdr:cNvSpPr/>
      </xdr:nvSpPr>
      <xdr:spPr>
        <a:xfrm>
          <a:off x="4584700" y="1660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136768</xdr:rowOff>
    </xdr:from>
    <xdr:to>
      <xdr:col>20</xdr:col>
      <xdr:colOff>38100</xdr:colOff>
      <xdr:row>97</xdr:row>
      <xdr:rowOff>66918</xdr:rowOff>
    </xdr:to>
    <xdr:sp macro="" textlink="">
      <xdr:nvSpPr>
        <xdr:cNvPr id="252" name="楕円 251"/>
        <xdr:cNvSpPr/>
      </xdr:nvSpPr>
      <xdr:spPr>
        <a:xfrm>
          <a:off x="3746500" y="1659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58045</xdr:rowOff>
    </xdr:from>
    <xdr:ext cx="534377" cy="259045"/>
    <xdr:sp macro="" textlink="">
      <xdr:nvSpPr>
        <xdr:cNvPr id="253" name="テキスト ボックス 252"/>
        <xdr:cNvSpPr txBox="1"/>
      </xdr:nvSpPr>
      <xdr:spPr>
        <a:xfrm>
          <a:off x="3530111" y="1668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149994</xdr:rowOff>
    </xdr:from>
    <xdr:to>
      <xdr:col>15</xdr:col>
      <xdr:colOff>101600</xdr:colOff>
      <xdr:row>97</xdr:row>
      <xdr:rowOff>80144</xdr:rowOff>
    </xdr:to>
    <xdr:sp macro="" textlink="">
      <xdr:nvSpPr>
        <xdr:cNvPr id="254" name="楕円 253"/>
        <xdr:cNvSpPr/>
      </xdr:nvSpPr>
      <xdr:spPr>
        <a:xfrm>
          <a:off x="2857500" y="166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71271</xdr:rowOff>
    </xdr:from>
    <xdr:ext cx="534377" cy="259045"/>
    <xdr:sp macro="" textlink="">
      <xdr:nvSpPr>
        <xdr:cNvPr id="255" name="テキスト ボックス 254"/>
        <xdr:cNvSpPr txBox="1"/>
      </xdr:nvSpPr>
      <xdr:spPr>
        <a:xfrm>
          <a:off x="2641111" y="167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157908</xdr:rowOff>
    </xdr:from>
    <xdr:to>
      <xdr:col>10</xdr:col>
      <xdr:colOff>165100</xdr:colOff>
      <xdr:row>97</xdr:row>
      <xdr:rowOff>88058</xdr:rowOff>
    </xdr:to>
    <xdr:sp macro="" textlink="">
      <xdr:nvSpPr>
        <xdr:cNvPr id="256" name="楕円 255"/>
        <xdr:cNvSpPr/>
      </xdr:nvSpPr>
      <xdr:spPr>
        <a:xfrm>
          <a:off x="1968500" y="166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79185</xdr:rowOff>
    </xdr:from>
    <xdr:ext cx="534377" cy="259045"/>
    <xdr:sp macro="" textlink="">
      <xdr:nvSpPr>
        <xdr:cNvPr id="257" name="テキスト ボックス 256"/>
        <xdr:cNvSpPr txBox="1"/>
      </xdr:nvSpPr>
      <xdr:spPr>
        <a:xfrm>
          <a:off x="1752111" y="1670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158440</xdr:rowOff>
    </xdr:from>
    <xdr:to>
      <xdr:col>6</xdr:col>
      <xdr:colOff>38100</xdr:colOff>
      <xdr:row>97</xdr:row>
      <xdr:rowOff>88590</xdr:rowOff>
    </xdr:to>
    <xdr:sp macro="" textlink="">
      <xdr:nvSpPr>
        <xdr:cNvPr id="258" name="楕円 257"/>
        <xdr:cNvSpPr/>
      </xdr:nvSpPr>
      <xdr:spPr>
        <a:xfrm>
          <a:off x="1079500" y="166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79717</xdr:rowOff>
    </xdr:from>
    <xdr:ext cx="534377" cy="259045"/>
    <xdr:sp macro="" textlink="">
      <xdr:nvSpPr>
        <xdr:cNvPr id="259" name="テキスト ボックス 258"/>
        <xdr:cNvSpPr txBox="1"/>
      </xdr:nvSpPr>
      <xdr:spPr>
        <a:xfrm>
          <a:off x="863111" y="167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44450</xdr:rowOff>
    </xdr:from>
    <xdr:to>
      <xdr:col>55</xdr:col>
      <xdr:colOff>0</xdr:colOff>
      <xdr:row>38</xdr:row>
      <xdr:rowOff>53975</xdr:rowOff>
    </xdr:to>
    <xdr:cxnSp macro="">
      <xdr:nvCxnSpPr>
        <xdr:cNvPr id="288" name="直線コネクタ 287"/>
        <xdr:cNvCxnSpPr/>
      </xdr:nvCxnSpPr>
      <xdr:spPr>
        <a:xfrm flipV="1">
          <a:off x="9639300" y="65595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52070</xdr:rowOff>
    </xdr:from>
    <xdr:to>
      <xdr:col>50</xdr:col>
      <xdr:colOff>114300</xdr:colOff>
      <xdr:row>38</xdr:row>
      <xdr:rowOff>53975</xdr:rowOff>
    </xdr:to>
    <xdr:cxnSp macro="">
      <xdr:nvCxnSpPr>
        <xdr:cNvPr id="291" name="直線コネクタ 290"/>
        <xdr:cNvCxnSpPr/>
      </xdr:nvCxnSpPr>
      <xdr:spPr>
        <a:xfrm>
          <a:off x="8750300" y="6567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37592</xdr:rowOff>
    </xdr:from>
    <xdr:to>
      <xdr:col>45</xdr:col>
      <xdr:colOff>177800</xdr:colOff>
      <xdr:row>38</xdr:row>
      <xdr:rowOff>52070</xdr:rowOff>
    </xdr:to>
    <xdr:cxnSp macro="">
      <xdr:nvCxnSpPr>
        <xdr:cNvPr id="294" name="直線コネクタ 293"/>
        <xdr:cNvCxnSpPr/>
      </xdr:nvCxnSpPr>
      <xdr:spPr>
        <a:xfrm>
          <a:off x="7861300" y="6381242"/>
          <a:ext cx="889000" cy="18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47498</xdr:rowOff>
    </xdr:from>
    <xdr:to>
      <xdr:col>41</xdr:col>
      <xdr:colOff>50800</xdr:colOff>
      <xdr:row>37</xdr:row>
      <xdr:rowOff>37592</xdr:rowOff>
    </xdr:to>
    <xdr:cxnSp macro="">
      <xdr:nvCxnSpPr>
        <xdr:cNvPr id="297" name="直線コネクタ 296"/>
        <xdr:cNvCxnSpPr/>
      </xdr:nvCxnSpPr>
      <xdr:spPr>
        <a:xfrm>
          <a:off x="6972300" y="6219698"/>
          <a:ext cx="8890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133240</xdr:rowOff>
    </xdr:from>
    <xdr:ext cx="469744" cy="259045"/>
    <xdr:sp macro="" textlink="">
      <xdr:nvSpPr>
        <xdr:cNvPr id="301" name="テキスト ボックス 300"/>
        <xdr:cNvSpPr txBox="1"/>
      </xdr:nvSpPr>
      <xdr:spPr>
        <a:xfrm>
          <a:off x="6737428"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307" name="楕円 306"/>
        <xdr:cNvSpPr/>
      </xdr:nvSpPr>
      <xdr:spPr>
        <a:xfrm>
          <a:off x="104267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143527</xdr:rowOff>
    </xdr:from>
    <xdr:ext cx="378565" cy="259045"/>
    <xdr:sp macro="" textlink="">
      <xdr:nvSpPr>
        <xdr:cNvPr id="308" name="労働費該当値テキスト"/>
        <xdr:cNvSpPr txBox="1"/>
      </xdr:nvSpPr>
      <xdr:spPr>
        <a:xfrm>
          <a:off x="10528300"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3175</xdr:rowOff>
    </xdr:from>
    <xdr:to>
      <xdr:col>50</xdr:col>
      <xdr:colOff>165100</xdr:colOff>
      <xdr:row>38</xdr:row>
      <xdr:rowOff>104775</xdr:rowOff>
    </xdr:to>
    <xdr:sp macro="" textlink="">
      <xdr:nvSpPr>
        <xdr:cNvPr id="309" name="楕円 308"/>
        <xdr:cNvSpPr/>
      </xdr:nvSpPr>
      <xdr:spPr>
        <a:xfrm>
          <a:off x="9588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95902</xdr:rowOff>
    </xdr:from>
    <xdr:ext cx="378565" cy="259045"/>
    <xdr:sp macro="" textlink="">
      <xdr:nvSpPr>
        <xdr:cNvPr id="310" name="テキスト ボックス 309"/>
        <xdr:cNvSpPr txBox="1"/>
      </xdr:nvSpPr>
      <xdr:spPr>
        <a:xfrm>
          <a:off x="9450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1270</xdr:rowOff>
    </xdr:from>
    <xdr:to>
      <xdr:col>46</xdr:col>
      <xdr:colOff>38100</xdr:colOff>
      <xdr:row>38</xdr:row>
      <xdr:rowOff>102870</xdr:rowOff>
    </xdr:to>
    <xdr:sp macro="" textlink="">
      <xdr:nvSpPr>
        <xdr:cNvPr id="311" name="楕円 310"/>
        <xdr:cNvSpPr/>
      </xdr:nvSpPr>
      <xdr:spPr>
        <a:xfrm>
          <a:off x="8699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93997</xdr:rowOff>
    </xdr:from>
    <xdr:ext cx="378565" cy="259045"/>
    <xdr:sp macro="" textlink="">
      <xdr:nvSpPr>
        <xdr:cNvPr id="312" name="テキスト ボックス 311"/>
        <xdr:cNvSpPr txBox="1"/>
      </xdr:nvSpPr>
      <xdr:spPr>
        <a:xfrm>
          <a:off x="8561017" y="6609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158242</xdr:rowOff>
    </xdr:from>
    <xdr:to>
      <xdr:col>41</xdr:col>
      <xdr:colOff>101600</xdr:colOff>
      <xdr:row>37</xdr:row>
      <xdr:rowOff>88392</xdr:rowOff>
    </xdr:to>
    <xdr:sp macro="" textlink="">
      <xdr:nvSpPr>
        <xdr:cNvPr id="313" name="楕円 312"/>
        <xdr:cNvSpPr/>
      </xdr:nvSpPr>
      <xdr:spPr>
        <a:xfrm>
          <a:off x="7810500" y="633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79519</xdr:rowOff>
    </xdr:from>
    <xdr:ext cx="378565" cy="259045"/>
    <xdr:sp macro="" textlink="">
      <xdr:nvSpPr>
        <xdr:cNvPr id="314" name="テキスト ボックス 313"/>
        <xdr:cNvSpPr txBox="1"/>
      </xdr:nvSpPr>
      <xdr:spPr>
        <a:xfrm>
          <a:off x="7672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168148</xdr:rowOff>
    </xdr:from>
    <xdr:to>
      <xdr:col>36</xdr:col>
      <xdr:colOff>165100</xdr:colOff>
      <xdr:row>36</xdr:row>
      <xdr:rowOff>98298</xdr:rowOff>
    </xdr:to>
    <xdr:sp macro="" textlink="">
      <xdr:nvSpPr>
        <xdr:cNvPr id="315" name="楕円 314"/>
        <xdr:cNvSpPr/>
      </xdr:nvSpPr>
      <xdr:spPr>
        <a:xfrm>
          <a:off x="6921500" y="616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114825</xdr:rowOff>
    </xdr:from>
    <xdr:ext cx="469744" cy="259045"/>
    <xdr:sp macro="" textlink="">
      <xdr:nvSpPr>
        <xdr:cNvPr id="316" name="テキスト ボックス 315"/>
        <xdr:cNvSpPr txBox="1"/>
      </xdr:nvSpPr>
      <xdr:spPr>
        <a:xfrm>
          <a:off x="6737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37254</xdr:rowOff>
    </xdr:from>
    <xdr:to>
      <xdr:col>55</xdr:col>
      <xdr:colOff>0</xdr:colOff>
      <xdr:row>59</xdr:row>
      <xdr:rowOff>45599</xdr:rowOff>
    </xdr:to>
    <xdr:cxnSp macro="">
      <xdr:nvCxnSpPr>
        <xdr:cNvPr id="347" name="直線コネクタ 346"/>
        <xdr:cNvCxnSpPr/>
      </xdr:nvCxnSpPr>
      <xdr:spPr>
        <a:xfrm flipV="1">
          <a:off x="9639300" y="10152804"/>
          <a:ext cx="8382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22134</xdr:rowOff>
    </xdr:from>
    <xdr:to>
      <xdr:col>50</xdr:col>
      <xdr:colOff>114300</xdr:colOff>
      <xdr:row>59</xdr:row>
      <xdr:rowOff>45599</xdr:rowOff>
    </xdr:to>
    <xdr:cxnSp macro="">
      <xdr:nvCxnSpPr>
        <xdr:cNvPr id="350" name="直線コネクタ 349"/>
        <xdr:cNvCxnSpPr/>
      </xdr:nvCxnSpPr>
      <xdr:spPr>
        <a:xfrm>
          <a:off x="8750300" y="10137684"/>
          <a:ext cx="889000" cy="2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22134</xdr:rowOff>
    </xdr:from>
    <xdr:to>
      <xdr:col>45</xdr:col>
      <xdr:colOff>177800</xdr:colOff>
      <xdr:row>59</xdr:row>
      <xdr:rowOff>50922</xdr:rowOff>
    </xdr:to>
    <xdr:cxnSp macro="">
      <xdr:nvCxnSpPr>
        <xdr:cNvPr id="353" name="直線コネクタ 352"/>
        <xdr:cNvCxnSpPr/>
      </xdr:nvCxnSpPr>
      <xdr:spPr>
        <a:xfrm flipV="1">
          <a:off x="7861300" y="10137684"/>
          <a:ext cx="889000" cy="2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39214</xdr:rowOff>
    </xdr:from>
    <xdr:to>
      <xdr:col>41</xdr:col>
      <xdr:colOff>50800</xdr:colOff>
      <xdr:row>59</xdr:row>
      <xdr:rowOff>50922</xdr:rowOff>
    </xdr:to>
    <xdr:cxnSp macro="">
      <xdr:nvCxnSpPr>
        <xdr:cNvPr id="356" name="直線コネクタ 355"/>
        <xdr:cNvCxnSpPr/>
      </xdr:nvCxnSpPr>
      <xdr:spPr>
        <a:xfrm>
          <a:off x="6972300" y="10154764"/>
          <a:ext cx="889000" cy="1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157904</xdr:rowOff>
    </xdr:from>
    <xdr:to>
      <xdr:col>55</xdr:col>
      <xdr:colOff>50800</xdr:colOff>
      <xdr:row>59</xdr:row>
      <xdr:rowOff>88054</xdr:rowOff>
    </xdr:to>
    <xdr:sp macro="" textlink="">
      <xdr:nvSpPr>
        <xdr:cNvPr id="366" name="楕円 365"/>
        <xdr:cNvSpPr/>
      </xdr:nvSpPr>
      <xdr:spPr>
        <a:xfrm>
          <a:off x="10426700" y="1010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72831</xdr:rowOff>
    </xdr:from>
    <xdr:ext cx="469744" cy="259045"/>
    <xdr:sp macro="" textlink="">
      <xdr:nvSpPr>
        <xdr:cNvPr id="367" name="農林水産業費該当値テキスト"/>
        <xdr:cNvSpPr txBox="1"/>
      </xdr:nvSpPr>
      <xdr:spPr>
        <a:xfrm>
          <a:off x="10528300" y="1001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166249</xdr:rowOff>
    </xdr:from>
    <xdr:to>
      <xdr:col>50</xdr:col>
      <xdr:colOff>165100</xdr:colOff>
      <xdr:row>59</xdr:row>
      <xdr:rowOff>96399</xdr:rowOff>
    </xdr:to>
    <xdr:sp macro="" textlink="">
      <xdr:nvSpPr>
        <xdr:cNvPr id="368" name="楕円 367"/>
        <xdr:cNvSpPr/>
      </xdr:nvSpPr>
      <xdr:spPr>
        <a:xfrm>
          <a:off x="9588500" y="1011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87526</xdr:rowOff>
    </xdr:from>
    <xdr:ext cx="469744" cy="259045"/>
    <xdr:sp macro="" textlink="">
      <xdr:nvSpPr>
        <xdr:cNvPr id="369" name="テキスト ボックス 368"/>
        <xdr:cNvSpPr txBox="1"/>
      </xdr:nvSpPr>
      <xdr:spPr>
        <a:xfrm>
          <a:off x="9404428" y="1020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142784</xdr:rowOff>
    </xdr:from>
    <xdr:to>
      <xdr:col>46</xdr:col>
      <xdr:colOff>38100</xdr:colOff>
      <xdr:row>59</xdr:row>
      <xdr:rowOff>72934</xdr:rowOff>
    </xdr:to>
    <xdr:sp macro="" textlink="">
      <xdr:nvSpPr>
        <xdr:cNvPr id="370" name="楕円 369"/>
        <xdr:cNvSpPr/>
      </xdr:nvSpPr>
      <xdr:spPr>
        <a:xfrm>
          <a:off x="8699500" y="100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64061</xdr:rowOff>
    </xdr:from>
    <xdr:ext cx="469744" cy="259045"/>
    <xdr:sp macro="" textlink="">
      <xdr:nvSpPr>
        <xdr:cNvPr id="371" name="テキスト ボックス 370"/>
        <xdr:cNvSpPr txBox="1"/>
      </xdr:nvSpPr>
      <xdr:spPr>
        <a:xfrm>
          <a:off x="8515428" y="1017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122</xdr:rowOff>
    </xdr:from>
    <xdr:to>
      <xdr:col>41</xdr:col>
      <xdr:colOff>101600</xdr:colOff>
      <xdr:row>59</xdr:row>
      <xdr:rowOff>101722</xdr:rowOff>
    </xdr:to>
    <xdr:sp macro="" textlink="">
      <xdr:nvSpPr>
        <xdr:cNvPr id="372" name="楕円 371"/>
        <xdr:cNvSpPr/>
      </xdr:nvSpPr>
      <xdr:spPr>
        <a:xfrm>
          <a:off x="7810500" y="101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92849</xdr:rowOff>
    </xdr:from>
    <xdr:ext cx="469744" cy="259045"/>
    <xdr:sp macro="" textlink="">
      <xdr:nvSpPr>
        <xdr:cNvPr id="373" name="テキスト ボックス 372"/>
        <xdr:cNvSpPr txBox="1"/>
      </xdr:nvSpPr>
      <xdr:spPr>
        <a:xfrm>
          <a:off x="7626428" y="1020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159864</xdr:rowOff>
    </xdr:from>
    <xdr:to>
      <xdr:col>36</xdr:col>
      <xdr:colOff>165100</xdr:colOff>
      <xdr:row>59</xdr:row>
      <xdr:rowOff>90014</xdr:rowOff>
    </xdr:to>
    <xdr:sp macro="" textlink="">
      <xdr:nvSpPr>
        <xdr:cNvPr id="374" name="楕円 373"/>
        <xdr:cNvSpPr/>
      </xdr:nvSpPr>
      <xdr:spPr>
        <a:xfrm>
          <a:off x="6921500" y="1010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81141</xdr:rowOff>
    </xdr:from>
    <xdr:ext cx="469744" cy="259045"/>
    <xdr:sp macro="" textlink="">
      <xdr:nvSpPr>
        <xdr:cNvPr id="375" name="テキスト ボックス 374"/>
        <xdr:cNvSpPr txBox="1"/>
      </xdr:nvSpPr>
      <xdr:spPr>
        <a:xfrm>
          <a:off x="6737428" y="101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165760</xdr:rowOff>
    </xdr:from>
    <xdr:to>
      <xdr:col>55</xdr:col>
      <xdr:colOff>0</xdr:colOff>
      <xdr:row>78</xdr:row>
      <xdr:rowOff>99200</xdr:rowOff>
    </xdr:to>
    <xdr:cxnSp macro="">
      <xdr:nvCxnSpPr>
        <xdr:cNvPr id="404" name="直線コネクタ 403"/>
        <xdr:cNvCxnSpPr/>
      </xdr:nvCxnSpPr>
      <xdr:spPr>
        <a:xfrm>
          <a:off x="9639300" y="13367410"/>
          <a:ext cx="838200" cy="10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165760</xdr:rowOff>
    </xdr:from>
    <xdr:to>
      <xdr:col>50</xdr:col>
      <xdr:colOff>114300</xdr:colOff>
      <xdr:row>78</xdr:row>
      <xdr:rowOff>64643</xdr:rowOff>
    </xdr:to>
    <xdr:cxnSp macro="">
      <xdr:nvCxnSpPr>
        <xdr:cNvPr id="407" name="直線コネクタ 406"/>
        <xdr:cNvCxnSpPr/>
      </xdr:nvCxnSpPr>
      <xdr:spPr>
        <a:xfrm flipV="1">
          <a:off x="8750300" y="13367410"/>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53670</xdr:rowOff>
    </xdr:from>
    <xdr:to>
      <xdr:col>45</xdr:col>
      <xdr:colOff>177800</xdr:colOff>
      <xdr:row>78</xdr:row>
      <xdr:rowOff>64643</xdr:rowOff>
    </xdr:to>
    <xdr:cxnSp macro="">
      <xdr:nvCxnSpPr>
        <xdr:cNvPr id="410" name="直線コネクタ 409"/>
        <xdr:cNvCxnSpPr/>
      </xdr:nvCxnSpPr>
      <xdr:spPr>
        <a:xfrm>
          <a:off x="7861300" y="1342677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53670</xdr:rowOff>
    </xdr:from>
    <xdr:to>
      <xdr:col>41</xdr:col>
      <xdr:colOff>50800</xdr:colOff>
      <xdr:row>78</xdr:row>
      <xdr:rowOff>127051</xdr:rowOff>
    </xdr:to>
    <xdr:cxnSp macro="">
      <xdr:nvCxnSpPr>
        <xdr:cNvPr id="413" name="直線コネクタ 412"/>
        <xdr:cNvCxnSpPr/>
      </xdr:nvCxnSpPr>
      <xdr:spPr>
        <a:xfrm flipV="1">
          <a:off x="6972300" y="13426770"/>
          <a:ext cx="8890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48400</xdr:rowOff>
    </xdr:from>
    <xdr:to>
      <xdr:col>55</xdr:col>
      <xdr:colOff>50800</xdr:colOff>
      <xdr:row>78</xdr:row>
      <xdr:rowOff>150000</xdr:rowOff>
    </xdr:to>
    <xdr:sp macro="" textlink="">
      <xdr:nvSpPr>
        <xdr:cNvPr id="423" name="楕円 422"/>
        <xdr:cNvSpPr/>
      </xdr:nvSpPr>
      <xdr:spPr>
        <a:xfrm>
          <a:off x="10426700" y="134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134777</xdr:rowOff>
    </xdr:from>
    <xdr:ext cx="469744" cy="259045"/>
    <xdr:sp macro="" textlink="">
      <xdr:nvSpPr>
        <xdr:cNvPr id="424" name="商工費該当値テキスト"/>
        <xdr:cNvSpPr txBox="1"/>
      </xdr:nvSpPr>
      <xdr:spPr>
        <a:xfrm>
          <a:off x="10528300" y="133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114960</xdr:rowOff>
    </xdr:from>
    <xdr:to>
      <xdr:col>50</xdr:col>
      <xdr:colOff>165100</xdr:colOff>
      <xdr:row>78</xdr:row>
      <xdr:rowOff>45110</xdr:rowOff>
    </xdr:to>
    <xdr:sp macro="" textlink="">
      <xdr:nvSpPr>
        <xdr:cNvPr id="425" name="楕円 424"/>
        <xdr:cNvSpPr/>
      </xdr:nvSpPr>
      <xdr:spPr>
        <a:xfrm>
          <a:off x="9588500" y="133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36237</xdr:rowOff>
    </xdr:from>
    <xdr:ext cx="469744" cy="259045"/>
    <xdr:sp macro="" textlink="">
      <xdr:nvSpPr>
        <xdr:cNvPr id="426" name="テキスト ボックス 425"/>
        <xdr:cNvSpPr txBox="1"/>
      </xdr:nvSpPr>
      <xdr:spPr>
        <a:xfrm>
          <a:off x="9404428" y="13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13843</xdr:rowOff>
    </xdr:from>
    <xdr:to>
      <xdr:col>46</xdr:col>
      <xdr:colOff>38100</xdr:colOff>
      <xdr:row>78</xdr:row>
      <xdr:rowOff>115443</xdr:rowOff>
    </xdr:to>
    <xdr:sp macro="" textlink="">
      <xdr:nvSpPr>
        <xdr:cNvPr id="427" name="楕円 426"/>
        <xdr:cNvSpPr/>
      </xdr:nvSpPr>
      <xdr:spPr>
        <a:xfrm>
          <a:off x="8699500" y="133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106570</xdr:rowOff>
    </xdr:from>
    <xdr:ext cx="469744" cy="259045"/>
    <xdr:sp macro="" textlink="">
      <xdr:nvSpPr>
        <xdr:cNvPr id="428" name="テキスト ボックス 427"/>
        <xdr:cNvSpPr txBox="1"/>
      </xdr:nvSpPr>
      <xdr:spPr>
        <a:xfrm>
          <a:off x="8515428" y="1347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2870</xdr:rowOff>
    </xdr:from>
    <xdr:to>
      <xdr:col>41</xdr:col>
      <xdr:colOff>101600</xdr:colOff>
      <xdr:row>78</xdr:row>
      <xdr:rowOff>104470</xdr:rowOff>
    </xdr:to>
    <xdr:sp macro="" textlink="">
      <xdr:nvSpPr>
        <xdr:cNvPr id="429" name="楕円 428"/>
        <xdr:cNvSpPr/>
      </xdr:nvSpPr>
      <xdr:spPr>
        <a:xfrm>
          <a:off x="7810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95597</xdr:rowOff>
    </xdr:from>
    <xdr:ext cx="469744" cy="259045"/>
    <xdr:sp macro="" textlink="">
      <xdr:nvSpPr>
        <xdr:cNvPr id="430" name="テキスト ボックス 429"/>
        <xdr:cNvSpPr txBox="1"/>
      </xdr:nvSpPr>
      <xdr:spPr>
        <a:xfrm>
          <a:off x="7626428" y="1346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76251</xdr:rowOff>
    </xdr:from>
    <xdr:to>
      <xdr:col>36</xdr:col>
      <xdr:colOff>165100</xdr:colOff>
      <xdr:row>79</xdr:row>
      <xdr:rowOff>6401</xdr:rowOff>
    </xdr:to>
    <xdr:sp macro="" textlink="">
      <xdr:nvSpPr>
        <xdr:cNvPr id="431" name="楕円 430"/>
        <xdr:cNvSpPr/>
      </xdr:nvSpPr>
      <xdr:spPr>
        <a:xfrm>
          <a:off x="6921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168978</xdr:rowOff>
    </xdr:from>
    <xdr:ext cx="469744" cy="259045"/>
    <xdr:sp macro="" textlink="">
      <xdr:nvSpPr>
        <xdr:cNvPr id="432" name="テキスト ボックス 431"/>
        <xdr:cNvSpPr txBox="1"/>
      </xdr:nvSpPr>
      <xdr:spPr>
        <a:xfrm>
          <a:off x="6737428"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78739</xdr:rowOff>
    </xdr:from>
    <xdr:to>
      <xdr:col>55</xdr:col>
      <xdr:colOff>0</xdr:colOff>
      <xdr:row>96</xdr:row>
      <xdr:rowOff>13043</xdr:rowOff>
    </xdr:to>
    <xdr:cxnSp macro="">
      <xdr:nvCxnSpPr>
        <xdr:cNvPr id="461" name="直線コネクタ 460"/>
        <xdr:cNvCxnSpPr/>
      </xdr:nvCxnSpPr>
      <xdr:spPr>
        <a:xfrm>
          <a:off x="9639300" y="16366489"/>
          <a:ext cx="838200" cy="10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138650</xdr:rowOff>
    </xdr:from>
    <xdr:ext cx="534377" cy="259045"/>
    <xdr:sp macro="" textlink="">
      <xdr:nvSpPr>
        <xdr:cNvPr id="462" name="土木費平均値テキスト"/>
        <xdr:cNvSpPr txBox="1"/>
      </xdr:nvSpPr>
      <xdr:spPr>
        <a:xfrm>
          <a:off x="10528300" y="16426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78739</xdr:rowOff>
    </xdr:from>
    <xdr:to>
      <xdr:col>50</xdr:col>
      <xdr:colOff>114300</xdr:colOff>
      <xdr:row>96</xdr:row>
      <xdr:rowOff>13551</xdr:rowOff>
    </xdr:to>
    <xdr:cxnSp macro="">
      <xdr:nvCxnSpPr>
        <xdr:cNvPr id="464" name="直線コネクタ 463"/>
        <xdr:cNvCxnSpPr/>
      </xdr:nvCxnSpPr>
      <xdr:spPr>
        <a:xfrm flipV="1">
          <a:off x="8750300" y="16366489"/>
          <a:ext cx="889000" cy="10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46686</xdr:rowOff>
    </xdr:from>
    <xdr:to>
      <xdr:col>45</xdr:col>
      <xdr:colOff>177800</xdr:colOff>
      <xdr:row>96</xdr:row>
      <xdr:rowOff>13551</xdr:rowOff>
    </xdr:to>
    <xdr:cxnSp macro="">
      <xdr:nvCxnSpPr>
        <xdr:cNvPr id="467" name="直線コネクタ 466"/>
        <xdr:cNvCxnSpPr/>
      </xdr:nvCxnSpPr>
      <xdr:spPr>
        <a:xfrm>
          <a:off x="7861300" y="16334436"/>
          <a:ext cx="889000" cy="1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109186</xdr:rowOff>
    </xdr:from>
    <xdr:ext cx="534377" cy="259045"/>
    <xdr:sp macro="" textlink="">
      <xdr:nvSpPr>
        <xdr:cNvPr id="469" name="テキスト ボックス 468"/>
        <xdr:cNvSpPr txBox="1"/>
      </xdr:nvSpPr>
      <xdr:spPr>
        <a:xfrm>
          <a:off x="8483111" y="1656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46686</xdr:rowOff>
    </xdr:from>
    <xdr:to>
      <xdr:col>41</xdr:col>
      <xdr:colOff>50800</xdr:colOff>
      <xdr:row>96</xdr:row>
      <xdr:rowOff>15278</xdr:rowOff>
    </xdr:to>
    <xdr:cxnSp macro="">
      <xdr:nvCxnSpPr>
        <xdr:cNvPr id="470" name="直線コネクタ 469"/>
        <xdr:cNvCxnSpPr/>
      </xdr:nvCxnSpPr>
      <xdr:spPr>
        <a:xfrm flipV="1">
          <a:off x="6972300" y="16334436"/>
          <a:ext cx="889000" cy="140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69626</xdr:rowOff>
    </xdr:from>
    <xdr:ext cx="534377" cy="259045"/>
    <xdr:sp macro="" textlink="">
      <xdr:nvSpPr>
        <xdr:cNvPr id="474" name="テキスト ボックス 473"/>
        <xdr:cNvSpPr txBox="1"/>
      </xdr:nvSpPr>
      <xdr:spPr>
        <a:xfrm>
          <a:off x="6705111"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133693</xdr:rowOff>
    </xdr:from>
    <xdr:to>
      <xdr:col>55</xdr:col>
      <xdr:colOff>50800</xdr:colOff>
      <xdr:row>96</xdr:row>
      <xdr:rowOff>63843</xdr:rowOff>
    </xdr:to>
    <xdr:sp macro="" textlink="">
      <xdr:nvSpPr>
        <xdr:cNvPr id="480" name="楕円 479"/>
        <xdr:cNvSpPr/>
      </xdr:nvSpPr>
      <xdr:spPr>
        <a:xfrm>
          <a:off x="10426700" y="164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156570</xdr:rowOff>
    </xdr:from>
    <xdr:ext cx="534377" cy="259045"/>
    <xdr:sp macro="" textlink="">
      <xdr:nvSpPr>
        <xdr:cNvPr id="481" name="土木費該当値テキスト"/>
        <xdr:cNvSpPr txBox="1"/>
      </xdr:nvSpPr>
      <xdr:spPr>
        <a:xfrm>
          <a:off x="10528300" y="162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27939</xdr:rowOff>
    </xdr:from>
    <xdr:to>
      <xdr:col>50</xdr:col>
      <xdr:colOff>165100</xdr:colOff>
      <xdr:row>95</xdr:row>
      <xdr:rowOff>129539</xdr:rowOff>
    </xdr:to>
    <xdr:sp macro="" textlink="">
      <xdr:nvSpPr>
        <xdr:cNvPr id="482" name="楕円 481"/>
        <xdr:cNvSpPr/>
      </xdr:nvSpPr>
      <xdr:spPr>
        <a:xfrm>
          <a:off x="9588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146066</xdr:rowOff>
    </xdr:from>
    <xdr:ext cx="534377" cy="259045"/>
    <xdr:sp macro="" textlink="">
      <xdr:nvSpPr>
        <xdr:cNvPr id="483" name="テキスト ボックス 482"/>
        <xdr:cNvSpPr txBox="1"/>
      </xdr:nvSpPr>
      <xdr:spPr>
        <a:xfrm>
          <a:off x="9372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134201</xdr:rowOff>
    </xdr:from>
    <xdr:to>
      <xdr:col>46</xdr:col>
      <xdr:colOff>38100</xdr:colOff>
      <xdr:row>96</xdr:row>
      <xdr:rowOff>64351</xdr:rowOff>
    </xdr:to>
    <xdr:sp macro="" textlink="">
      <xdr:nvSpPr>
        <xdr:cNvPr id="484" name="楕円 483"/>
        <xdr:cNvSpPr/>
      </xdr:nvSpPr>
      <xdr:spPr>
        <a:xfrm>
          <a:off x="8699500" y="164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80878</xdr:rowOff>
    </xdr:from>
    <xdr:ext cx="534377" cy="259045"/>
    <xdr:sp macro="" textlink="">
      <xdr:nvSpPr>
        <xdr:cNvPr id="485" name="テキスト ボックス 484"/>
        <xdr:cNvSpPr txBox="1"/>
      </xdr:nvSpPr>
      <xdr:spPr>
        <a:xfrm>
          <a:off x="8483111" y="1619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167336</xdr:rowOff>
    </xdr:from>
    <xdr:to>
      <xdr:col>41</xdr:col>
      <xdr:colOff>101600</xdr:colOff>
      <xdr:row>95</xdr:row>
      <xdr:rowOff>97486</xdr:rowOff>
    </xdr:to>
    <xdr:sp macro="" textlink="">
      <xdr:nvSpPr>
        <xdr:cNvPr id="486" name="楕円 485"/>
        <xdr:cNvSpPr/>
      </xdr:nvSpPr>
      <xdr:spPr>
        <a:xfrm>
          <a:off x="7810500" y="162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114013</xdr:rowOff>
    </xdr:from>
    <xdr:ext cx="534377" cy="259045"/>
    <xdr:sp macro="" textlink="">
      <xdr:nvSpPr>
        <xdr:cNvPr id="487" name="テキスト ボックス 486"/>
        <xdr:cNvSpPr txBox="1"/>
      </xdr:nvSpPr>
      <xdr:spPr>
        <a:xfrm>
          <a:off x="7594111" y="1605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135928</xdr:rowOff>
    </xdr:from>
    <xdr:to>
      <xdr:col>36</xdr:col>
      <xdr:colOff>165100</xdr:colOff>
      <xdr:row>96</xdr:row>
      <xdr:rowOff>66078</xdr:rowOff>
    </xdr:to>
    <xdr:sp macro="" textlink="">
      <xdr:nvSpPr>
        <xdr:cNvPr id="488" name="楕円 487"/>
        <xdr:cNvSpPr/>
      </xdr:nvSpPr>
      <xdr:spPr>
        <a:xfrm>
          <a:off x="6921500" y="164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82605</xdr:rowOff>
    </xdr:from>
    <xdr:ext cx="534377" cy="259045"/>
    <xdr:sp macro="" textlink="">
      <xdr:nvSpPr>
        <xdr:cNvPr id="489" name="テキスト ボックス 488"/>
        <xdr:cNvSpPr txBox="1"/>
      </xdr:nvSpPr>
      <xdr:spPr>
        <a:xfrm>
          <a:off x="6705111" y="161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61323</xdr:rowOff>
    </xdr:from>
    <xdr:to>
      <xdr:col>85</xdr:col>
      <xdr:colOff>127000</xdr:colOff>
      <xdr:row>39</xdr:row>
      <xdr:rowOff>110603</xdr:rowOff>
    </xdr:to>
    <xdr:cxnSp macro="">
      <xdr:nvCxnSpPr>
        <xdr:cNvPr id="521" name="直線コネクタ 520"/>
        <xdr:cNvCxnSpPr/>
      </xdr:nvCxnSpPr>
      <xdr:spPr>
        <a:xfrm>
          <a:off x="15481300" y="6233523"/>
          <a:ext cx="838200" cy="56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61323</xdr:rowOff>
    </xdr:from>
    <xdr:to>
      <xdr:col>81</xdr:col>
      <xdr:colOff>50800</xdr:colOff>
      <xdr:row>39</xdr:row>
      <xdr:rowOff>8778</xdr:rowOff>
    </xdr:to>
    <xdr:cxnSp macro="">
      <xdr:nvCxnSpPr>
        <xdr:cNvPr id="524" name="直線コネクタ 523"/>
        <xdr:cNvCxnSpPr/>
      </xdr:nvCxnSpPr>
      <xdr:spPr>
        <a:xfrm flipV="1">
          <a:off x="14592300" y="6233523"/>
          <a:ext cx="889000" cy="46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99690</xdr:rowOff>
    </xdr:from>
    <xdr:ext cx="534377" cy="259045"/>
    <xdr:sp macro="" textlink="">
      <xdr:nvSpPr>
        <xdr:cNvPr id="526" name="テキスト ボックス 525"/>
        <xdr:cNvSpPr txBox="1"/>
      </xdr:nvSpPr>
      <xdr:spPr>
        <a:xfrm>
          <a:off x="15214111" y="66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71904</xdr:rowOff>
    </xdr:from>
    <xdr:to>
      <xdr:col>76</xdr:col>
      <xdr:colOff>114300</xdr:colOff>
      <xdr:row>39</xdr:row>
      <xdr:rowOff>8778</xdr:rowOff>
    </xdr:to>
    <xdr:cxnSp macro="">
      <xdr:nvCxnSpPr>
        <xdr:cNvPr id="527" name="直線コネクタ 526"/>
        <xdr:cNvCxnSpPr/>
      </xdr:nvCxnSpPr>
      <xdr:spPr>
        <a:xfrm>
          <a:off x="13703300" y="5386854"/>
          <a:ext cx="889000" cy="130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71904</xdr:rowOff>
    </xdr:from>
    <xdr:to>
      <xdr:col>71</xdr:col>
      <xdr:colOff>177800</xdr:colOff>
      <xdr:row>39</xdr:row>
      <xdr:rowOff>125331</xdr:rowOff>
    </xdr:to>
    <xdr:cxnSp macro="">
      <xdr:nvCxnSpPr>
        <xdr:cNvPr id="530" name="直線コネクタ 529"/>
        <xdr:cNvCxnSpPr/>
      </xdr:nvCxnSpPr>
      <xdr:spPr>
        <a:xfrm flipV="1">
          <a:off x="12814300" y="5386854"/>
          <a:ext cx="889000" cy="142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59803</xdr:rowOff>
    </xdr:from>
    <xdr:to>
      <xdr:col>85</xdr:col>
      <xdr:colOff>177800</xdr:colOff>
      <xdr:row>39</xdr:row>
      <xdr:rowOff>161403</xdr:rowOff>
    </xdr:to>
    <xdr:sp macro="" textlink="">
      <xdr:nvSpPr>
        <xdr:cNvPr id="540" name="楕円 539"/>
        <xdr:cNvSpPr/>
      </xdr:nvSpPr>
      <xdr:spPr>
        <a:xfrm>
          <a:off x="16268700" y="67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146180</xdr:rowOff>
    </xdr:from>
    <xdr:ext cx="469744" cy="259045"/>
    <xdr:sp macro="" textlink="">
      <xdr:nvSpPr>
        <xdr:cNvPr id="541" name="消防費該当値テキスト"/>
        <xdr:cNvSpPr txBox="1"/>
      </xdr:nvSpPr>
      <xdr:spPr>
        <a:xfrm>
          <a:off x="16370300" y="6661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10523</xdr:rowOff>
    </xdr:from>
    <xdr:to>
      <xdr:col>81</xdr:col>
      <xdr:colOff>101600</xdr:colOff>
      <xdr:row>36</xdr:row>
      <xdr:rowOff>112123</xdr:rowOff>
    </xdr:to>
    <xdr:sp macro="" textlink="">
      <xdr:nvSpPr>
        <xdr:cNvPr id="542" name="楕円 541"/>
        <xdr:cNvSpPr/>
      </xdr:nvSpPr>
      <xdr:spPr>
        <a:xfrm>
          <a:off x="15430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128650</xdr:rowOff>
    </xdr:from>
    <xdr:ext cx="534377" cy="259045"/>
    <xdr:sp macro="" textlink="">
      <xdr:nvSpPr>
        <xdr:cNvPr id="543" name="テキスト ボックス 542"/>
        <xdr:cNvSpPr txBox="1"/>
      </xdr:nvSpPr>
      <xdr:spPr>
        <a:xfrm>
          <a:off x="15214111" y="5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129428</xdr:rowOff>
    </xdr:from>
    <xdr:to>
      <xdr:col>76</xdr:col>
      <xdr:colOff>165100</xdr:colOff>
      <xdr:row>39</xdr:row>
      <xdr:rowOff>59578</xdr:rowOff>
    </xdr:to>
    <xdr:sp macro="" textlink="">
      <xdr:nvSpPr>
        <xdr:cNvPr id="544" name="楕円 543"/>
        <xdr:cNvSpPr/>
      </xdr:nvSpPr>
      <xdr:spPr>
        <a:xfrm>
          <a:off x="14541500" y="66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50705</xdr:rowOff>
    </xdr:from>
    <xdr:ext cx="534377" cy="259045"/>
    <xdr:sp macro="" textlink="">
      <xdr:nvSpPr>
        <xdr:cNvPr id="545" name="テキスト ボックス 544"/>
        <xdr:cNvSpPr txBox="1"/>
      </xdr:nvSpPr>
      <xdr:spPr>
        <a:xfrm>
          <a:off x="14325111" y="67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21104</xdr:rowOff>
    </xdr:from>
    <xdr:to>
      <xdr:col>72</xdr:col>
      <xdr:colOff>38100</xdr:colOff>
      <xdr:row>31</xdr:row>
      <xdr:rowOff>122704</xdr:rowOff>
    </xdr:to>
    <xdr:sp macro="" textlink="">
      <xdr:nvSpPr>
        <xdr:cNvPr id="546" name="楕円 545"/>
        <xdr:cNvSpPr/>
      </xdr:nvSpPr>
      <xdr:spPr>
        <a:xfrm>
          <a:off x="13652500" y="533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139231</xdr:rowOff>
    </xdr:from>
    <xdr:ext cx="534377" cy="259045"/>
    <xdr:sp macro="" textlink="">
      <xdr:nvSpPr>
        <xdr:cNvPr id="547" name="テキスト ボックス 546"/>
        <xdr:cNvSpPr txBox="1"/>
      </xdr:nvSpPr>
      <xdr:spPr>
        <a:xfrm>
          <a:off x="13436111" y="511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74531</xdr:rowOff>
    </xdr:from>
    <xdr:to>
      <xdr:col>67</xdr:col>
      <xdr:colOff>101600</xdr:colOff>
      <xdr:row>40</xdr:row>
      <xdr:rowOff>4681</xdr:rowOff>
    </xdr:to>
    <xdr:sp macro="" textlink="">
      <xdr:nvSpPr>
        <xdr:cNvPr id="548" name="楕円 547"/>
        <xdr:cNvSpPr/>
      </xdr:nvSpPr>
      <xdr:spPr>
        <a:xfrm>
          <a:off x="12763500" y="67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167258</xdr:rowOff>
    </xdr:from>
    <xdr:ext cx="469744" cy="259045"/>
    <xdr:sp macro="" textlink="">
      <xdr:nvSpPr>
        <xdr:cNvPr id="549" name="テキスト ボックス 548"/>
        <xdr:cNvSpPr txBox="1"/>
      </xdr:nvSpPr>
      <xdr:spPr>
        <a:xfrm>
          <a:off x="12579428" y="685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86959</xdr:rowOff>
    </xdr:from>
    <xdr:to>
      <xdr:col>85</xdr:col>
      <xdr:colOff>127000</xdr:colOff>
      <xdr:row>55</xdr:row>
      <xdr:rowOff>93768</xdr:rowOff>
    </xdr:to>
    <xdr:cxnSp macro="">
      <xdr:nvCxnSpPr>
        <xdr:cNvPr id="581" name="直線コネクタ 580"/>
        <xdr:cNvCxnSpPr/>
      </xdr:nvCxnSpPr>
      <xdr:spPr>
        <a:xfrm flipV="1">
          <a:off x="15481300" y="8659459"/>
          <a:ext cx="838200" cy="86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93768</xdr:rowOff>
    </xdr:from>
    <xdr:to>
      <xdr:col>81</xdr:col>
      <xdr:colOff>50800</xdr:colOff>
      <xdr:row>57</xdr:row>
      <xdr:rowOff>15194</xdr:rowOff>
    </xdr:to>
    <xdr:cxnSp macro="">
      <xdr:nvCxnSpPr>
        <xdr:cNvPr id="584" name="直線コネクタ 583"/>
        <xdr:cNvCxnSpPr/>
      </xdr:nvCxnSpPr>
      <xdr:spPr>
        <a:xfrm flipV="1">
          <a:off x="14592300" y="9523518"/>
          <a:ext cx="889000" cy="26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15194</xdr:rowOff>
    </xdr:from>
    <xdr:to>
      <xdr:col>76</xdr:col>
      <xdr:colOff>114300</xdr:colOff>
      <xdr:row>57</xdr:row>
      <xdr:rowOff>148713</xdr:rowOff>
    </xdr:to>
    <xdr:cxnSp macro="">
      <xdr:nvCxnSpPr>
        <xdr:cNvPr id="587" name="直線コネクタ 586"/>
        <xdr:cNvCxnSpPr/>
      </xdr:nvCxnSpPr>
      <xdr:spPr>
        <a:xfrm flipV="1">
          <a:off x="13703300" y="9787844"/>
          <a:ext cx="8890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148713</xdr:rowOff>
    </xdr:from>
    <xdr:to>
      <xdr:col>71</xdr:col>
      <xdr:colOff>177800</xdr:colOff>
      <xdr:row>57</xdr:row>
      <xdr:rowOff>156339</xdr:rowOff>
    </xdr:to>
    <xdr:cxnSp macro="">
      <xdr:nvCxnSpPr>
        <xdr:cNvPr id="590" name="直線コネクタ 589"/>
        <xdr:cNvCxnSpPr/>
      </xdr:nvCxnSpPr>
      <xdr:spPr>
        <a:xfrm flipV="1">
          <a:off x="12814300" y="9921363"/>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36159</xdr:rowOff>
    </xdr:from>
    <xdr:to>
      <xdr:col>85</xdr:col>
      <xdr:colOff>177800</xdr:colOff>
      <xdr:row>50</xdr:row>
      <xdr:rowOff>137759</xdr:rowOff>
    </xdr:to>
    <xdr:sp macro="" textlink="">
      <xdr:nvSpPr>
        <xdr:cNvPr id="600" name="楕円 599"/>
        <xdr:cNvSpPr/>
      </xdr:nvSpPr>
      <xdr:spPr>
        <a:xfrm>
          <a:off x="16268700" y="86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160636</xdr:rowOff>
    </xdr:from>
    <xdr:ext cx="599010" cy="259045"/>
    <xdr:sp macro="" textlink="">
      <xdr:nvSpPr>
        <xdr:cNvPr id="601" name="教育費該当値テキスト"/>
        <xdr:cNvSpPr txBox="1"/>
      </xdr:nvSpPr>
      <xdr:spPr>
        <a:xfrm>
          <a:off x="16370300" y="856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42968</xdr:rowOff>
    </xdr:from>
    <xdr:to>
      <xdr:col>81</xdr:col>
      <xdr:colOff>101600</xdr:colOff>
      <xdr:row>55</xdr:row>
      <xdr:rowOff>144568</xdr:rowOff>
    </xdr:to>
    <xdr:sp macro="" textlink="">
      <xdr:nvSpPr>
        <xdr:cNvPr id="602" name="楕円 601"/>
        <xdr:cNvSpPr/>
      </xdr:nvSpPr>
      <xdr:spPr>
        <a:xfrm>
          <a:off x="15430500" y="9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161095</xdr:rowOff>
    </xdr:from>
    <xdr:ext cx="534377" cy="259045"/>
    <xdr:sp macro="" textlink="">
      <xdr:nvSpPr>
        <xdr:cNvPr id="603" name="テキスト ボックス 602"/>
        <xdr:cNvSpPr txBox="1"/>
      </xdr:nvSpPr>
      <xdr:spPr>
        <a:xfrm>
          <a:off x="15214111" y="924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135844</xdr:rowOff>
    </xdr:from>
    <xdr:to>
      <xdr:col>76</xdr:col>
      <xdr:colOff>165100</xdr:colOff>
      <xdr:row>57</xdr:row>
      <xdr:rowOff>65994</xdr:rowOff>
    </xdr:to>
    <xdr:sp macro="" textlink="">
      <xdr:nvSpPr>
        <xdr:cNvPr id="604" name="楕円 603"/>
        <xdr:cNvSpPr/>
      </xdr:nvSpPr>
      <xdr:spPr>
        <a:xfrm>
          <a:off x="14541500" y="973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82521</xdr:rowOff>
    </xdr:from>
    <xdr:ext cx="534377" cy="259045"/>
    <xdr:sp macro="" textlink="">
      <xdr:nvSpPr>
        <xdr:cNvPr id="605" name="テキスト ボックス 604"/>
        <xdr:cNvSpPr txBox="1"/>
      </xdr:nvSpPr>
      <xdr:spPr>
        <a:xfrm>
          <a:off x="14325111" y="951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97913</xdr:rowOff>
    </xdr:from>
    <xdr:to>
      <xdr:col>72</xdr:col>
      <xdr:colOff>38100</xdr:colOff>
      <xdr:row>58</xdr:row>
      <xdr:rowOff>28063</xdr:rowOff>
    </xdr:to>
    <xdr:sp macro="" textlink="">
      <xdr:nvSpPr>
        <xdr:cNvPr id="606" name="楕円 605"/>
        <xdr:cNvSpPr/>
      </xdr:nvSpPr>
      <xdr:spPr>
        <a:xfrm>
          <a:off x="13652500" y="98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19190</xdr:rowOff>
    </xdr:from>
    <xdr:ext cx="534377" cy="259045"/>
    <xdr:sp macro="" textlink="">
      <xdr:nvSpPr>
        <xdr:cNvPr id="607" name="テキスト ボックス 606"/>
        <xdr:cNvSpPr txBox="1"/>
      </xdr:nvSpPr>
      <xdr:spPr>
        <a:xfrm>
          <a:off x="13436111" y="996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105539</xdr:rowOff>
    </xdr:from>
    <xdr:to>
      <xdr:col>67</xdr:col>
      <xdr:colOff>101600</xdr:colOff>
      <xdr:row>58</xdr:row>
      <xdr:rowOff>35689</xdr:rowOff>
    </xdr:to>
    <xdr:sp macro="" textlink="">
      <xdr:nvSpPr>
        <xdr:cNvPr id="608" name="楕円 607"/>
        <xdr:cNvSpPr/>
      </xdr:nvSpPr>
      <xdr:spPr>
        <a:xfrm>
          <a:off x="12763500" y="987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26816</xdr:rowOff>
    </xdr:from>
    <xdr:ext cx="534377" cy="259045"/>
    <xdr:sp macro="" textlink="">
      <xdr:nvSpPr>
        <xdr:cNvPr id="609" name="テキスト ボックス 608"/>
        <xdr:cNvSpPr txBox="1"/>
      </xdr:nvSpPr>
      <xdr:spPr>
        <a:xfrm>
          <a:off x="12547111" y="997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56752</xdr:rowOff>
    </xdr:from>
    <xdr:to>
      <xdr:col>85</xdr:col>
      <xdr:colOff>127000</xdr:colOff>
      <xdr:row>96</xdr:row>
      <xdr:rowOff>58074</xdr:rowOff>
    </xdr:to>
    <xdr:cxnSp macro="">
      <xdr:nvCxnSpPr>
        <xdr:cNvPr id="695" name="直線コネクタ 694"/>
        <xdr:cNvCxnSpPr/>
      </xdr:nvCxnSpPr>
      <xdr:spPr>
        <a:xfrm>
          <a:off x="15481300" y="16515952"/>
          <a:ext cx="8382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56752</xdr:rowOff>
    </xdr:from>
    <xdr:to>
      <xdr:col>81</xdr:col>
      <xdr:colOff>50800</xdr:colOff>
      <xdr:row>96</xdr:row>
      <xdr:rowOff>64491</xdr:rowOff>
    </xdr:to>
    <xdr:cxnSp macro="">
      <xdr:nvCxnSpPr>
        <xdr:cNvPr id="698" name="直線コネクタ 697"/>
        <xdr:cNvCxnSpPr/>
      </xdr:nvCxnSpPr>
      <xdr:spPr>
        <a:xfrm flipV="1">
          <a:off x="14592300" y="16515952"/>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64491</xdr:rowOff>
    </xdr:from>
    <xdr:to>
      <xdr:col>76</xdr:col>
      <xdr:colOff>114300</xdr:colOff>
      <xdr:row>96</xdr:row>
      <xdr:rowOff>64588</xdr:rowOff>
    </xdr:to>
    <xdr:cxnSp macro="">
      <xdr:nvCxnSpPr>
        <xdr:cNvPr id="701" name="直線コネクタ 700"/>
        <xdr:cNvCxnSpPr/>
      </xdr:nvCxnSpPr>
      <xdr:spPr>
        <a:xfrm flipV="1">
          <a:off x="13703300" y="1652369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42887</xdr:rowOff>
    </xdr:from>
    <xdr:to>
      <xdr:col>71</xdr:col>
      <xdr:colOff>177800</xdr:colOff>
      <xdr:row>96</xdr:row>
      <xdr:rowOff>64588</xdr:rowOff>
    </xdr:to>
    <xdr:cxnSp macro="">
      <xdr:nvCxnSpPr>
        <xdr:cNvPr id="704" name="直線コネクタ 703"/>
        <xdr:cNvCxnSpPr/>
      </xdr:nvCxnSpPr>
      <xdr:spPr>
        <a:xfrm>
          <a:off x="12814300" y="16502087"/>
          <a:ext cx="889000" cy="2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7274</xdr:rowOff>
    </xdr:from>
    <xdr:to>
      <xdr:col>85</xdr:col>
      <xdr:colOff>177800</xdr:colOff>
      <xdr:row>96</xdr:row>
      <xdr:rowOff>108874</xdr:rowOff>
    </xdr:to>
    <xdr:sp macro="" textlink="">
      <xdr:nvSpPr>
        <xdr:cNvPr id="714" name="楕円 713"/>
        <xdr:cNvSpPr/>
      </xdr:nvSpPr>
      <xdr:spPr>
        <a:xfrm>
          <a:off x="16268700" y="1646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30151</xdr:rowOff>
    </xdr:from>
    <xdr:ext cx="534377" cy="259045"/>
    <xdr:sp macro="" textlink="">
      <xdr:nvSpPr>
        <xdr:cNvPr id="715" name="公債費該当値テキスト"/>
        <xdr:cNvSpPr txBox="1"/>
      </xdr:nvSpPr>
      <xdr:spPr>
        <a:xfrm>
          <a:off x="16370300" y="163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5952</xdr:rowOff>
    </xdr:from>
    <xdr:to>
      <xdr:col>81</xdr:col>
      <xdr:colOff>101600</xdr:colOff>
      <xdr:row>96</xdr:row>
      <xdr:rowOff>107552</xdr:rowOff>
    </xdr:to>
    <xdr:sp macro="" textlink="">
      <xdr:nvSpPr>
        <xdr:cNvPr id="716" name="楕円 715"/>
        <xdr:cNvSpPr/>
      </xdr:nvSpPr>
      <xdr:spPr>
        <a:xfrm>
          <a:off x="15430500" y="164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124079</xdr:rowOff>
    </xdr:from>
    <xdr:ext cx="534377" cy="259045"/>
    <xdr:sp macro="" textlink="">
      <xdr:nvSpPr>
        <xdr:cNvPr id="717" name="テキスト ボックス 716"/>
        <xdr:cNvSpPr txBox="1"/>
      </xdr:nvSpPr>
      <xdr:spPr>
        <a:xfrm>
          <a:off x="15214111" y="1624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13691</xdr:rowOff>
    </xdr:from>
    <xdr:to>
      <xdr:col>76</xdr:col>
      <xdr:colOff>165100</xdr:colOff>
      <xdr:row>96</xdr:row>
      <xdr:rowOff>115291</xdr:rowOff>
    </xdr:to>
    <xdr:sp macro="" textlink="">
      <xdr:nvSpPr>
        <xdr:cNvPr id="718" name="楕円 717"/>
        <xdr:cNvSpPr/>
      </xdr:nvSpPr>
      <xdr:spPr>
        <a:xfrm>
          <a:off x="14541500" y="164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131818</xdr:rowOff>
    </xdr:from>
    <xdr:ext cx="534377" cy="259045"/>
    <xdr:sp macro="" textlink="">
      <xdr:nvSpPr>
        <xdr:cNvPr id="719" name="テキスト ボックス 718"/>
        <xdr:cNvSpPr txBox="1"/>
      </xdr:nvSpPr>
      <xdr:spPr>
        <a:xfrm>
          <a:off x="14325111" y="162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13788</xdr:rowOff>
    </xdr:from>
    <xdr:to>
      <xdr:col>72</xdr:col>
      <xdr:colOff>38100</xdr:colOff>
      <xdr:row>96</xdr:row>
      <xdr:rowOff>115388</xdr:rowOff>
    </xdr:to>
    <xdr:sp macro="" textlink="">
      <xdr:nvSpPr>
        <xdr:cNvPr id="720" name="楕円 719"/>
        <xdr:cNvSpPr/>
      </xdr:nvSpPr>
      <xdr:spPr>
        <a:xfrm>
          <a:off x="13652500" y="164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106515</xdr:rowOff>
    </xdr:from>
    <xdr:ext cx="534377" cy="259045"/>
    <xdr:sp macro="" textlink="">
      <xdr:nvSpPr>
        <xdr:cNvPr id="721" name="テキスト ボックス 720"/>
        <xdr:cNvSpPr txBox="1"/>
      </xdr:nvSpPr>
      <xdr:spPr>
        <a:xfrm>
          <a:off x="13436111" y="1656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163537</xdr:rowOff>
    </xdr:from>
    <xdr:to>
      <xdr:col>67</xdr:col>
      <xdr:colOff>101600</xdr:colOff>
      <xdr:row>96</xdr:row>
      <xdr:rowOff>93687</xdr:rowOff>
    </xdr:to>
    <xdr:sp macro="" textlink="">
      <xdr:nvSpPr>
        <xdr:cNvPr id="722" name="楕円 721"/>
        <xdr:cNvSpPr/>
      </xdr:nvSpPr>
      <xdr:spPr>
        <a:xfrm>
          <a:off x="12763500" y="164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110214</xdr:rowOff>
    </xdr:from>
    <xdr:ext cx="534377" cy="259045"/>
    <xdr:sp macro="" textlink="">
      <xdr:nvSpPr>
        <xdr:cNvPr id="723" name="テキスト ボックス 722"/>
        <xdr:cNvSpPr txBox="1"/>
      </xdr:nvSpPr>
      <xdr:spPr>
        <a:xfrm>
          <a:off x="12547111" y="162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165826</xdr:rowOff>
    </xdr:from>
    <xdr:to>
      <xdr:col>111</xdr:col>
      <xdr:colOff>177800</xdr:colOff>
      <xdr:row>39</xdr:row>
      <xdr:rowOff>98878</xdr:rowOff>
    </xdr:to>
    <xdr:cxnSp macro="">
      <xdr:nvCxnSpPr>
        <xdr:cNvPr id="757" name="直線コネクタ 756"/>
        <xdr:cNvCxnSpPr/>
      </xdr:nvCxnSpPr>
      <xdr:spPr>
        <a:xfrm>
          <a:off x="20434300" y="6680926"/>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165826</xdr:rowOff>
    </xdr:from>
    <xdr:to>
      <xdr:col>107</xdr:col>
      <xdr:colOff>50800</xdr:colOff>
      <xdr:row>38</xdr:row>
      <xdr:rowOff>166479</xdr:rowOff>
    </xdr:to>
    <xdr:cxnSp macro="">
      <xdr:nvCxnSpPr>
        <xdr:cNvPr id="760" name="直線コネクタ 759"/>
        <xdr:cNvCxnSpPr/>
      </xdr:nvCxnSpPr>
      <xdr:spPr>
        <a:xfrm flipV="1">
          <a:off x="19545300" y="668092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117619</xdr:rowOff>
    </xdr:from>
    <xdr:ext cx="313932" cy="259045"/>
    <xdr:sp macro="" textlink="">
      <xdr:nvSpPr>
        <xdr:cNvPr id="762" name="テキスト ボックス 761"/>
        <xdr:cNvSpPr txBox="1"/>
      </xdr:nvSpPr>
      <xdr:spPr>
        <a:xfrm>
          <a:off x="20277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35851</xdr:rowOff>
    </xdr:from>
    <xdr:to>
      <xdr:col>102</xdr:col>
      <xdr:colOff>114300</xdr:colOff>
      <xdr:row>38</xdr:row>
      <xdr:rowOff>166479</xdr:rowOff>
    </xdr:to>
    <xdr:cxnSp macro="">
      <xdr:nvCxnSpPr>
        <xdr:cNvPr id="763" name="直線コネクタ 762"/>
        <xdr:cNvCxnSpPr/>
      </xdr:nvCxnSpPr>
      <xdr:spPr>
        <a:xfrm>
          <a:off x="18656300" y="6550951"/>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88554</xdr:rowOff>
    </xdr:from>
    <xdr:ext cx="378565" cy="259045"/>
    <xdr:sp macro="" textlink="">
      <xdr:nvSpPr>
        <xdr:cNvPr id="765" name="テキスト ボックス 764"/>
        <xdr:cNvSpPr txBox="1"/>
      </xdr:nvSpPr>
      <xdr:spPr>
        <a:xfrm>
          <a:off x="19356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64715</xdr:rowOff>
    </xdr:from>
    <xdr:ext cx="378565" cy="259045"/>
    <xdr:sp macro="" textlink="">
      <xdr:nvSpPr>
        <xdr:cNvPr id="767" name="テキスト ボックス 766"/>
        <xdr:cNvSpPr txBox="1"/>
      </xdr:nvSpPr>
      <xdr:spPr>
        <a:xfrm>
          <a:off x="18467017" y="675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115026</xdr:rowOff>
    </xdr:from>
    <xdr:to>
      <xdr:col>107</xdr:col>
      <xdr:colOff>101600</xdr:colOff>
      <xdr:row>39</xdr:row>
      <xdr:rowOff>45176</xdr:rowOff>
    </xdr:to>
    <xdr:sp macro="" textlink="">
      <xdr:nvSpPr>
        <xdr:cNvPr id="777" name="楕円 776"/>
        <xdr:cNvSpPr/>
      </xdr:nvSpPr>
      <xdr:spPr>
        <a:xfrm>
          <a:off x="20383500" y="663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61703</xdr:rowOff>
    </xdr:from>
    <xdr:ext cx="378565" cy="259045"/>
    <xdr:sp macro="" textlink="">
      <xdr:nvSpPr>
        <xdr:cNvPr id="778" name="テキスト ボックス 777"/>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115679</xdr:rowOff>
    </xdr:from>
    <xdr:to>
      <xdr:col>102</xdr:col>
      <xdr:colOff>165100</xdr:colOff>
      <xdr:row>39</xdr:row>
      <xdr:rowOff>45829</xdr:rowOff>
    </xdr:to>
    <xdr:sp macro="" textlink="">
      <xdr:nvSpPr>
        <xdr:cNvPr id="779" name="楕円 778"/>
        <xdr:cNvSpPr/>
      </xdr:nvSpPr>
      <xdr:spPr>
        <a:xfrm>
          <a:off x="19494500" y="663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62356</xdr:rowOff>
    </xdr:from>
    <xdr:ext cx="378565" cy="259045"/>
    <xdr:sp macro="" textlink="">
      <xdr:nvSpPr>
        <xdr:cNvPr id="780" name="テキスト ボックス 779"/>
        <xdr:cNvSpPr txBox="1"/>
      </xdr:nvSpPr>
      <xdr:spPr>
        <a:xfrm>
          <a:off x="19356017" y="6406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156500</xdr:rowOff>
    </xdr:from>
    <xdr:to>
      <xdr:col>98</xdr:col>
      <xdr:colOff>38100</xdr:colOff>
      <xdr:row>38</xdr:row>
      <xdr:rowOff>86651</xdr:rowOff>
    </xdr:to>
    <xdr:sp macro="" textlink="">
      <xdr:nvSpPr>
        <xdr:cNvPr id="781" name="楕円 780"/>
        <xdr:cNvSpPr/>
      </xdr:nvSpPr>
      <xdr:spPr>
        <a:xfrm>
          <a:off x="18605500" y="65001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103177</xdr:rowOff>
    </xdr:from>
    <xdr:ext cx="378565" cy="259045"/>
    <xdr:sp macro="" textlink="">
      <xdr:nvSpPr>
        <xdr:cNvPr id="782" name="テキスト ボックス 781"/>
        <xdr:cNvSpPr txBox="1"/>
      </xdr:nvSpPr>
      <xdr:spPr>
        <a:xfrm>
          <a:off x="18467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議会費は、全国平均より高い数値ではあるが、平成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議員定数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を図っている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民生費は、類似団体より多大であり、また増加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るが、これは保育事業や医療費助成等、子育て環境の充実に重点的に取り組んでいることが要因となっている。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年度は福祉センターの改修を行ったことにより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突出して高くなっていた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労働費は、平成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緊急雇用創出事業により一時的に多大となっていたが、今後は類似団体平均と同程度を見込んでいる。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年度は消防庁舎の建設、平成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年度は地域防災センターの建設により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高くなっていた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白帆台小学校建設事業に伴い、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突出して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実質単年度収支の黒字化を目標に歳出の削減を図って</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いる中で</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15,177</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17,513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千円の黒字となっ</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ていたものの、平成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年度は、大雪に伴う除排雪経費が多大となったことや、公共下水道事業会計など他会計への繰出金が増加したことなどにより、基金の取崩は避けられず、</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50,286</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千円の赤字となった。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国民健康保険特別会計や介護保険特別会計、公共下水道事業等への繰出金は引き続き増加しており、料金の引上げや歳出の削減が必要となっている。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石川県内灘町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国民健康保険特別会計において累積赤字が多大となっている。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保険料に対して医療費が高い傾向にあり、</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毎年料金の改定を行うことにより、平成</a:t>
          </a:r>
          <a:r>
            <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年度は単年度の黒字化を達成し、累積赤字の減少が図られた。</a:t>
          </a:r>
          <a:endParaRPr lang="en-US" altLang="ja-JP" sz="14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kumimoji="1" lang="ja-JP" altLang="en-US" sz="14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被保険者数の減少や低所得者の増加、</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高額薬剤問題</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等の理由により厳しい財政運営が続いている</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ため、平成</a:t>
          </a:r>
          <a:r>
            <a:rPr kumimoji="1" lang="en-US"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年度の国保広域化以降も、収納率の向上や保険料金の改定等を行い</a:t>
          </a:r>
          <a:r>
            <a:rPr kumimoji="1" lang="ja-JP" altLang="ja-JP" sz="1400" b="0" i="0" baseline="0">
              <a:solidFill>
                <a:schemeClr val="dk1"/>
              </a:solidFill>
              <a:effectLst/>
              <a:latin typeface="ＭＳ Ｐゴシック" panose="020B0600070205080204" pitchFamily="50" charset="-128"/>
              <a:ea typeface="ＭＳ Ｐゴシック" panose="020B0600070205080204" pitchFamily="50" charset="-128"/>
              <a:cs typeface="+mn-cs"/>
            </a:rPr>
            <a:t>、赤字解消を</a:t>
          </a:r>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11175043</v>
      </c>
      <c r="BO4" s="441"/>
      <c r="BP4" s="441"/>
      <c r="BQ4" s="441"/>
      <c r="BR4" s="441"/>
      <c r="BS4" s="441"/>
      <c r="BT4" s="441"/>
      <c r="BU4" s="442"/>
      <c r="BV4" s="440">
        <v>11158445</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1.9</v>
      </c>
      <c r="CU4" s="622"/>
      <c r="CV4" s="622"/>
      <c r="CW4" s="622"/>
      <c r="CX4" s="622"/>
      <c r="CY4" s="622"/>
      <c r="CZ4" s="622"/>
      <c r="DA4" s="623"/>
      <c r="DB4" s="621">
        <v>2.2000000000000002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11045621</v>
      </c>
      <c r="BO5" s="446"/>
      <c r="BP5" s="446"/>
      <c r="BQ5" s="446"/>
      <c r="BR5" s="446"/>
      <c r="BS5" s="446"/>
      <c r="BT5" s="446"/>
      <c r="BU5" s="447"/>
      <c r="BV5" s="445">
        <v>10991931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92.1</v>
      </c>
      <c r="CU5" s="416"/>
      <c r="CV5" s="416"/>
      <c r="CW5" s="416"/>
      <c r="CX5" s="416"/>
      <c r="CY5" s="416"/>
      <c r="CZ5" s="416"/>
      <c r="DA5" s="417"/>
      <c r="DB5" s="415">
        <v>93.4</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129422</v>
      </c>
      <c r="BO6" s="446"/>
      <c r="BP6" s="446"/>
      <c r="BQ6" s="446"/>
      <c r="BR6" s="446"/>
      <c r="BS6" s="446"/>
      <c r="BT6" s="446"/>
      <c r="BU6" s="447"/>
      <c r="BV6" s="445">
        <v>166514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97.8</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25992</v>
      </c>
      <c r="BO7" s="446"/>
      <c r="BP7" s="446"/>
      <c r="BQ7" s="446"/>
      <c r="BR7" s="446"/>
      <c r="BS7" s="446"/>
      <c r="BT7" s="446"/>
      <c r="BU7" s="447"/>
      <c r="BV7" s="445">
        <v>46662</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5514733</v>
      </c>
      <c r="CU7" s="446"/>
      <c r="CV7" s="446"/>
      <c r="CW7" s="446"/>
      <c r="CX7" s="446"/>
      <c r="CY7" s="446"/>
      <c r="CZ7" s="446"/>
      <c r="DA7" s="447"/>
      <c r="DB7" s="445">
        <v>5552448</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103430</v>
      </c>
      <c r="BO8" s="446"/>
      <c r="BP8" s="446"/>
      <c r="BQ8" s="446"/>
      <c r="BR8" s="446"/>
      <c r="BS8" s="446"/>
      <c r="BT8" s="446"/>
      <c r="BU8" s="447"/>
      <c r="BV8" s="445">
        <v>119852</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0.53</v>
      </c>
      <c r="CU8" s="559"/>
      <c r="CV8" s="559"/>
      <c r="CW8" s="559"/>
      <c r="CX8" s="559"/>
      <c r="CY8" s="559"/>
      <c r="CZ8" s="559"/>
      <c r="DA8" s="560"/>
      <c r="DB8" s="558">
        <v>0.52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26987</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-16422</v>
      </c>
      <c r="BO9" s="446"/>
      <c r="BP9" s="446"/>
      <c r="BQ9" s="446"/>
      <c r="BR9" s="446"/>
      <c r="BS9" s="446"/>
      <c r="BT9" s="446"/>
      <c r="BU9" s="447"/>
      <c r="BV9" s="445">
        <v>6164</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14</v>
      </c>
      <c r="CU9" s="416"/>
      <c r="CV9" s="416"/>
      <c r="CW9" s="416"/>
      <c r="CX9" s="416"/>
      <c r="CY9" s="416"/>
      <c r="CZ9" s="416"/>
      <c r="DA9" s="417"/>
      <c r="DB9" s="415">
        <v>13.6</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26927</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203</v>
      </c>
      <c r="BO10" s="446"/>
      <c r="BP10" s="446"/>
      <c r="BQ10" s="446"/>
      <c r="BR10" s="446"/>
      <c r="BS10" s="446"/>
      <c r="BT10" s="446"/>
      <c r="BU10" s="447"/>
      <c r="BV10" s="445">
        <v>122963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26838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34067</v>
      </c>
      <c r="BO12" s="446"/>
      <c r="BP12" s="446"/>
      <c r="BQ12" s="446"/>
      <c r="BR12" s="446"/>
      <c r="BS12" s="446"/>
      <c r="BT12" s="446"/>
      <c r="BU12" s="447"/>
      <c r="BV12" s="445">
        <v>111614</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26593</v>
      </c>
      <c r="S13" s="549"/>
      <c r="T13" s="549"/>
      <c r="U13" s="549"/>
      <c r="V13" s="550"/>
      <c r="W13" s="536" t="s">
        <v>133</v>
      </c>
      <c r="X13" s="458"/>
      <c r="Y13" s="458"/>
      <c r="Z13" s="458"/>
      <c r="AA13" s="458"/>
      <c r="AB13" s="459"/>
      <c r="AC13" s="421">
        <v>167</v>
      </c>
      <c r="AD13" s="422"/>
      <c r="AE13" s="422"/>
      <c r="AF13" s="422"/>
      <c r="AG13" s="423"/>
      <c r="AH13" s="421">
        <v>155</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-50286</v>
      </c>
      <c r="BO13" s="446"/>
      <c r="BP13" s="446"/>
      <c r="BQ13" s="446"/>
      <c r="BR13" s="446"/>
      <c r="BS13" s="446"/>
      <c r="BT13" s="446"/>
      <c r="BU13" s="447"/>
      <c r="BV13" s="445">
        <v>17513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8.9</v>
      </c>
      <c r="CU13" s="416"/>
      <c r="CV13" s="416"/>
      <c r="CW13" s="416"/>
      <c r="CX13" s="416"/>
      <c r="CY13" s="416"/>
      <c r="CZ13" s="416"/>
      <c r="DA13" s="417"/>
      <c r="DB13" s="415">
        <v>8.8000000000000007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138</v>
      </c>
      <c r="M14" s="579"/>
      <c r="N14" s="579"/>
      <c r="O14" s="579"/>
      <c r="P14" s="579"/>
      <c r="Q14" s="580"/>
      <c r="R14" s="548">
        <v>26979</v>
      </c>
      <c r="S14" s="549"/>
      <c r="T14" s="549"/>
      <c r="U14" s="549"/>
      <c r="V14" s="550"/>
      <c r="W14" s="551"/>
      <c r="X14" s="461"/>
      <c r="Y14" s="461"/>
      <c r="Z14" s="461"/>
      <c r="AA14" s="461"/>
      <c r="AB14" s="462"/>
      <c r="AC14" s="541">
        <v>1.3</v>
      </c>
      <c r="AD14" s="542"/>
      <c r="AE14" s="542"/>
      <c r="AF14" s="542"/>
      <c r="AG14" s="543"/>
      <c r="AH14" s="541">
        <v>1.2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79.099999999999994</v>
      </c>
      <c r="CU14" s="553"/>
      <c r="CV14" s="553"/>
      <c r="CW14" s="553"/>
      <c r="CX14" s="553"/>
      <c r="CY14" s="553"/>
      <c r="CZ14" s="553"/>
      <c r="DA14" s="554"/>
      <c r="DB14" s="552">
        <v>52.6</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26752</v>
      </c>
      <c r="S15" s="549"/>
      <c r="T15" s="549"/>
      <c r="U15" s="549"/>
      <c r="V15" s="550"/>
      <c r="W15" s="536" t="s">
        <v>140</v>
      </c>
      <c r="X15" s="458"/>
      <c r="Y15" s="458"/>
      <c r="Z15" s="458"/>
      <c r="AA15" s="458"/>
      <c r="AB15" s="459"/>
      <c r="AC15" s="421">
        <v>3584</v>
      </c>
      <c r="AD15" s="422"/>
      <c r="AE15" s="422"/>
      <c r="AF15" s="422"/>
      <c r="AG15" s="423"/>
      <c r="AH15" s="421">
        <v>3491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2451158</v>
      </c>
      <c r="BO15" s="441"/>
      <c r="BP15" s="441"/>
      <c r="BQ15" s="441"/>
      <c r="BR15" s="441"/>
      <c r="BS15" s="441"/>
      <c r="BT15" s="441"/>
      <c r="BU15" s="442"/>
      <c r="BV15" s="440">
        <v>2442100</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26.9</v>
      </c>
      <c r="AD16" s="542"/>
      <c r="AE16" s="542"/>
      <c r="AF16" s="542"/>
      <c r="AG16" s="543"/>
      <c r="AH16" s="541">
        <v>27.1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4558453</v>
      </c>
      <c r="BO16" s="446"/>
      <c r="BP16" s="446"/>
      <c r="BQ16" s="446"/>
      <c r="BR16" s="446"/>
      <c r="BS16" s="446"/>
      <c r="BT16" s="446"/>
      <c r="BU16" s="447"/>
      <c r="BV16" s="445">
        <v>4605055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9584</v>
      </c>
      <c r="AD17" s="422"/>
      <c r="AE17" s="422"/>
      <c r="AF17" s="422"/>
      <c r="AG17" s="423"/>
      <c r="AH17" s="421">
        <v>9255</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3083563</v>
      </c>
      <c r="BO17" s="446"/>
      <c r="BP17" s="446"/>
      <c r="BQ17" s="446"/>
      <c r="BR17" s="446"/>
      <c r="BS17" s="446"/>
      <c r="BT17" s="446"/>
      <c r="BU17" s="447"/>
      <c r="BV17" s="445">
        <v>3067659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20.329999999999998</v>
      </c>
      <c r="M18" s="510"/>
      <c r="N18" s="510"/>
      <c r="O18" s="510"/>
      <c r="P18" s="510"/>
      <c r="Q18" s="510"/>
      <c r="R18" s="511"/>
      <c r="S18" s="511"/>
      <c r="T18" s="511"/>
      <c r="U18" s="511"/>
      <c r="V18" s="512"/>
      <c r="W18" s="526"/>
      <c r="X18" s="527"/>
      <c r="Y18" s="527"/>
      <c r="Z18" s="527"/>
      <c r="AA18" s="527"/>
      <c r="AB18" s="537"/>
      <c r="AC18" s="409">
        <v>71.900000000000006</v>
      </c>
      <c r="AD18" s="410"/>
      <c r="AE18" s="410"/>
      <c r="AF18" s="410"/>
      <c r="AG18" s="513"/>
      <c r="AH18" s="409">
        <v>71.7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5125691</v>
      </c>
      <c r="BO18" s="446"/>
      <c r="BP18" s="446"/>
      <c r="BQ18" s="446"/>
      <c r="BR18" s="446"/>
      <c r="BS18" s="446"/>
      <c r="BT18" s="446"/>
      <c r="BU18" s="447"/>
      <c r="BV18" s="445">
        <v>5205531</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1327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6520485</v>
      </c>
      <c r="BO19" s="446"/>
      <c r="BP19" s="446"/>
      <c r="BQ19" s="446"/>
      <c r="BR19" s="446"/>
      <c r="BS19" s="446"/>
      <c r="BT19" s="446"/>
      <c r="BU19" s="447"/>
      <c r="BV19" s="445">
        <v>6671591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10446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12222966</v>
      </c>
      <c r="BO23" s="446"/>
      <c r="BP23" s="446"/>
      <c r="BQ23" s="446"/>
      <c r="BR23" s="446"/>
      <c r="BS23" s="446"/>
      <c r="BT23" s="446"/>
      <c r="BU23" s="447"/>
      <c r="BV23" s="445">
        <v>11222860</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8130</v>
      </c>
      <c r="R24" s="422"/>
      <c r="S24" s="422"/>
      <c r="T24" s="422"/>
      <c r="U24" s="422"/>
      <c r="V24" s="423"/>
      <c r="W24" s="487"/>
      <c r="X24" s="478"/>
      <c r="Y24" s="479"/>
      <c r="Z24" s="418" t="s">
        <v>164</v>
      </c>
      <c r="AA24" s="419"/>
      <c r="AB24" s="419"/>
      <c r="AC24" s="419"/>
      <c r="AD24" s="419"/>
      <c r="AE24" s="419"/>
      <c r="AF24" s="419"/>
      <c r="AG24" s="420"/>
      <c r="AH24" s="421">
        <v>171</v>
      </c>
      <c r="AI24" s="422"/>
      <c r="AJ24" s="422"/>
      <c r="AK24" s="422"/>
      <c r="AL24" s="423"/>
      <c r="AM24" s="421">
        <v>471789</v>
      </c>
      <c r="AN24" s="422"/>
      <c r="AO24" s="422"/>
      <c r="AP24" s="422"/>
      <c r="AQ24" s="422"/>
      <c r="AR24" s="423"/>
      <c r="AS24" s="421">
        <v>2759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9498386</v>
      </c>
      <c r="BO24" s="446"/>
      <c r="BP24" s="446"/>
      <c r="BQ24" s="446"/>
      <c r="BR24" s="446"/>
      <c r="BS24" s="446"/>
      <c r="BT24" s="446"/>
      <c r="BU24" s="447"/>
      <c r="BV24" s="445">
        <v>8639056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6620</v>
      </c>
      <c r="R25" s="422"/>
      <c r="S25" s="422"/>
      <c r="T25" s="422"/>
      <c r="U25" s="422"/>
      <c r="V25" s="423"/>
      <c r="W25" s="487"/>
      <c r="X25" s="478"/>
      <c r="Y25" s="479"/>
      <c r="Z25" s="418" t="s">
        <v>167</v>
      </c>
      <c r="AA25" s="419"/>
      <c r="AB25" s="419"/>
      <c r="AC25" s="419"/>
      <c r="AD25" s="419"/>
      <c r="AE25" s="419"/>
      <c r="AF25" s="419"/>
      <c r="AG25" s="420"/>
      <c r="AH25" s="421">
        <v>32</v>
      </c>
      <c r="AI25" s="422"/>
      <c r="AJ25" s="422"/>
      <c r="AK25" s="422"/>
      <c r="AL25" s="423"/>
      <c r="AM25" s="421">
        <v>78528</v>
      </c>
      <c r="AN25" s="422"/>
      <c r="AO25" s="422"/>
      <c r="AP25" s="422"/>
      <c r="AQ25" s="422"/>
      <c r="AR25" s="423"/>
      <c r="AS25" s="421">
        <v>2454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630977</v>
      </c>
      <c r="BO25" s="441"/>
      <c r="BP25" s="441"/>
      <c r="BQ25" s="441"/>
      <c r="BR25" s="441"/>
      <c r="BS25" s="441"/>
      <c r="BT25" s="441"/>
      <c r="BU25" s="442"/>
      <c r="BV25" s="440">
        <v>2074549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6070</v>
      </c>
      <c r="R26" s="422"/>
      <c r="S26" s="422"/>
      <c r="T26" s="422"/>
      <c r="U26" s="422"/>
      <c r="V26" s="423"/>
      <c r="W26" s="487"/>
      <c r="X26" s="478"/>
      <c r="Y26" s="479"/>
      <c r="Z26" s="418" t="s">
        <v>170</v>
      </c>
      <c r="AA26" s="500"/>
      <c r="AB26" s="500"/>
      <c r="AC26" s="500"/>
      <c r="AD26" s="500"/>
      <c r="AE26" s="500"/>
      <c r="AF26" s="500"/>
      <c r="AG26" s="501"/>
      <c r="AH26" s="421" t="s">
        <v>171</v>
      </c>
      <c r="AI26" s="422"/>
      <c r="AJ26" s="422"/>
      <c r="AK26" s="422"/>
      <c r="AL26" s="423"/>
      <c r="AM26" s="421" t="s">
        <v>172</v>
      </c>
      <c r="AN26" s="422"/>
      <c r="AO26" s="422"/>
      <c r="AP26" s="422"/>
      <c r="AQ26" s="422"/>
      <c r="AR26" s="423"/>
      <c r="AS26" s="421" t="s">
        <v>171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t="s">
        <v>171</v>
      </c>
      <c r="AI27" s="422"/>
      <c r="AJ27" s="422"/>
      <c r="AK27" s="422"/>
      <c r="AL27" s="423"/>
      <c r="AM27" s="421" t="s">
        <v>171</v>
      </c>
      <c r="AN27" s="422"/>
      <c r="AO27" s="422"/>
      <c r="AP27" s="422"/>
      <c r="AQ27" s="422"/>
      <c r="AR27" s="423"/>
      <c r="AS27" s="421" t="s">
        <v>171</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102597</v>
      </c>
      <c r="BO27" s="449"/>
      <c r="BP27" s="449"/>
      <c r="BQ27" s="449"/>
      <c r="BR27" s="449"/>
      <c r="BS27" s="449"/>
      <c r="BT27" s="449"/>
      <c r="BU27" s="450"/>
      <c r="BV27" s="448">
        <v>102556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3680</v>
      </c>
      <c r="R28" s="422"/>
      <c r="S28" s="422"/>
      <c r="T28" s="422"/>
      <c r="U28" s="422"/>
      <c r="V28" s="423"/>
      <c r="W28" s="487"/>
      <c r="X28" s="478"/>
      <c r="Y28" s="479"/>
      <c r="Z28" s="418" t="s">
        <v>178</v>
      </c>
      <c r="AA28" s="419"/>
      <c r="AB28" s="419"/>
      <c r="AC28" s="419"/>
      <c r="AD28" s="419"/>
      <c r="AE28" s="419"/>
      <c r="AF28" s="419"/>
      <c r="AG28" s="420"/>
      <c r="AH28" s="421">
        <v>3</v>
      </c>
      <c r="AI28" s="422"/>
      <c r="AJ28" s="422"/>
      <c r="AK28" s="422"/>
      <c r="AL28" s="423"/>
      <c r="AM28" s="421">
        <v>6156</v>
      </c>
      <c r="AN28" s="422"/>
      <c r="AO28" s="422"/>
      <c r="AP28" s="422"/>
      <c r="AQ28" s="422"/>
      <c r="AR28" s="423"/>
      <c r="AS28" s="421">
        <v>2052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698125</v>
      </c>
      <c r="BO28" s="441"/>
      <c r="BP28" s="441"/>
      <c r="BQ28" s="441"/>
      <c r="BR28" s="441"/>
      <c r="BS28" s="441"/>
      <c r="BT28" s="441"/>
      <c r="BU28" s="442"/>
      <c r="BV28" s="440">
        <v>672062</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11</v>
      </c>
      <c r="M29" s="422"/>
      <c r="N29" s="422"/>
      <c r="O29" s="422"/>
      <c r="P29" s="423"/>
      <c r="Q29" s="421">
        <v>3500</v>
      </c>
      <c r="R29" s="422"/>
      <c r="S29" s="422"/>
      <c r="T29" s="422"/>
      <c r="U29" s="422"/>
      <c r="V29" s="423"/>
      <c r="W29" s="488"/>
      <c r="X29" s="489"/>
      <c r="Y29" s="490"/>
      <c r="Z29" s="418" t="s">
        <v>181</v>
      </c>
      <c r="AA29" s="419"/>
      <c r="AB29" s="419"/>
      <c r="AC29" s="419"/>
      <c r="AD29" s="419"/>
      <c r="AE29" s="419"/>
      <c r="AF29" s="419"/>
      <c r="AG29" s="420"/>
      <c r="AH29" s="421">
        <v>174</v>
      </c>
      <c r="AI29" s="422"/>
      <c r="AJ29" s="422"/>
      <c r="AK29" s="422"/>
      <c r="AL29" s="423"/>
      <c r="AM29" s="421">
        <v>477945</v>
      </c>
      <c r="AN29" s="422"/>
      <c r="AO29" s="422"/>
      <c r="AP29" s="422"/>
      <c r="AQ29" s="422"/>
      <c r="AR29" s="423"/>
      <c r="AS29" s="421">
        <v>2747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98</v>
      </c>
      <c r="BO29" s="446"/>
      <c r="BP29" s="446"/>
      <c r="BQ29" s="446"/>
      <c r="BR29" s="446"/>
      <c r="BS29" s="446"/>
      <c r="BT29" s="446"/>
      <c r="BU29" s="447"/>
      <c r="BV29" s="445">
        <v>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94.5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425946</v>
      </c>
      <c r="BO30" s="449"/>
      <c r="BP30" s="449"/>
      <c r="BQ30" s="449"/>
      <c r="BR30" s="449"/>
      <c r="BS30" s="449"/>
      <c r="BT30" s="449"/>
      <c r="BU30" s="450"/>
      <c r="BV30" s="448">
        <v>634951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192</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192</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内灘町国民健康保険特別会計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内灘町水道事業会計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内灘町公共下水道事業特別会計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河北郡市広域事務組合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内灘町土地開発公社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内灘町後期高齢者医療特別会計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内灘町新エネルギー事業特別会計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石川県後期高齢者医療広域連合（一般会計）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内灘町介護保険特別会計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後期高齢者医療広域連合（後期高齢者医療特別会計）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石川県市町村職員退職手当組合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石川県市町村消防団員等公務災害補償等組合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石川県市町村消防賞じゅつ金組合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石川県町村議会議員公務災害等組合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vGFyhD36yLVafUgu2nTEvi0Nu7+I/+5ZO/Wi03Dtm1DeRKe5M0kTMAHKOvCceoigX9vj7tloG3e461Qa41Kthg==" saltValue="XnKV7pcZrHwe1MRaUyiA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B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c r="A34" s="22"/>
      <c r="B34" s="31"/>
      <c r="C34" s="1226" t="s">
        <v>561</v>
      </c>
      <c r="D34" s="1226"/>
      <c r="E34" s="1227"/>
      <c r="F34" s="32" t="s">
        <v>562</v>
      </c>
      <c r="G34" s="33" t="s">
        <v>563</v>
      </c>
      <c r="H34" s="33" t="s">
        <v>564</v>
      </c>
      <c r="I34" s="33" t="s">
        <v>565</v>
      </c>
      <c r="J34" s="34" t="s">
        <v>566</v>
      </c>
      <c r="K34" s="22"/>
      <c r="L34" s="22"/>
      <c r="M34" s="22"/>
      <c r="N34" s="22"/>
      <c r="O34" s="22"/>
      <c r="P34" s="22"/>
    </row>
    <row r="35" spans="1:16" ht="39" customHeight="1">
      <c r="A35" s="22"/>
      <c r="B35" s="35"/>
      <c r="C35" s="1220" t="s">
        <v>567</v>
      </c>
      <c r="D35" s="1221"/>
      <c r="E35" s="1222"/>
      <c r="F35" s="36">
        <v>7.7</v>
      </c>
      <c r="G35" s="37">
        <v>8.1</v>
      </c>
      <c r="H35" s="37">
        <v>8.14</v>
      </c>
      <c r="I35" s="37">
        <v>8.5399999999999991</v>
      </c>
      <c r="J35" s="38">
        <v>8.4700000000000006</v>
      </c>
      <c r="K35" s="22"/>
      <c r="L35" s="22"/>
      <c r="M35" s="22"/>
      <c r="N35" s="22"/>
      <c r="O35" s="22"/>
      <c r="P35" s="22"/>
    </row>
    <row r="36" spans="1:16" ht="39" customHeight="1">
      <c r="A36" s="22"/>
      <c r="B36" s="35"/>
      <c r="C36" s="1220" t="s">
        <v>568</v>
      </c>
      <c r="D36" s="1221"/>
      <c r="E36" s="1222"/>
      <c r="F36" s="36">
        <v>1.43</v>
      </c>
      <c r="G36" s="37">
        <v>2.2200000000000002</v>
      </c>
      <c r="H36" s="37">
        <v>2.0699999999999998</v>
      </c>
      <c r="I36" s="37">
        <v>2.15</v>
      </c>
      <c r="J36" s="38">
        <v>1.87</v>
      </c>
      <c r="K36" s="22"/>
      <c r="L36" s="22"/>
      <c r="M36" s="22"/>
      <c r="N36" s="22"/>
      <c r="O36" s="22"/>
      <c r="P36" s="22"/>
    </row>
    <row r="37" spans="1:16" ht="39" customHeight="1">
      <c r="A37" s="22"/>
      <c r="B37" s="35"/>
      <c r="C37" s="1220" t="s">
        <v>569</v>
      </c>
      <c r="D37" s="1221"/>
      <c r="E37" s="1222"/>
      <c r="F37" s="36">
        <v>0.12</v>
      </c>
      <c r="G37" s="37">
        <v>0.02</v>
      </c>
      <c r="H37" s="37">
        <v>7.0000000000000007E-2</v>
      </c>
      <c r="I37" s="37">
        <v>0.02</v>
      </c>
      <c r="J37" s="38">
        <v>0.41</v>
      </c>
      <c r="K37" s="22"/>
      <c r="L37" s="22"/>
      <c r="M37" s="22"/>
      <c r="N37" s="22"/>
      <c r="O37" s="22"/>
      <c r="P37" s="22"/>
    </row>
    <row r="38" spans="1:16" ht="39" customHeight="1">
      <c r="A38" s="22"/>
      <c r="B38" s="35"/>
      <c r="C38" s="1220" t="s">
        <v>570</v>
      </c>
      <c r="D38" s="1221"/>
      <c r="E38" s="1222"/>
      <c r="F38" s="36" t="s">
        <v>571</v>
      </c>
      <c r="G38" s="37">
        <v>0</v>
      </c>
      <c r="H38" s="37">
        <v>0</v>
      </c>
      <c r="I38" s="37">
        <v>0</v>
      </c>
      <c r="J38" s="38">
        <v>0</v>
      </c>
      <c r="K38" s="22"/>
      <c r="L38" s="22"/>
      <c r="M38" s="22"/>
      <c r="N38" s="22"/>
      <c r="O38" s="22"/>
      <c r="P38" s="22"/>
    </row>
    <row r="39" spans="1:16" ht="39" customHeight="1">
      <c r="A39" s="22"/>
      <c r="B39" s="35"/>
      <c r="C39" s="1220" t="s">
        <v>572</v>
      </c>
      <c r="D39" s="1221"/>
      <c r="E39" s="1222"/>
      <c r="F39" s="36">
        <v>0</v>
      </c>
      <c r="G39" s="37">
        <v>0</v>
      </c>
      <c r="H39" s="37">
        <v>0</v>
      </c>
      <c r="I39" s="37">
        <v>0</v>
      </c>
      <c r="J39" s="38">
        <v>0</v>
      </c>
      <c r="K39" s="22"/>
      <c r="L39" s="22"/>
      <c r="M39" s="22"/>
      <c r="N39" s="22"/>
      <c r="O39" s="22"/>
      <c r="P39" s="22"/>
    </row>
    <row r="40" spans="1:16" ht="39" customHeight="1">
      <c r="A40" s="22"/>
      <c r="B40" s="35"/>
      <c r="C40" s="1220" t="s">
        <v>573</v>
      </c>
      <c r="D40" s="1221"/>
      <c r="E40" s="1222"/>
      <c r="F40" s="36">
        <v>0.02</v>
      </c>
      <c r="G40" s="37">
        <v>0.03</v>
      </c>
      <c r="H40" s="37">
        <v>0.06</v>
      </c>
      <c r="I40" s="37">
        <v>0</v>
      </c>
      <c r="J40" s="38">
        <v>0</v>
      </c>
      <c r="K40" s="22"/>
      <c r="L40" s="22"/>
      <c r="M40" s="22"/>
      <c r="N40" s="22"/>
      <c r="O40" s="22"/>
      <c r="P40" s="22"/>
    </row>
    <row r="41" spans="1:16" ht="39" customHeight="1">
      <c r="A41" s="22"/>
      <c r="B41" s="35"/>
      <c r="C41" s="1220"/>
      <c r="D41" s="1221"/>
      <c r="E41" s="1222"/>
      <c r="F41" s="36"/>
      <c r="G41" s="37"/>
      <c r="H41" s="37"/>
      <c r="I41" s="37"/>
      <c r="J41" s="38"/>
      <c r="K41" s="22"/>
      <c r="L41" s="22"/>
      <c r="M41" s="22"/>
      <c r="N41" s="22"/>
      <c r="O41" s="22"/>
      <c r="P41" s="22"/>
    </row>
    <row r="42" spans="1:16" ht="39" customHeight="1">
      <c r="A42" s="22"/>
      <c r="B42" s="39"/>
      <c r="C42" s="1220" t="s">
        <v>574</v>
      </c>
      <c r="D42" s="1221"/>
      <c r="E42" s="1222"/>
      <c r="F42" s="36" t="s">
        <v>511</v>
      </c>
      <c r="G42" s="37" t="s">
        <v>511</v>
      </c>
      <c r="H42" s="37" t="s">
        <v>511</v>
      </c>
      <c r="I42" s="37" t="s">
        <v>511</v>
      </c>
      <c r="J42" s="38" t="s">
        <v>511</v>
      </c>
      <c r="K42" s="22"/>
      <c r="L42" s="22"/>
      <c r="M42" s="22"/>
      <c r="N42" s="22"/>
      <c r="O42" s="22"/>
      <c r="P42" s="22"/>
    </row>
    <row r="43" spans="1:16" ht="39" customHeight="1" thickBot="1">
      <c r="A43" s="22"/>
      <c r="B43" s="40"/>
      <c r="C43" s="1223" t="s">
        <v>575</v>
      </c>
      <c r="D43" s="1224"/>
      <c r="E43" s="1225"/>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O1GZF28zXSdLcOCeL904/QnvwtJh8mtmK8NQShbIujmdKEhIEOFxYWT6QSuiaAJAa+Wc6+NoIcyxHscPTV5lEw==" saltValue="SpUVh7AeQRoUZ3arlUJx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c r="A45" s="48"/>
      <c r="B45" s="1236" t="s">
        <v>11</v>
      </c>
      <c r="C45" s="1237"/>
      <c r="D45" s="58"/>
      <c r="E45" s="1242" t="s">
        <v>12</v>
      </c>
      <c r="F45" s="1242"/>
      <c r="G45" s="1242"/>
      <c r="H45" s="1242"/>
      <c r="I45" s="1242"/>
      <c r="J45" s="1243"/>
      <c r="K45" s="59">
        <v>948</v>
      </c>
      <c r="L45" s="60">
        <v>906</v>
      </c>
      <c r="M45" s="60">
        <v>905</v>
      </c>
      <c r="N45" s="60">
        <v>919</v>
      </c>
      <c r="O45" s="61">
        <v>912</v>
      </c>
      <c r="P45" s="48"/>
      <c r="Q45" s="48"/>
      <c r="R45" s="48"/>
      <c r="S45" s="48"/>
      <c r="T45" s="48"/>
      <c r="U45" s="48"/>
    </row>
    <row r="46" spans="1:21" ht="30.75" customHeight="1">
      <c r="A46" s="48"/>
      <c r="B46" s="1238"/>
      <c r="C46" s="1239"/>
      <c r="D46" s="62"/>
      <c r="E46" s="1230" t="s">
        <v>13</v>
      </c>
      <c r="F46" s="1230"/>
      <c r="G46" s="1230"/>
      <c r="H46" s="1230"/>
      <c r="I46" s="1230"/>
      <c r="J46" s="1231"/>
      <c r="K46" s="63" t="s">
        <v>511</v>
      </c>
      <c r="L46" s="64" t="s">
        <v>511</v>
      </c>
      <c r="M46" s="64" t="s">
        <v>511</v>
      </c>
      <c r="N46" s="64" t="s">
        <v>511</v>
      </c>
      <c r="O46" s="65" t="s">
        <v>511</v>
      </c>
      <c r="P46" s="48"/>
      <c r="Q46" s="48"/>
      <c r="R46" s="48"/>
      <c r="S46" s="48"/>
      <c r="T46" s="48"/>
      <c r="U46" s="48"/>
    </row>
    <row r="47" spans="1:21" ht="30.75" customHeight="1">
      <c r="A47" s="48"/>
      <c r="B47" s="1238"/>
      <c r="C47" s="1239"/>
      <c r="D47" s="62"/>
      <c r="E47" s="1230" t="s">
        <v>14</v>
      </c>
      <c r="F47" s="1230"/>
      <c r="G47" s="1230"/>
      <c r="H47" s="1230"/>
      <c r="I47" s="1230"/>
      <c r="J47" s="1231"/>
      <c r="K47" s="63" t="s">
        <v>511</v>
      </c>
      <c r="L47" s="64" t="s">
        <v>511</v>
      </c>
      <c r="M47" s="64" t="s">
        <v>511</v>
      </c>
      <c r="N47" s="64" t="s">
        <v>511</v>
      </c>
      <c r="O47" s="65" t="s">
        <v>511</v>
      </c>
      <c r="P47" s="48"/>
      <c r="Q47" s="48"/>
      <c r="R47" s="48"/>
      <c r="S47" s="48"/>
      <c r="T47" s="48"/>
      <c r="U47" s="48"/>
    </row>
    <row r="48" spans="1:21" ht="30.75" customHeight="1">
      <c r="A48" s="48"/>
      <c r="B48" s="1238"/>
      <c r="C48" s="1239"/>
      <c r="D48" s="62"/>
      <c r="E48" s="1230" t="s">
        <v>15</v>
      </c>
      <c r="F48" s="1230"/>
      <c r="G48" s="1230"/>
      <c r="H48" s="1230"/>
      <c r="I48" s="1230"/>
      <c r="J48" s="1231"/>
      <c r="K48" s="63">
        <v>258</v>
      </c>
      <c r="L48" s="64">
        <v>291</v>
      </c>
      <c r="M48" s="64">
        <v>312</v>
      </c>
      <c r="N48" s="64">
        <v>332</v>
      </c>
      <c r="O48" s="65">
        <v>364</v>
      </c>
      <c r="P48" s="48"/>
      <c r="Q48" s="48"/>
      <c r="R48" s="48"/>
      <c r="S48" s="48"/>
      <c r="T48" s="48"/>
      <c r="U48" s="48"/>
    </row>
    <row r="49" spans="1:21" ht="30.75" customHeight="1">
      <c r="A49" s="48"/>
      <c r="B49" s="1238"/>
      <c r="C49" s="1239"/>
      <c r="D49" s="62"/>
      <c r="E49" s="1230" t="s">
        <v>16</v>
      </c>
      <c r="F49" s="1230"/>
      <c r="G49" s="1230"/>
      <c r="H49" s="1230"/>
      <c r="I49" s="1230"/>
      <c r="J49" s="1231"/>
      <c r="K49" s="63">
        <v>210</v>
      </c>
      <c r="L49" s="64">
        <v>181</v>
      </c>
      <c r="M49" s="64">
        <v>180</v>
      </c>
      <c r="N49" s="64">
        <v>179</v>
      </c>
      <c r="O49" s="65">
        <v>126</v>
      </c>
      <c r="P49" s="48"/>
      <c r="Q49" s="48"/>
      <c r="R49" s="48"/>
      <c r="S49" s="48"/>
      <c r="T49" s="48"/>
      <c r="U49" s="48"/>
    </row>
    <row r="50" spans="1:21" ht="30.75" customHeight="1">
      <c r="A50" s="48"/>
      <c r="B50" s="1238"/>
      <c r="C50" s="1239"/>
      <c r="D50" s="62"/>
      <c r="E50" s="1230" t="s">
        <v>17</v>
      </c>
      <c r="F50" s="1230"/>
      <c r="G50" s="1230"/>
      <c r="H50" s="1230"/>
      <c r="I50" s="1230"/>
      <c r="J50" s="1231"/>
      <c r="K50" s="63">
        <v>24</v>
      </c>
      <c r="L50" s="64">
        <v>27</v>
      </c>
      <c r="M50" s="64">
        <v>26</v>
      </c>
      <c r="N50" s="64">
        <v>22</v>
      </c>
      <c r="O50" s="65">
        <v>21</v>
      </c>
      <c r="P50" s="48"/>
      <c r="Q50" s="48"/>
      <c r="R50" s="48"/>
      <c r="S50" s="48"/>
      <c r="T50" s="48"/>
      <c r="U50" s="48"/>
    </row>
    <row r="51" spans="1:21" ht="30.75" customHeight="1">
      <c r="A51" s="48"/>
      <c r="B51" s="1240"/>
      <c r="C51" s="1241"/>
      <c r="D51" s="66"/>
      <c r="E51" s="1230" t="s">
        <v>18</v>
      </c>
      <c r="F51" s="1230"/>
      <c r="G51" s="1230"/>
      <c r="H51" s="1230"/>
      <c r="I51" s="1230"/>
      <c r="J51" s="1231"/>
      <c r="K51" s="63">
        <v>0</v>
      </c>
      <c r="L51" s="64">
        <v>0</v>
      </c>
      <c r="M51" s="64">
        <v>0</v>
      </c>
      <c r="N51" s="64">
        <v>0</v>
      </c>
      <c r="O51" s="65">
        <v>0</v>
      </c>
      <c r="P51" s="48"/>
      <c r="Q51" s="48"/>
      <c r="R51" s="48"/>
      <c r="S51" s="48"/>
      <c r="T51" s="48"/>
      <c r="U51" s="48"/>
    </row>
    <row r="52" spans="1:21" ht="30.75" customHeight="1">
      <c r="A52" s="48"/>
      <c r="B52" s="1228" t="s">
        <v>19</v>
      </c>
      <c r="C52" s="1229"/>
      <c r="D52" s="66"/>
      <c r="E52" s="1230" t="s">
        <v>20</v>
      </c>
      <c r="F52" s="1230"/>
      <c r="G52" s="1230"/>
      <c r="H52" s="1230"/>
      <c r="I52" s="1230"/>
      <c r="J52" s="1231"/>
      <c r="K52" s="63">
        <v>994</v>
      </c>
      <c r="L52" s="64">
        <v>1009</v>
      </c>
      <c r="M52" s="64">
        <v>1084</v>
      </c>
      <c r="N52" s="64">
        <v>987</v>
      </c>
      <c r="O52" s="65">
        <v>995</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446</v>
      </c>
      <c r="L53" s="69">
        <v>396</v>
      </c>
      <c r="M53" s="69">
        <v>339</v>
      </c>
      <c r="N53" s="69">
        <v>465</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6tbF9GUGVM3W/wjBlMFW/xs8jkR502N22KGzG16wMrZWOZgXzLizcyXUxyC3Zbt+pgWApbjyb48Vrm2m9u41uQ==" saltValue="NNjMChPmel6S1fB8nA1mE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F28"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554</v>
      </c>
      <c r="J40" s="79" t="s">
        <v>555</v>
      </c>
      <c r="K40" s="79" t="s">
        <v>556</v>
      </c>
      <c r="L40" s="79" t="s">
        <v>557</v>
      </c>
      <c r="M40" s="80" t="s">
        <v>558</v>
      </c>
    </row>
    <row r="41" spans="2:13" ht="27.75" customHeight="1">
      <c r="B41" s="1256" t="s">
        <v>24</v>
      </c>
      <c r="C41" s="1257"/>
      <c r="D41" s="81"/>
      <c r="E41" s="1258" t="s">
        <v>25</v>
      </c>
      <c r="F41" s="1258"/>
      <c r="G41" s="1258"/>
      <c r="H41" s="1259"/>
      <c r="I41" s="82">
        <v>8808</v>
      </c>
      <c r="J41" s="83">
        <v>9961</v>
      </c>
      <c r="K41" s="83">
        <v>10004</v>
      </c>
      <c r="L41" s="83">
        <v>11223</v>
      </c>
      <c r="M41" s="84">
        <v>12223</v>
      </c>
    </row>
    <row r="42" spans="2:13" ht="27.75" customHeight="1">
      <c r="B42" s="1246"/>
      <c r="C42" s="1247"/>
      <c r="D42" s="85"/>
      <c r="E42" s="1250" t="s">
        <v>26</v>
      </c>
      <c r="F42" s="1250"/>
      <c r="G42" s="1250"/>
      <c r="H42" s="1251"/>
      <c r="I42" s="86">
        <v>948</v>
      </c>
      <c r="J42" s="87">
        <v>921</v>
      </c>
      <c r="K42" s="87">
        <v>896</v>
      </c>
      <c r="L42" s="87">
        <v>574</v>
      </c>
      <c r="M42" s="88">
        <v>359</v>
      </c>
    </row>
    <row r="43" spans="2:13" ht="27.75" customHeight="1">
      <c r="B43" s="1246"/>
      <c r="C43" s="1247"/>
      <c r="D43" s="85"/>
      <c r="E43" s="1250" t="s">
        <v>27</v>
      </c>
      <c r="F43" s="1250"/>
      <c r="G43" s="1250"/>
      <c r="H43" s="1251"/>
      <c r="I43" s="86">
        <v>4231</v>
      </c>
      <c r="J43" s="87">
        <v>4241</v>
      </c>
      <c r="K43" s="87">
        <v>4351</v>
      </c>
      <c r="L43" s="87">
        <v>4540</v>
      </c>
      <c r="M43" s="88">
        <v>5014</v>
      </c>
    </row>
    <row r="44" spans="2:13" ht="27.75" customHeight="1">
      <c r="B44" s="1246"/>
      <c r="C44" s="1247"/>
      <c r="D44" s="85"/>
      <c r="E44" s="1250" t="s">
        <v>28</v>
      </c>
      <c r="F44" s="1250"/>
      <c r="G44" s="1250"/>
      <c r="H44" s="1251"/>
      <c r="I44" s="86">
        <v>802</v>
      </c>
      <c r="J44" s="87">
        <v>674</v>
      </c>
      <c r="K44" s="87">
        <v>498</v>
      </c>
      <c r="L44" s="87">
        <v>322</v>
      </c>
      <c r="M44" s="88">
        <v>198</v>
      </c>
    </row>
    <row r="45" spans="2:13" ht="27.75" customHeight="1">
      <c r="B45" s="1246"/>
      <c r="C45" s="1247"/>
      <c r="D45" s="85"/>
      <c r="E45" s="1250" t="s">
        <v>29</v>
      </c>
      <c r="F45" s="1250"/>
      <c r="G45" s="1250"/>
      <c r="H45" s="1251"/>
      <c r="I45" s="86">
        <v>1314</v>
      </c>
      <c r="J45" s="87">
        <v>1149</v>
      </c>
      <c r="K45" s="87">
        <v>1125</v>
      </c>
      <c r="L45" s="87">
        <v>963</v>
      </c>
      <c r="M45" s="88">
        <v>980</v>
      </c>
    </row>
    <row r="46" spans="2:13" ht="27.75" customHeight="1">
      <c r="B46" s="1246"/>
      <c r="C46" s="1247"/>
      <c r="D46" s="89"/>
      <c r="E46" s="1250" t="s">
        <v>30</v>
      </c>
      <c r="F46" s="1250"/>
      <c r="G46" s="1250"/>
      <c r="H46" s="1251"/>
      <c r="I46" s="86" t="s">
        <v>511</v>
      </c>
      <c r="J46" s="87" t="s">
        <v>511</v>
      </c>
      <c r="K46" s="87" t="s">
        <v>511</v>
      </c>
      <c r="L46" s="87" t="s">
        <v>511</v>
      </c>
      <c r="M46" s="88" t="s">
        <v>511</v>
      </c>
    </row>
    <row r="47" spans="2:13" ht="27.75" customHeight="1">
      <c r="B47" s="1246"/>
      <c r="C47" s="1247"/>
      <c r="D47" s="90"/>
      <c r="E47" s="1260" t="s">
        <v>31</v>
      </c>
      <c r="F47" s="1261"/>
      <c r="G47" s="1261"/>
      <c r="H47" s="1262"/>
      <c r="I47" s="86" t="s">
        <v>511</v>
      </c>
      <c r="J47" s="87" t="s">
        <v>511</v>
      </c>
      <c r="K47" s="87" t="s">
        <v>511</v>
      </c>
      <c r="L47" s="87" t="s">
        <v>511</v>
      </c>
      <c r="M47" s="88" t="s">
        <v>511</v>
      </c>
    </row>
    <row r="48" spans="2:13" ht="27.75" customHeight="1">
      <c r="B48" s="1246"/>
      <c r="C48" s="1247"/>
      <c r="D48" s="85"/>
      <c r="E48" s="1250" t="s">
        <v>32</v>
      </c>
      <c r="F48" s="1250"/>
      <c r="G48" s="1250"/>
      <c r="H48" s="1251"/>
      <c r="I48" s="86" t="s">
        <v>511</v>
      </c>
      <c r="J48" s="87" t="s">
        <v>511</v>
      </c>
      <c r="K48" s="87" t="s">
        <v>511</v>
      </c>
      <c r="L48" s="87" t="s">
        <v>511</v>
      </c>
      <c r="M48" s="88" t="s">
        <v>511</v>
      </c>
    </row>
    <row r="49" spans="2:13" ht="27.75" customHeight="1">
      <c r="B49" s="1248"/>
      <c r="C49" s="1249"/>
      <c r="D49" s="85"/>
      <c r="E49" s="1250" t="s">
        <v>33</v>
      </c>
      <c r="F49" s="1250"/>
      <c r="G49" s="1250"/>
      <c r="H49" s="1251"/>
      <c r="I49" s="86" t="s">
        <v>511</v>
      </c>
      <c r="J49" s="87" t="s">
        <v>511</v>
      </c>
      <c r="K49" s="87" t="s">
        <v>511</v>
      </c>
      <c r="L49" s="87" t="s">
        <v>511</v>
      </c>
      <c r="M49" s="88" t="s">
        <v>511</v>
      </c>
    </row>
    <row r="50" spans="2:13" ht="27.75" customHeight="1">
      <c r="B50" s="1244" t="s">
        <v>34</v>
      </c>
      <c r="C50" s="1245"/>
      <c r="D50" s="91"/>
      <c r="E50" s="1250" t="s">
        <v>35</v>
      </c>
      <c r="F50" s="1250"/>
      <c r="G50" s="1250"/>
      <c r="H50" s="1251"/>
      <c r="I50" s="86">
        <v>1647</v>
      </c>
      <c r="J50" s="87">
        <v>1542</v>
      </c>
      <c r="K50" s="87">
        <v>1655</v>
      </c>
      <c r="L50" s="87">
        <v>1569</v>
      </c>
      <c r="M50" s="88">
        <v>1415</v>
      </c>
    </row>
    <row r="51" spans="2:13" ht="27.75" customHeight="1">
      <c r="B51" s="1246"/>
      <c r="C51" s="1247"/>
      <c r="D51" s="85"/>
      <c r="E51" s="1250" t="s">
        <v>36</v>
      </c>
      <c r="F51" s="1250"/>
      <c r="G51" s="1250"/>
      <c r="H51" s="1251"/>
      <c r="I51" s="86">
        <v>1570</v>
      </c>
      <c r="J51" s="87">
        <v>1457</v>
      </c>
      <c r="K51" s="87">
        <v>1391</v>
      </c>
      <c r="L51" s="87">
        <v>1440</v>
      </c>
      <c r="M51" s="88">
        <v>1558</v>
      </c>
    </row>
    <row r="52" spans="2:13" ht="27.75" customHeight="1">
      <c r="B52" s="1248"/>
      <c r="C52" s="1249"/>
      <c r="D52" s="85"/>
      <c r="E52" s="1250" t="s">
        <v>37</v>
      </c>
      <c r="F52" s="1250"/>
      <c r="G52" s="1250"/>
      <c r="H52" s="1251"/>
      <c r="I52" s="86">
        <v>12067</v>
      </c>
      <c r="J52" s="87">
        <v>11947</v>
      </c>
      <c r="K52" s="87">
        <v>11882</v>
      </c>
      <c r="L52" s="87">
        <v>12156</v>
      </c>
      <c r="M52" s="88">
        <v>12142</v>
      </c>
    </row>
    <row r="53" spans="2:13" ht="27.75" customHeight="1" thickBot="1">
      <c r="B53" s="1252" t="s">
        <v>38</v>
      </c>
      <c r="C53" s="1253"/>
      <c r="D53" s="92"/>
      <c r="E53" s="1254" t="s">
        <v>39</v>
      </c>
      <c r="F53" s="1254"/>
      <c r="G53" s="1254"/>
      <c r="H53" s="1255"/>
      <c r="I53" s="93">
        <v>818</v>
      </c>
      <c r="J53" s="94">
        <v>2000</v>
      </c>
      <c r="K53" s="94">
        <v>1948</v>
      </c>
      <c r="L53" s="94">
        <v>2457</v>
      </c>
      <c r="M53" s="95">
        <v>3660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2K1SPVsiojgLwG/HKgN752p9LVZjCmaGfnzl9/2WTO06ECHwuHx0PZssLNIDh3a/CudXyqxlpfCeRSy839gyQ==" saltValue="y+1Srl8QzcKzxbh4Blh3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6"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556</v>
      </c>
      <c r="G54" s="104" t="s">
        <v>557</v>
      </c>
      <c r="H54" s="105" t="s">
        <v>558</v>
      </c>
    </row>
    <row r="55" spans="2:8" ht="52.5" customHeight="1">
      <c r="B55" s="106"/>
      <c r="C55" s="1271" t="s">
        <v>42</v>
      </c>
      <c r="D55" s="1271"/>
      <c r="E55" s="1272"/>
      <c r="F55" s="107">
        <v>604</v>
      </c>
      <c r="G55" s="107">
        <v>672</v>
      </c>
      <c r="H55" s="108">
        <v>698</v>
      </c>
    </row>
    <row r="56" spans="2:8" ht="52.5" customHeight="1">
      <c r="B56" s="109"/>
      <c r="C56" s="1273" t="s">
        <v>43</v>
      </c>
      <c r="D56" s="1273"/>
      <c r="E56" s="1274"/>
      <c r="F56" s="110">
        <v>0</v>
      </c>
      <c r="G56" s="110">
        <v>0</v>
      </c>
      <c r="H56" s="111">
        <v>0</v>
      </c>
    </row>
    <row r="57" spans="2:8" ht="53.25" customHeight="1">
      <c r="B57" s="109"/>
      <c r="C57" s="1275" t="s">
        <v>44</v>
      </c>
      <c r="D57" s="1275"/>
      <c r="E57" s="1276"/>
      <c r="F57" s="112">
        <v>915</v>
      </c>
      <c r="G57" s="112">
        <v>635</v>
      </c>
      <c r="H57" s="113">
        <v>426</v>
      </c>
    </row>
    <row r="58" spans="2:8" ht="45.75" customHeight="1">
      <c r="B58" s="114"/>
      <c r="C58" s="1263" t="s">
        <v>586</v>
      </c>
      <c r="D58" s="1264"/>
      <c r="E58" s="1265"/>
      <c r="F58" s="115">
        <v>176</v>
      </c>
      <c r="G58" s="115">
        <v>156</v>
      </c>
      <c r="H58" s="116">
        <v>155</v>
      </c>
    </row>
    <row r="59" spans="2:8" ht="45.75" customHeight="1">
      <c r="B59" s="114"/>
      <c r="C59" s="1263" t="s">
        <v>587</v>
      </c>
      <c r="D59" s="1264"/>
      <c r="E59" s="1265"/>
      <c r="F59" s="115">
        <v>101</v>
      </c>
      <c r="G59" s="115">
        <v>101</v>
      </c>
      <c r="H59" s="116">
        <v>101</v>
      </c>
    </row>
    <row r="60" spans="2:8" ht="45.75" customHeight="1">
      <c r="B60" s="114"/>
      <c r="C60" s="1263" t="s">
        <v>588</v>
      </c>
      <c r="D60" s="1264"/>
      <c r="E60" s="1265"/>
      <c r="F60" s="115">
        <v>9</v>
      </c>
      <c r="G60" s="115">
        <v>52</v>
      </c>
      <c r="H60" s="116">
        <v>67</v>
      </c>
    </row>
    <row r="61" spans="2:8" ht="45.75" customHeight="1">
      <c r="B61" s="114"/>
      <c r="C61" s="1263" t="s">
        <v>576</v>
      </c>
      <c r="D61" s="1264"/>
      <c r="E61" s="1265"/>
      <c r="F61" s="115">
        <v>398</v>
      </c>
      <c r="G61" s="115">
        <v>290</v>
      </c>
      <c r="H61" s="116">
        <v>66</v>
      </c>
    </row>
    <row r="62" spans="2:8" ht="45.75" customHeight="1" thickBot="1">
      <c r="B62" s="117"/>
      <c r="C62" s="1266" t="s">
        <v>577</v>
      </c>
      <c r="D62" s="1267"/>
      <c r="E62" s="1268"/>
      <c r="F62" s="118">
        <v>19</v>
      </c>
      <c r="G62" s="118">
        <v>19</v>
      </c>
      <c r="H62" s="119">
        <v>19</v>
      </c>
    </row>
    <row r="63" spans="2:8" ht="52.5" customHeight="1" thickBot="1">
      <c r="B63" s="120"/>
      <c r="C63" s="1269" t="s">
        <v>45</v>
      </c>
      <c r="D63" s="1269"/>
      <c r="E63" s="1270"/>
      <c r="F63" s="121">
        <v>1519</v>
      </c>
      <c r="G63" s="121">
        <v>1307</v>
      </c>
      <c r="H63" s="122">
        <v>1124</v>
      </c>
    </row>
    <row r="64" spans="2:8" ht="15" customHeight="1"/>
    <row r="65" ht="0" hidden="1" customHeight="1"/>
    <row r="66" ht="0" hidden="1" customHeight="1"/>
  </sheetData>
  <sheetProtection algorithmName="SHA-512" hashValue="ZAE7ESySVufw2KDhTb4IHSk3EaHUManm2vQppRrsDbN3621ta5R1n6qJ5EP2Kr3/0FA+LaNX/lV+cb8ozEf7yQ==" saltValue="E9+aqqOfWCvEE6p9uGd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H34" zoomScaleNormal="100" zoomScaleSheetLayoutView="55" workbookViewId="0">
      <selection activeCell="AN43" sqref="AN43:DC4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589</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589</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90" t="s">
        <v>602</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592</v>
      </c>
    </row>
    <row r="50" spans="1:109">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554</v>
      </c>
      <c r="BQ50" s="1282"/>
      <c r="BR50" s="1282"/>
      <c r="BS50" s="1282"/>
      <c r="BT50" s="1282"/>
      <c r="BU50" s="1282"/>
      <c r="BV50" s="1282"/>
      <c r="BW50" s="1282"/>
      <c r="BX50" s="1282" t="s">
        <v>555</v>
      </c>
      <c r="BY50" s="1282"/>
      <c r="BZ50" s="1282"/>
      <c r="CA50" s="1282"/>
      <c r="CB50" s="1282"/>
      <c r="CC50" s="1282"/>
      <c r="CD50" s="1282"/>
      <c r="CE50" s="1282"/>
      <c r="CF50" s="1282" t="s">
        <v>556</v>
      </c>
      <c r="CG50" s="1282"/>
      <c r="CH50" s="1282"/>
      <c r="CI50" s="1282"/>
      <c r="CJ50" s="1282"/>
      <c r="CK50" s="1282"/>
      <c r="CL50" s="1282"/>
      <c r="CM50" s="1282"/>
      <c r="CN50" s="1282" t="s">
        <v>557</v>
      </c>
      <c r="CO50" s="1282"/>
      <c r="CP50" s="1282"/>
      <c r="CQ50" s="1282"/>
      <c r="CR50" s="1282"/>
      <c r="CS50" s="1282"/>
      <c r="CT50" s="1282"/>
      <c r="CU50" s="1282"/>
      <c r="CV50" s="1282" t="s">
        <v>558</v>
      </c>
      <c r="CW50" s="1282"/>
      <c r="CX50" s="1282"/>
      <c r="CY50" s="1282"/>
      <c r="CZ50" s="1282"/>
      <c r="DA50" s="1282"/>
      <c r="DB50" s="1282"/>
      <c r="DC50" s="1282"/>
    </row>
    <row r="51" spans="1:109" ht="13.5" customHeight="1">
      <c r="B51" s="374"/>
      <c r="G51" s="1285"/>
      <c r="H51" s="1285"/>
      <c r="I51" s="1299"/>
      <c r="J51" s="1299"/>
      <c r="K51" s="1284"/>
      <c r="L51" s="1284"/>
      <c r="M51" s="1284"/>
      <c r="N51" s="1284"/>
      <c r="AM51" s="383"/>
      <c r="AN51" s="1280" t="s">
        <v>593</v>
      </c>
      <c r="AO51" s="1280"/>
      <c r="AP51" s="1280"/>
      <c r="AQ51" s="1280"/>
      <c r="AR51" s="1280"/>
      <c r="AS51" s="1280"/>
      <c r="AT51" s="1280"/>
      <c r="AU51" s="1280"/>
      <c r="AV51" s="1280"/>
      <c r="AW51" s="1280"/>
      <c r="AX51" s="1280"/>
      <c r="AY51" s="1280"/>
      <c r="AZ51" s="1280"/>
      <c r="BA51" s="1280"/>
      <c r="BB51" s="1280" t="s">
        <v>594</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89"/>
      <c r="CG51" s="1277"/>
      <c r="CH51" s="1277"/>
      <c r="CI51" s="1277"/>
      <c r="CJ51" s="1277"/>
      <c r="CK51" s="1277"/>
      <c r="CL51" s="1277"/>
      <c r="CM51" s="1277"/>
      <c r="CN51" s="1277">
        <v>52.6</v>
      </c>
      <c r="CO51" s="1277"/>
      <c r="CP51" s="1277"/>
      <c r="CQ51" s="1277"/>
      <c r="CR51" s="1277"/>
      <c r="CS51" s="1277"/>
      <c r="CT51" s="1277"/>
      <c r="CU51" s="1277"/>
      <c r="CV51" s="1277">
        <v>79.099999999999994</v>
      </c>
      <c r="CW51" s="1277"/>
      <c r="CX51" s="1277"/>
      <c r="CY51" s="1277"/>
      <c r="CZ51" s="1277"/>
      <c r="DA51" s="1277"/>
      <c r="DB51" s="1277"/>
      <c r="DC51" s="1277"/>
    </row>
    <row r="52" spans="1:109">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595</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89"/>
      <c r="CG53" s="1277"/>
      <c r="CH53" s="1277"/>
      <c r="CI53" s="1277"/>
      <c r="CJ53" s="1277"/>
      <c r="CK53" s="1277"/>
      <c r="CL53" s="1277"/>
      <c r="CM53" s="1277"/>
      <c r="CN53" s="1277">
        <v>60.1</v>
      </c>
      <c r="CO53" s="1277"/>
      <c r="CP53" s="1277"/>
      <c r="CQ53" s="1277"/>
      <c r="CR53" s="1277"/>
      <c r="CS53" s="1277"/>
      <c r="CT53" s="1277"/>
      <c r="CU53" s="1277"/>
      <c r="CV53" s="1277">
        <v>58.8</v>
      </c>
      <c r="CW53" s="1277"/>
      <c r="CX53" s="1277"/>
      <c r="CY53" s="1277"/>
      <c r="CZ53" s="1277"/>
      <c r="DA53" s="1277"/>
      <c r="DB53" s="1277"/>
      <c r="DC53" s="1277"/>
    </row>
    <row r="54" spans="1:109">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83"/>
      <c r="H55" s="1283"/>
      <c r="I55" s="1283"/>
      <c r="J55" s="1283"/>
      <c r="K55" s="1284"/>
      <c r="L55" s="1284"/>
      <c r="M55" s="1284"/>
      <c r="N55" s="1284"/>
      <c r="AN55" s="1282" t="s">
        <v>596</v>
      </c>
      <c r="AO55" s="1282"/>
      <c r="AP55" s="1282"/>
      <c r="AQ55" s="1282"/>
      <c r="AR55" s="1282"/>
      <c r="AS55" s="1282"/>
      <c r="AT55" s="1282"/>
      <c r="AU55" s="1282"/>
      <c r="AV55" s="1282"/>
      <c r="AW55" s="1282"/>
      <c r="AX55" s="1282"/>
      <c r="AY55" s="1282"/>
      <c r="AZ55" s="1282"/>
      <c r="BA55" s="1282"/>
      <c r="BB55" s="1280" t="s">
        <v>594</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89"/>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595</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89"/>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597</v>
      </c>
    </row>
    <row r="64" spans="1:109">
      <c r="B64" s="374"/>
      <c r="G64" s="381"/>
      <c r="I64" s="394"/>
      <c r="J64" s="394"/>
      <c r="K64" s="394"/>
      <c r="L64" s="394"/>
      <c r="M64" s="394"/>
      <c r="N64" s="395"/>
      <c r="AM64" s="381"/>
      <c r="AN64" s="381" t="s">
        <v>591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0" t="s">
        <v>598</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592</v>
      </c>
    </row>
    <row r="72" spans="2:107">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554</v>
      </c>
      <c r="BQ72" s="1282"/>
      <c r="BR72" s="1282"/>
      <c r="BS72" s="1282"/>
      <c r="BT72" s="1282"/>
      <c r="BU72" s="1282"/>
      <c r="BV72" s="1282"/>
      <c r="BW72" s="1282"/>
      <c r="BX72" s="1282" t="s">
        <v>555</v>
      </c>
      <c r="BY72" s="1282"/>
      <c r="BZ72" s="1282"/>
      <c r="CA72" s="1282"/>
      <c r="CB72" s="1282"/>
      <c r="CC72" s="1282"/>
      <c r="CD72" s="1282"/>
      <c r="CE72" s="1282"/>
      <c r="CF72" s="1282" t="s">
        <v>556</v>
      </c>
      <c r="CG72" s="1282"/>
      <c r="CH72" s="1282"/>
      <c r="CI72" s="1282"/>
      <c r="CJ72" s="1282"/>
      <c r="CK72" s="1282"/>
      <c r="CL72" s="1282"/>
      <c r="CM72" s="1282"/>
      <c r="CN72" s="1282" t="s">
        <v>557</v>
      </c>
      <c r="CO72" s="1282"/>
      <c r="CP72" s="1282"/>
      <c r="CQ72" s="1282"/>
      <c r="CR72" s="1282"/>
      <c r="CS72" s="1282"/>
      <c r="CT72" s="1282"/>
      <c r="CU72" s="1282"/>
      <c r="CV72" s="1282" t="s">
        <v>558</v>
      </c>
      <c r="CW72" s="1282"/>
      <c r="CX72" s="1282"/>
      <c r="CY72" s="1282"/>
      <c r="CZ72" s="1282"/>
      <c r="DA72" s="1282"/>
      <c r="DB72" s="1282"/>
      <c r="DC72" s="1282"/>
    </row>
    <row r="73" spans="2:107">
      <c r="B73" s="374"/>
      <c r="G73" s="1285"/>
      <c r="H73" s="1285"/>
      <c r="I73" s="1285"/>
      <c r="J73" s="1285"/>
      <c r="K73" s="1281"/>
      <c r="L73" s="1281"/>
      <c r="M73" s="1281"/>
      <c r="N73" s="1281"/>
      <c r="AM73" s="383"/>
      <c r="AN73" s="1280" t="s">
        <v>593</v>
      </c>
      <c r="AO73" s="1280"/>
      <c r="AP73" s="1280"/>
      <c r="AQ73" s="1280"/>
      <c r="AR73" s="1280"/>
      <c r="AS73" s="1280"/>
      <c r="AT73" s="1280"/>
      <c r="AU73" s="1280"/>
      <c r="AV73" s="1280"/>
      <c r="AW73" s="1280"/>
      <c r="AX73" s="1280"/>
      <c r="AY73" s="1280"/>
      <c r="AZ73" s="1280"/>
      <c r="BA73" s="1280"/>
      <c r="BB73" s="1280" t="s">
        <v>594</v>
      </c>
      <c r="BC73" s="1280"/>
      <c r="BD73" s="1280"/>
      <c r="BE73" s="1280"/>
      <c r="BF73" s="1280"/>
      <c r="BG73" s="1280"/>
      <c r="BH73" s="1280"/>
      <c r="BI73" s="1280"/>
      <c r="BJ73" s="1280"/>
      <c r="BK73" s="1280"/>
      <c r="BL73" s="1280"/>
      <c r="BM73" s="1280"/>
      <c r="BN73" s="1280"/>
      <c r="BO73" s="1280"/>
      <c r="BP73" s="1277">
        <v>18.3</v>
      </c>
      <c r="BQ73" s="1277"/>
      <c r="BR73" s="1277"/>
      <c r="BS73" s="1277"/>
      <c r="BT73" s="1277"/>
      <c r="BU73" s="1277"/>
      <c r="BV73" s="1277"/>
      <c r="BW73" s="1277"/>
      <c r="BX73" s="1277">
        <v>45.2</v>
      </c>
      <c r="BY73" s="1277"/>
      <c r="BZ73" s="1277"/>
      <c r="CA73" s="1277"/>
      <c r="CB73" s="1277"/>
      <c r="CC73" s="1277"/>
      <c r="CD73" s="1277"/>
      <c r="CE73" s="1277"/>
      <c r="CF73" s="1277">
        <v>43.4</v>
      </c>
      <c r="CG73" s="1277"/>
      <c r="CH73" s="1277"/>
      <c r="CI73" s="1277"/>
      <c r="CJ73" s="1277"/>
      <c r="CK73" s="1277"/>
      <c r="CL73" s="1277"/>
      <c r="CM73" s="1277"/>
      <c r="CN73" s="1277">
        <v>52.6</v>
      </c>
      <c r="CO73" s="1277"/>
      <c r="CP73" s="1277"/>
      <c r="CQ73" s="1277"/>
      <c r="CR73" s="1277"/>
      <c r="CS73" s="1277"/>
      <c r="CT73" s="1277"/>
      <c r="CU73" s="1277"/>
      <c r="CV73" s="1277">
        <v>79.099999999999994</v>
      </c>
      <c r="CW73" s="1277"/>
      <c r="CX73" s="1277"/>
      <c r="CY73" s="1277"/>
      <c r="CZ73" s="1277"/>
      <c r="DA73" s="1277"/>
      <c r="DB73" s="1277"/>
      <c r="DC73" s="1277"/>
    </row>
    <row r="74" spans="2:107">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7">
        <v>10.7</v>
      </c>
      <c r="BQ75" s="1277"/>
      <c r="BR75" s="1277"/>
      <c r="BS75" s="1277"/>
      <c r="BT75" s="1277"/>
      <c r="BU75" s="1277"/>
      <c r="BV75" s="1277"/>
      <c r="BW75" s="1277"/>
      <c r="BX75" s="1277">
        <v>9.5</v>
      </c>
      <c r="BY75" s="1277"/>
      <c r="BZ75" s="1277"/>
      <c r="CA75" s="1277"/>
      <c r="CB75" s="1277"/>
      <c r="CC75" s="1277"/>
      <c r="CD75" s="1277"/>
      <c r="CE75" s="1277"/>
      <c r="CF75" s="1277">
        <v>8.8000000000000007</v>
      </c>
      <c r="CG75" s="1277"/>
      <c r="CH75" s="1277"/>
      <c r="CI75" s="1277"/>
      <c r="CJ75" s="1277"/>
      <c r="CK75" s="1277"/>
      <c r="CL75" s="1277"/>
      <c r="CM75" s="1277"/>
      <c r="CN75" s="1277">
        <v>8.8000000000000007</v>
      </c>
      <c r="CO75" s="1277"/>
      <c r="CP75" s="1277"/>
      <c r="CQ75" s="1277"/>
      <c r="CR75" s="1277"/>
      <c r="CS75" s="1277"/>
      <c r="CT75" s="1277"/>
      <c r="CU75" s="1277"/>
      <c r="CV75" s="1277">
        <v>8.9</v>
      </c>
      <c r="CW75" s="1277"/>
      <c r="CX75" s="1277"/>
      <c r="CY75" s="1277"/>
      <c r="CZ75" s="1277"/>
      <c r="DA75" s="1277"/>
      <c r="DB75" s="1277"/>
      <c r="DC75" s="1277"/>
    </row>
    <row r="76" spans="2:107">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83"/>
      <c r="H77" s="1283"/>
      <c r="I77" s="1283"/>
      <c r="J77" s="1283"/>
      <c r="K77" s="1281"/>
      <c r="L77" s="1281"/>
      <c r="M77" s="1281"/>
      <c r="N77" s="1281"/>
      <c r="AN77" s="1282" t="s">
        <v>596</v>
      </c>
      <c r="AO77" s="1282"/>
      <c r="AP77" s="1282"/>
      <c r="AQ77" s="1282"/>
      <c r="AR77" s="1282"/>
      <c r="AS77" s="1282"/>
      <c r="AT77" s="1282"/>
      <c r="AU77" s="1282"/>
      <c r="AV77" s="1282"/>
      <c r="AW77" s="1282"/>
      <c r="AX77" s="1282"/>
      <c r="AY77" s="1282"/>
      <c r="AZ77" s="1282"/>
      <c r="BA77" s="1282"/>
      <c r="BB77" s="1280" t="s">
        <v>594</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Kv7QzCHflD0jgha30W88IPPJ3u0LElO+OF59kTp+58km1rR/bYeGgl1+HJrSZdxz/WhQoQ3WvavWcoqh2NcXZA==" saltValue="LrkQB8vWZRYpQy7vZJrXQ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70"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SWFlr5tYMR5O+SehfzMKKQ/ArubPtqK6tdtDJ4fST9c2i2mgTtXpuJpZvG5BUkDCENg8RQJ3n42WPs412HibA==" saltValue="EGuYCAvkofv0nwM0wO0z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43" sqref="AN43:DC4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v1vnTHiP+aLeD1Yet0mpKxh0i9enZbrs0100zdsCmKI9ChC3SPlffmGK5pBOAFEUjkLFMwm7Fb+If3FJqe2WQ==" saltValue="+QeYrJ4OcgKwUsoxbu4i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551</v>
      </c>
      <c r="G2" s="136"/>
      <c r="H2" s="137"/>
    </row>
    <row r="3" spans="1:8">
      <c r="A3" s="133" t="s">
        <v>544</v>
      </c>
      <c r="B3" s="138"/>
      <c r="C3" s="139"/>
      <c r="D3" s="140">
        <v>36772</v>
      </c>
      <c r="E3" s="141"/>
      <c r="F3" s="142">
        <v>53270</v>
      </c>
      <c r="G3" s="143"/>
      <c r="H3" s="144"/>
    </row>
    <row r="4" spans="1:8">
      <c r="A4" s="145"/>
      <c r="B4" s="146"/>
      <c r="C4" s="147"/>
      <c r="D4" s="148">
        <v>5490</v>
      </c>
      <c r="E4" s="149"/>
      <c r="F4" s="150">
        <v>24316</v>
      </c>
      <c r="G4" s="151"/>
      <c r="H4" s="152"/>
    </row>
    <row r="5" spans="1:8">
      <c r="A5" s="133" t="s">
        <v>546</v>
      </c>
      <c r="B5" s="138"/>
      <c r="C5" s="139"/>
      <c r="D5" s="140">
        <v>82615</v>
      </c>
      <c r="E5" s="141"/>
      <c r="F5" s="142">
        <v>53292</v>
      </c>
      <c r="G5" s="143"/>
      <c r="H5" s="144"/>
    </row>
    <row r="6" spans="1:8">
      <c r="A6" s="145"/>
      <c r="B6" s="146"/>
      <c r="C6" s="147"/>
      <c r="D6" s="148">
        <v>52347</v>
      </c>
      <c r="E6" s="149"/>
      <c r="F6" s="150">
        <v>28900</v>
      </c>
      <c r="G6" s="151"/>
      <c r="H6" s="152"/>
    </row>
    <row r="7" spans="1:8">
      <c r="A7" s="133" t="s">
        <v>547</v>
      </c>
      <c r="B7" s="138"/>
      <c r="C7" s="139"/>
      <c r="D7" s="140">
        <v>40006</v>
      </c>
      <c r="E7" s="141"/>
      <c r="F7" s="142">
        <v>49919</v>
      </c>
      <c r="G7" s="143"/>
      <c r="H7" s="144"/>
    </row>
    <row r="8" spans="1:8">
      <c r="A8" s="145"/>
      <c r="B8" s="146"/>
      <c r="C8" s="147"/>
      <c r="D8" s="148">
        <v>13062</v>
      </c>
      <c r="E8" s="149"/>
      <c r="F8" s="150">
        <v>26398</v>
      </c>
      <c r="G8" s="151"/>
      <c r="H8" s="152"/>
    </row>
    <row r="9" spans="1:8">
      <c r="A9" s="133" t="s">
        <v>548</v>
      </c>
      <c r="B9" s="138"/>
      <c r="C9" s="139"/>
      <c r="D9" s="140">
        <v>91837</v>
      </c>
      <c r="E9" s="141"/>
      <c r="F9" s="142">
        <v>47738</v>
      </c>
      <c r="G9" s="143"/>
      <c r="H9" s="144"/>
    </row>
    <row r="10" spans="1:8">
      <c r="A10" s="145"/>
      <c r="B10" s="146"/>
      <c r="C10" s="147"/>
      <c r="D10" s="148">
        <v>50707</v>
      </c>
      <c r="E10" s="149"/>
      <c r="F10" s="150">
        <v>24937</v>
      </c>
      <c r="G10" s="151"/>
      <c r="H10" s="152"/>
    </row>
    <row r="11" spans="1:8">
      <c r="A11" s="133" t="s">
        <v>549</v>
      </c>
      <c r="B11" s="138"/>
      <c r="C11" s="139"/>
      <c r="D11" s="140">
        <v>100803</v>
      </c>
      <c r="E11" s="141"/>
      <c r="F11" s="142">
        <v>52191</v>
      </c>
      <c r="G11" s="143"/>
      <c r="H11" s="144"/>
    </row>
    <row r="12" spans="1:8">
      <c r="A12" s="145"/>
      <c r="B12" s="146"/>
      <c r="C12" s="153"/>
      <c r="D12" s="148">
        <v>31618</v>
      </c>
      <c r="E12" s="149"/>
      <c r="F12" s="150">
        <v>24843</v>
      </c>
      <c r="G12" s="151"/>
      <c r="H12" s="152"/>
    </row>
    <row r="13" spans="1:8">
      <c r="A13" s="133"/>
      <c r="B13" s="138"/>
      <c r="C13" s="154"/>
      <c r="D13" s="155">
        <v>70407</v>
      </c>
      <c r="E13" s="156"/>
      <c r="F13" s="157">
        <v>51282</v>
      </c>
      <c r="G13" s="158"/>
      <c r="H13" s="144"/>
    </row>
    <row r="14" spans="1:8">
      <c r="A14" s="145"/>
      <c r="B14" s="146"/>
      <c r="C14" s="147"/>
      <c r="D14" s="148">
        <v>30645</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1.43</v>
      </c>
      <c r="C19" s="159">
        <f>ROUND(VALUE(SUBSTITUTE(実質収支比率等に係る経年分析!G$48,"▲","-")),2)</f>
        <v>2.2200000000000002</v>
      </c>
      <c r="D19" s="159">
        <f>ROUND(VALUE(SUBSTITUTE(実質収支比率等に係る経年分析!H$48,"▲","-")),2)</f>
        <v>2.08</v>
      </c>
      <c r="E19" s="159">
        <f>ROUND(VALUE(SUBSTITUTE(実質収支比率等に係る経年分析!I$48,"▲","-")),2)</f>
        <v>2.16</v>
      </c>
      <c r="F19" s="159">
        <f>ROUND(VALUE(SUBSTITUTE(実質収支比率等に係る経年分析!J$48,"▲","-")),2)</f>
        <v>1.88</v>
      </c>
    </row>
    <row r="20" spans="1:11">
      <c r="A20" s="159" t="s">
        <v>49</v>
      </c>
      <c r="B20" s="159">
        <f>ROUND(VALUE(SUBSTITUTE(実質収支比率等に係る経年分析!F$47,"▲","-")),2)</f>
        <v>13.2</v>
      </c>
      <c r="C20" s="159">
        <f>ROUND(VALUE(SUBSTITUTE(実質収支比率等に係る経年分析!G$47,"▲","-")),2)</f>
        <v>9.82</v>
      </c>
      <c r="D20" s="159">
        <f>ROUND(VALUE(SUBSTITUTE(実質収支比率等に係る経年分析!H$47,"▲","-")),2)</f>
        <v>11.04</v>
      </c>
      <c r="E20" s="159">
        <f>ROUND(VALUE(SUBSTITUTE(実質収支比率等に係る経年分析!I$47,"▲","-")),2)</f>
        <v>12.1</v>
      </c>
      <c r="F20" s="159">
        <f>ROUND(VALUE(SUBSTITUTE(実質収支比率等に係る経年分析!J$47,"▲","-")),2)</f>
        <v>12.66</v>
      </c>
    </row>
    <row r="21" spans="1:11">
      <c r="A21" s="159" t="s">
        <v>50</v>
      </c>
      <c r="B21" s="159">
        <f>IF(ISNUMBER(VALUE(SUBSTITUTE(実質収支比率等に係る経年分析!F$49,"▲","-"))),ROUND(VALUE(SUBSTITUTE(実質収支比率等に係る経年分析!F$49,"▲","-")),2),NA())</f>
        <v>0.04</v>
      </c>
      <c r="C21" s="159">
        <f>IF(ISNUMBER(VALUE(SUBSTITUTE(実質収支比率等に係る経年分析!G$49,"▲","-"))),ROUND(VALUE(SUBSTITUTE(実質収支比率等に係る経年分析!G$49,"▲","-")),2),NA())</f>
        <v>-3.37</v>
      </c>
      <c r="D21" s="159">
        <f>IF(ISNUMBER(VALUE(SUBSTITUTE(実質収支比率等に係る経年分析!H$49,"▲","-"))),ROUND(VALUE(SUBSTITUTE(実質収支比率等に係る経年分析!H$49,"▲","-")),2),NA())</f>
        <v>0.28000000000000003</v>
      </c>
      <c r="E21" s="159">
        <f>IF(ISNUMBER(VALUE(SUBSTITUTE(実質収支比率等に係る経年分析!I$49,"▲","-"))),ROUND(VALUE(SUBSTITUTE(実質収支比率等に係る経年分析!I$49,"▲","-")),2),NA())</f>
        <v>0.32</v>
      </c>
      <c r="F21" s="159">
        <f>IF(ISNUMBER(VALUE(SUBSTITUTE(実質収支比率等に係る経年分析!J$49,"▲","-"))),ROUND(VALUE(SUBSTITUTE(実質収支比率等に係る経年分析!J$49,"▲","-")),2),NA())</f>
        <v>-0.91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内灘町公共下水道事業特別会計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0.06</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内灘町新エネルギー事業特別会計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内灘町後期高齢者医療特別会計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内灘町介護保険特別会計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2.2200000000000002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2.0699999999999998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2.15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1.87</v>
      </c>
    </row>
    <row r="35" spans="1:16">
      <c r="A35" s="160" t="str">
        <f>IF(連結実質赤字比率に係る赤字・黒字の構成分析!C$35="",NA(),連結実質赤字比率に係る赤字・黒字の構成分析!C$35)</f>
        <v>内灘町水道事業会計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8.14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8.5399999999999991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8.4700000000000006</v>
      </c>
    </row>
    <row r="36" spans="1:16">
      <c r="A36" s="160" t="str">
        <f>IF(連結実質赤字比率に係る赤字・黒字の構成分析!C$34="",NA(),連結実質赤字比率に係る赤字・黒字の構成分析!C$34)</f>
        <v>内灘町国民健康保険特別会計</v>
      </c>
      <c r="B36" s="160">
        <f>IF(ROUND(VALUE(SUBSTITUTE(連結実質赤字比率に係る赤字・黒字の構成分析!F$34,"▲", "-")), 2) &lt; 0, ABS(ROUND(VALUE(SUBSTITUTE(連結実質赤字比率に係る赤字・黒字の構成分析!F$34,"▲", "-")), 2)), NA())</f>
        <v>3.96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3.94</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3.66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3.73</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1.62</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994</v>
      </c>
      <c r="E42" s="161"/>
      <c r="F42" s="161"/>
      <c r="G42" s="161">
        <f>'実質公債費比率（分子）の構造'!L$52</f>
        <v>1009</v>
      </c>
      <c r="H42" s="161"/>
      <c r="I42" s="161"/>
      <c r="J42" s="161">
        <f>'実質公債費比率（分子）の構造'!M$52</f>
        <v>1084</v>
      </c>
      <c r="K42" s="161"/>
      <c r="L42" s="161"/>
      <c r="M42" s="161">
        <f>'実質公債費比率（分子）の構造'!N$52</f>
        <v>987</v>
      </c>
      <c r="N42" s="161"/>
      <c r="O42" s="161"/>
      <c r="P42" s="161">
        <f>'実質公債費比率（分子）の構造'!O$52</f>
        <v>995</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24</v>
      </c>
      <c r="C44" s="161"/>
      <c r="D44" s="161"/>
      <c r="E44" s="161">
        <f>'実質公債費比率（分子）の構造'!L$50</f>
        <v>27</v>
      </c>
      <c r="F44" s="161"/>
      <c r="G44" s="161"/>
      <c r="H44" s="161">
        <f>'実質公債費比率（分子）の構造'!M$50</f>
        <v>26</v>
      </c>
      <c r="I44" s="161"/>
      <c r="J44" s="161"/>
      <c r="K44" s="161">
        <f>'実質公債費比率（分子）の構造'!N$50</f>
        <v>22</v>
      </c>
      <c r="L44" s="161"/>
      <c r="M44" s="161"/>
      <c r="N44" s="161">
        <f>'実質公債費比率（分子）の構造'!O$50</f>
        <v>21</v>
      </c>
      <c r="O44" s="161"/>
      <c r="P44" s="161"/>
    </row>
    <row r="45" spans="1:16">
      <c r="A45" s="161" t="s">
        <v>60</v>
      </c>
      <c r="B45" s="161">
        <f>'実質公債費比率（分子）の構造'!K$49</f>
        <v>210</v>
      </c>
      <c r="C45" s="161"/>
      <c r="D45" s="161"/>
      <c r="E45" s="161">
        <f>'実質公債費比率（分子）の構造'!L$49</f>
        <v>181</v>
      </c>
      <c r="F45" s="161"/>
      <c r="G45" s="161"/>
      <c r="H45" s="161">
        <f>'実質公債費比率（分子）の構造'!M$49</f>
        <v>180</v>
      </c>
      <c r="I45" s="161"/>
      <c r="J45" s="161"/>
      <c r="K45" s="161">
        <f>'実質公債費比率（分子）の構造'!N$49</f>
        <v>179</v>
      </c>
      <c r="L45" s="161"/>
      <c r="M45" s="161"/>
      <c r="N45" s="161">
        <f>'実質公債費比率（分子）の構造'!O$49</f>
        <v>126</v>
      </c>
      <c r="O45" s="161"/>
      <c r="P45" s="161"/>
    </row>
    <row r="46" spans="1:16">
      <c r="A46" s="161" t="s">
        <v>61</v>
      </c>
      <c r="B46" s="161">
        <f>'実質公債費比率（分子）の構造'!K$48</f>
        <v>258</v>
      </c>
      <c r="C46" s="161"/>
      <c r="D46" s="161"/>
      <c r="E46" s="161">
        <f>'実質公債費比率（分子）の構造'!L$48</f>
        <v>291</v>
      </c>
      <c r="F46" s="161"/>
      <c r="G46" s="161"/>
      <c r="H46" s="161">
        <f>'実質公債費比率（分子）の構造'!M$48</f>
        <v>312</v>
      </c>
      <c r="I46" s="161"/>
      <c r="J46" s="161"/>
      <c r="K46" s="161">
        <f>'実質公債費比率（分子）の構造'!N$48</f>
        <v>332</v>
      </c>
      <c r="L46" s="161"/>
      <c r="M46" s="161"/>
      <c r="N46" s="161">
        <f>'実質公債費比率（分子）の構造'!O$48</f>
        <v>364</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948</v>
      </c>
      <c r="C49" s="161"/>
      <c r="D49" s="161"/>
      <c r="E49" s="161">
        <f>'実質公債費比率（分子）の構造'!L$45</f>
        <v>906</v>
      </c>
      <c r="F49" s="161"/>
      <c r="G49" s="161"/>
      <c r="H49" s="161">
        <f>'実質公債費比率（分子）の構造'!M$45</f>
        <v>905</v>
      </c>
      <c r="I49" s="161"/>
      <c r="J49" s="161"/>
      <c r="K49" s="161">
        <f>'実質公債費比率（分子）の構造'!N$45</f>
        <v>919</v>
      </c>
      <c r="L49" s="161"/>
      <c r="M49" s="161"/>
      <c r="N49" s="161">
        <f>'実質公債費比率（分子）の構造'!O$45</f>
        <v>912</v>
      </c>
      <c r="O49" s="161"/>
      <c r="P49" s="161"/>
    </row>
    <row r="50" spans="1:16">
      <c r="A50" s="161" t="s">
        <v>65</v>
      </c>
      <c r="B50" s="161" t="e">
        <f>NA()</f>
        <v>#N/A</v>
      </c>
      <c r="C50" s="161">
        <f>IF(ISNUMBER('実質公債費比率（分子）の構造'!K$53),'実質公債費比率（分子）の構造'!K$53,NA())</f>
        <v>446</v>
      </c>
      <c r="D50" s="161" t="e">
        <f>NA()</f>
        <v>#N/A</v>
      </c>
      <c r="E50" s="161" t="e">
        <f>NA()</f>
        <v>#N/A</v>
      </c>
      <c r="F50" s="161">
        <f>IF(ISNUMBER('実質公債費比率（分子）の構造'!L$53),'実質公債費比率（分子）の構造'!L$53,NA())</f>
        <v>396</v>
      </c>
      <c r="G50" s="161" t="e">
        <f>NA()</f>
        <v>#N/A</v>
      </c>
      <c r="H50" s="161" t="e">
        <f>NA()</f>
        <v>#N/A</v>
      </c>
      <c r="I50" s="161">
        <f>IF(ISNUMBER('実質公債費比率（分子）の構造'!M$53),'実質公債費比率（分子）の構造'!M$53,NA())</f>
        <v>339</v>
      </c>
      <c r="J50" s="161" t="e">
        <f>NA()</f>
        <v>#N/A</v>
      </c>
      <c r="K50" s="161" t="e">
        <f>NA()</f>
        <v>#N/A</v>
      </c>
      <c r="L50" s="161">
        <f>IF(ISNUMBER('実質公債費比率（分子）の構造'!N$53),'実質公債費比率（分子）の構造'!N$53,NA())</f>
        <v>465</v>
      </c>
      <c r="M50" s="161" t="e">
        <f>NA()</f>
        <v>#N/A</v>
      </c>
      <c r="N50" s="161" t="e">
        <f>NA()</f>
        <v>#N/A</v>
      </c>
      <c r="O50" s="161">
        <f>IF(ISNUMBER('実質公債費比率（分子）の構造'!O$53),'実質公債費比率（分子）の構造'!O$53,NA())</f>
        <v>428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12067</v>
      </c>
      <c r="E56" s="160"/>
      <c r="F56" s="160"/>
      <c r="G56" s="160">
        <f>'将来負担比率（分子）の構造'!J$52</f>
        <v>11947</v>
      </c>
      <c r="H56" s="160"/>
      <c r="I56" s="160"/>
      <c r="J56" s="160">
        <f>'将来負担比率（分子）の構造'!K$52</f>
        <v>11882</v>
      </c>
      <c r="K56" s="160"/>
      <c r="L56" s="160"/>
      <c r="M56" s="160">
        <f>'将来負担比率（分子）の構造'!L$52</f>
        <v>12156</v>
      </c>
      <c r="N56" s="160"/>
      <c r="O56" s="160"/>
      <c r="P56" s="160">
        <f>'将来負担比率（分子）の構造'!M$52</f>
        <v>12142</v>
      </c>
    </row>
    <row r="57" spans="1:16">
      <c r="A57" s="160" t="s">
        <v>36</v>
      </c>
      <c r="B57" s="160"/>
      <c r="C57" s="160"/>
      <c r="D57" s="160">
        <f>'将来負担比率（分子）の構造'!I$51</f>
        <v>1570</v>
      </c>
      <c r="E57" s="160"/>
      <c r="F57" s="160"/>
      <c r="G57" s="160">
        <f>'将来負担比率（分子）の構造'!J$51</f>
        <v>1457</v>
      </c>
      <c r="H57" s="160"/>
      <c r="I57" s="160"/>
      <c r="J57" s="160">
        <f>'将来負担比率（分子）の構造'!K$51</f>
        <v>1391</v>
      </c>
      <c r="K57" s="160"/>
      <c r="L57" s="160"/>
      <c r="M57" s="160">
        <f>'将来負担比率（分子）の構造'!L$51</f>
        <v>1440</v>
      </c>
      <c r="N57" s="160"/>
      <c r="O57" s="160"/>
      <c r="P57" s="160">
        <f>'将来負担比率（分子）の構造'!M$51</f>
        <v>1558</v>
      </c>
    </row>
    <row r="58" spans="1:16">
      <c r="A58" s="160" t="s">
        <v>35</v>
      </c>
      <c r="B58" s="160"/>
      <c r="C58" s="160"/>
      <c r="D58" s="160">
        <f>'将来負担比率（分子）の構造'!I$50</f>
        <v>1647</v>
      </c>
      <c r="E58" s="160"/>
      <c r="F58" s="160"/>
      <c r="G58" s="160">
        <f>'将来負担比率（分子）の構造'!J$50</f>
        <v>1542</v>
      </c>
      <c r="H58" s="160"/>
      <c r="I58" s="160"/>
      <c r="J58" s="160">
        <f>'将来負担比率（分子）の構造'!K$50</f>
        <v>1655</v>
      </c>
      <c r="K58" s="160"/>
      <c r="L58" s="160"/>
      <c r="M58" s="160">
        <f>'将来負担比率（分子）の構造'!L$50</f>
        <v>1569</v>
      </c>
      <c r="N58" s="160"/>
      <c r="O58" s="160"/>
      <c r="P58" s="160">
        <f>'将来負担比率（分子）の構造'!M$50</f>
        <v>1415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1314</v>
      </c>
      <c r="C62" s="160"/>
      <c r="D62" s="160"/>
      <c r="E62" s="160">
        <f>'将来負担比率（分子）の構造'!J$45</f>
        <v>1149</v>
      </c>
      <c r="F62" s="160"/>
      <c r="G62" s="160"/>
      <c r="H62" s="160">
        <f>'将来負担比率（分子）の構造'!K$45</f>
        <v>1125</v>
      </c>
      <c r="I62" s="160"/>
      <c r="J62" s="160"/>
      <c r="K62" s="160">
        <f>'将来負担比率（分子）の構造'!L$45</f>
        <v>963</v>
      </c>
      <c r="L62" s="160"/>
      <c r="M62" s="160"/>
      <c r="N62" s="160">
        <f>'将来負担比率（分子）の構造'!M$45</f>
        <v>980</v>
      </c>
      <c r="O62" s="160"/>
      <c r="P62" s="160"/>
    </row>
    <row r="63" spans="1:16">
      <c r="A63" s="160" t="s">
        <v>28</v>
      </c>
      <c r="B63" s="160">
        <f>'将来負担比率（分子）の構造'!I$44</f>
        <v>802</v>
      </c>
      <c r="C63" s="160"/>
      <c r="D63" s="160"/>
      <c r="E63" s="160">
        <f>'将来負担比率（分子）の構造'!J$44</f>
        <v>674</v>
      </c>
      <c r="F63" s="160"/>
      <c r="G63" s="160"/>
      <c r="H63" s="160">
        <f>'将来負担比率（分子）の構造'!K$44</f>
        <v>498</v>
      </c>
      <c r="I63" s="160"/>
      <c r="J63" s="160"/>
      <c r="K63" s="160">
        <f>'将来負担比率（分子）の構造'!L$44</f>
        <v>322</v>
      </c>
      <c r="L63" s="160"/>
      <c r="M63" s="160"/>
      <c r="N63" s="160">
        <f>'将来負担比率（分子）の構造'!M$44</f>
        <v>198</v>
      </c>
      <c r="O63" s="160"/>
      <c r="P63" s="160"/>
    </row>
    <row r="64" spans="1:16">
      <c r="A64" s="160" t="s">
        <v>27</v>
      </c>
      <c r="B64" s="160">
        <f>'将来負担比率（分子）の構造'!I$43</f>
        <v>4231</v>
      </c>
      <c r="C64" s="160"/>
      <c r="D64" s="160"/>
      <c r="E64" s="160">
        <f>'将来負担比率（分子）の構造'!J$43</f>
        <v>4241</v>
      </c>
      <c r="F64" s="160"/>
      <c r="G64" s="160"/>
      <c r="H64" s="160">
        <f>'将来負担比率（分子）の構造'!K$43</f>
        <v>4351</v>
      </c>
      <c r="I64" s="160"/>
      <c r="J64" s="160"/>
      <c r="K64" s="160">
        <f>'将来負担比率（分子）の構造'!L$43</f>
        <v>4540</v>
      </c>
      <c r="L64" s="160"/>
      <c r="M64" s="160"/>
      <c r="N64" s="160">
        <f>'将来負担比率（分子）の構造'!M$43</f>
        <v>5014</v>
      </c>
      <c r="O64" s="160"/>
      <c r="P64" s="160"/>
    </row>
    <row r="65" spans="1:16">
      <c r="A65" s="160" t="s">
        <v>26</v>
      </c>
      <c r="B65" s="160">
        <f>'将来負担比率（分子）の構造'!I$42</f>
        <v>948</v>
      </c>
      <c r="C65" s="160"/>
      <c r="D65" s="160"/>
      <c r="E65" s="160">
        <f>'将来負担比率（分子）の構造'!J$42</f>
        <v>921</v>
      </c>
      <c r="F65" s="160"/>
      <c r="G65" s="160"/>
      <c r="H65" s="160">
        <f>'将来負担比率（分子）の構造'!K$42</f>
        <v>896</v>
      </c>
      <c r="I65" s="160"/>
      <c r="J65" s="160"/>
      <c r="K65" s="160">
        <f>'将来負担比率（分子）の構造'!L$42</f>
        <v>574</v>
      </c>
      <c r="L65" s="160"/>
      <c r="M65" s="160"/>
      <c r="N65" s="160">
        <f>'将来負担比率（分子）の構造'!M$42</f>
        <v>359</v>
      </c>
      <c r="O65" s="160"/>
      <c r="P65" s="160"/>
    </row>
    <row r="66" spans="1:16">
      <c r="A66" s="160" t="s">
        <v>25</v>
      </c>
      <c r="B66" s="160">
        <f>'将来負担比率（分子）の構造'!I$41</f>
        <v>8808</v>
      </c>
      <c r="C66" s="160"/>
      <c r="D66" s="160"/>
      <c r="E66" s="160">
        <f>'将来負担比率（分子）の構造'!J$41</f>
        <v>9961</v>
      </c>
      <c r="F66" s="160"/>
      <c r="G66" s="160"/>
      <c r="H66" s="160">
        <f>'将来負担比率（分子）の構造'!K$41</f>
        <v>10004</v>
      </c>
      <c r="I66" s="160"/>
      <c r="J66" s="160"/>
      <c r="K66" s="160">
        <f>'将来負担比率（分子）の構造'!L$41</f>
        <v>11223</v>
      </c>
      <c r="L66" s="160"/>
      <c r="M66" s="160"/>
      <c r="N66" s="160">
        <f>'将来負担比率（分子）の構造'!M$41</f>
        <v>12223</v>
      </c>
      <c r="O66" s="160"/>
      <c r="P66" s="160"/>
    </row>
    <row r="67" spans="1:16">
      <c r="A67" s="160" t="s">
        <v>69</v>
      </c>
      <c r="B67" s="160" t="e">
        <f>NA()</f>
        <v>#N/A</v>
      </c>
      <c r="C67" s="160">
        <f>IF(ISNUMBER('将来負担比率（分子）の構造'!I$53), IF('将来負担比率（分子）の構造'!I$53 &lt; 0, 0, '将来負担比率（分子）の構造'!I$53), NA())</f>
        <v>818</v>
      </c>
      <c r="D67" s="160" t="e">
        <f>NA()</f>
        <v>#N/A</v>
      </c>
      <c r="E67" s="160" t="e">
        <f>NA()</f>
        <v>#N/A</v>
      </c>
      <c r="F67" s="160">
        <f>IF(ISNUMBER('将来負担比率（分子）の構造'!J$53), IF('将来負担比率（分子）の構造'!J$53 &lt; 0, 0, '将来負担比率（分子）の構造'!J$53), NA())</f>
        <v>2000</v>
      </c>
      <c r="G67" s="160" t="e">
        <f>NA()</f>
        <v>#N/A</v>
      </c>
      <c r="H67" s="160" t="e">
        <f>NA()</f>
        <v>#N/A</v>
      </c>
      <c r="I67" s="160">
        <f>IF(ISNUMBER('将来負担比率（分子）の構造'!K$53), IF('将来負担比率（分子）の構造'!K$53 &lt; 0, 0, '将来負担比率（分子）の構造'!K$53), NA())</f>
        <v>1948</v>
      </c>
      <c r="J67" s="160" t="e">
        <f>NA()</f>
        <v>#N/A</v>
      </c>
      <c r="K67" s="160" t="e">
        <f>NA()</f>
        <v>#N/A</v>
      </c>
      <c r="L67" s="160">
        <f>IF(ISNUMBER('将来負担比率（分子）の構造'!L$53), IF('将来負担比率（分子）の構造'!L$53 &lt; 0, 0, '将来負担比率（分子）の構造'!L$53), NA())</f>
        <v>2457</v>
      </c>
      <c r="M67" s="160" t="e">
        <f>NA()</f>
        <v>#N/A</v>
      </c>
      <c r="N67" s="160" t="e">
        <f>NA()</f>
        <v>#N/A</v>
      </c>
      <c r="O67" s="160">
        <f>IF(ISNUMBER('将来負担比率（分子）の構造'!M$53), IF('将来負担比率（分子）の構造'!M$53 &lt; 0, 0, '将来負担比率（分子）の構造'!M$53), NA())</f>
        <v>3660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604</v>
      </c>
      <c r="C72" s="164">
        <f>基金残高に係る経年分析!G55</f>
        <v>672</v>
      </c>
      <c r="D72" s="164">
        <f>基金残高に係る経年分析!H55</f>
        <v>698</v>
      </c>
    </row>
    <row r="73" spans="1:16">
      <c r="A73" s="163" t="s">
        <v>72</v>
      </c>
      <c r="B73" s="164">
        <f>基金残高に係る経年分析!F56</f>
        <v>0</v>
      </c>
      <c r="C73" s="164">
        <f>基金残高に係る経年分析!G56</f>
        <v>0</v>
      </c>
      <c r="D73" s="164">
        <f>基金残高に係る経年分析!H56</f>
        <v>0</v>
      </c>
    </row>
    <row r="74" spans="1:16">
      <c r="A74" s="163" t="s">
        <v>73</v>
      </c>
      <c r="B74" s="164">
        <f>基金残高に係る経年分析!F57</f>
        <v>915</v>
      </c>
      <c r="C74" s="164">
        <f>基金残高に係る経年分析!G57</f>
        <v>635</v>
      </c>
      <c r="D74" s="164">
        <f>基金残高に係る経年分析!H57</f>
        <v>426</v>
      </c>
    </row>
  </sheetData>
  <sheetProtection algorithmName="SHA-512" hashValue="Y3qEtfyvwjWxdnx5VKsooA8j+spaLm/Q4kIGWw+2djt7jBIXaikIlMXtys/UvnfY2MqIrFhNEbw9M3HLUjZawg==" saltValue="3yBUuEdhhjz/teUbqba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abSelected="1" topLeftCell="AQ1"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2650916</v>
      </c>
      <c r="S5" s="707"/>
      <c r="T5" s="707"/>
      <c r="U5" s="707"/>
      <c r="V5" s="707"/>
      <c r="W5" s="707"/>
      <c r="X5" s="707"/>
      <c r="Y5" s="753"/>
      <c r="Z5" s="771">
        <v>23.7</v>
      </c>
      <c r="AA5" s="771"/>
      <c r="AB5" s="771"/>
      <c r="AC5" s="771"/>
      <c r="AD5" s="772">
        <v>2523673</v>
      </c>
      <c r="AE5" s="772"/>
      <c r="AF5" s="772"/>
      <c r="AG5" s="772"/>
      <c r="AH5" s="772"/>
      <c r="AI5" s="772"/>
      <c r="AJ5" s="772"/>
      <c r="AK5" s="772"/>
      <c r="AL5" s="754">
        <v>48.1</v>
      </c>
      <c r="AM5" s="723"/>
      <c r="AN5" s="723"/>
      <c r="AO5" s="755"/>
      <c r="AP5" s="740" t="s">
        <v>223</v>
      </c>
      <c r="AQ5" s="741"/>
      <c r="AR5" s="741"/>
      <c r="AS5" s="741"/>
      <c r="AT5" s="741"/>
      <c r="AU5" s="741"/>
      <c r="AV5" s="741"/>
      <c r="AW5" s="741"/>
      <c r="AX5" s="741"/>
      <c r="AY5" s="741"/>
      <c r="AZ5" s="741"/>
      <c r="BA5" s="741"/>
      <c r="BB5" s="741"/>
      <c r="BC5" s="741"/>
      <c r="BD5" s="741"/>
      <c r="BE5" s="741"/>
      <c r="BF5" s="742"/>
      <c r="BG5" s="641">
        <v>2523165</v>
      </c>
      <c r="BH5" s="644"/>
      <c r="BI5" s="644"/>
      <c r="BJ5" s="644"/>
      <c r="BK5" s="644"/>
      <c r="BL5" s="644"/>
      <c r="BM5" s="644"/>
      <c r="BN5" s="645"/>
      <c r="BO5" s="703">
        <v>95.2</v>
      </c>
      <c r="BP5" s="703"/>
      <c r="BQ5" s="703"/>
      <c r="BR5" s="703"/>
      <c r="BS5" s="704">
        <v>6570</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72014</v>
      </c>
      <c r="S6" s="644"/>
      <c r="T6" s="644"/>
      <c r="U6" s="644"/>
      <c r="V6" s="644"/>
      <c r="W6" s="644"/>
      <c r="X6" s="644"/>
      <c r="Y6" s="645"/>
      <c r="Z6" s="703">
        <v>0.6</v>
      </c>
      <c r="AA6" s="703"/>
      <c r="AB6" s="703"/>
      <c r="AC6" s="703"/>
      <c r="AD6" s="704">
        <v>72014</v>
      </c>
      <c r="AE6" s="704"/>
      <c r="AF6" s="704"/>
      <c r="AG6" s="704"/>
      <c r="AH6" s="704"/>
      <c r="AI6" s="704"/>
      <c r="AJ6" s="704"/>
      <c r="AK6" s="704"/>
      <c r="AL6" s="646">
        <v>1.4</v>
      </c>
      <c r="AM6" s="647"/>
      <c r="AN6" s="647"/>
      <c r="AO6" s="705"/>
      <c r="AP6" s="638" t="s">
        <v>228</v>
      </c>
      <c r="AQ6" s="639"/>
      <c r="AR6" s="639"/>
      <c r="AS6" s="639"/>
      <c r="AT6" s="639"/>
      <c r="AU6" s="639"/>
      <c r="AV6" s="639"/>
      <c r="AW6" s="639"/>
      <c r="AX6" s="639"/>
      <c r="AY6" s="639"/>
      <c r="AZ6" s="639"/>
      <c r="BA6" s="639"/>
      <c r="BB6" s="639"/>
      <c r="BC6" s="639"/>
      <c r="BD6" s="639"/>
      <c r="BE6" s="639"/>
      <c r="BF6" s="640"/>
      <c r="BG6" s="641">
        <v>2523165</v>
      </c>
      <c r="BH6" s="644"/>
      <c r="BI6" s="644"/>
      <c r="BJ6" s="644"/>
      <c r="BK6" s="644"/>
      <c r="BL6" s="644"/>
      <c r="BM6" s="644"/>
      <c r="BN6" s="645"/>
      <c r="BO6" s="703">
        <v>95.2</v>
      </c>
      <c r="BP6" s="703"/>
      <c r="BQ6" s="703"/>
      <c r="BR6" s="703"/>
      <c r="BS6" s="704">
        <v>6570</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121413</v>
      </c>
      <c r="CS6" s="644"/>
      <c r="CT6" s="644"/>
      <c r="CU6" s="644"/>
      <c r="CV6" s="644"/>
      <c r="CW6" s="644"/>
      <c r="CX6" s="644"/>
      <c r="CY6" s="645"/>
      <c r="CZ6" s="754">
        <v>1.1000000000000001</v>
      </c>
      <c r="DA6" s="723"/>
      <c r="DB6" s="723"/>
      <c r="DC6" s="757"/>
      <c r="DD6" s="649" t="s">
        <v>230</v>
      </c>
      <c r="DE6" s="644"/>
      <c r="DF6" s="644"/>
      <c r="DG6" s="644"/>
      <c r="DH6" s="644"/>
      <c r="DI6" s="644"/>
      <c r="DJ6" s="644"/>
      <c r="DK6" s="644"/>
      <c r="DL6" s="644"/>
      <c r="DM6" s="644"/>
      <c r="DN6" s="644"/>
      <c r="DO6" s="644"/>
      <c r="DP6" s="645"/>
      <c r="DQ6" s="649">
        <v>121101</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6890</v>
      </c>
      <c r="S7" s="644"/>
      <c r="T7" s="644"/>
      <c r="U7" s="644"/>
      <c r="V7" s="644"/>
      <c r="W7" s="644"/>
      <c r="X7" s="644"/>
      <c r="Y7" s="645"/>
      <c r="Z7" s="703">
        <v>0.1</v>
      </c>
      <c r="AA7" s="703"/>
      <c r="AB7" s="703"/>
      <c r="AC7" s="703"/>
      <c r="AD7" s="704">
        <v>6890</v>
      </c>
      <c r="AE7" s="704"/>
      <c r="AF7" s="704"/>
      <c r="AG7" s="704"/>
      <c r="AH7" s="704"/>
      <c r="AI7" s="704"/>
      <c r="AJ7" s="704"/>
      <c r="AK7" s="704"/>
      <c r="AL7" s="646">
        <v>0.1</v>
      </c>
      <c r="AM7" s="647"/>
      <c r="AN7" s="647"/>
      <c r="AO7" s="705"/>
      <c r="AP7" s="638" t="s">
        <v>232</v>
      </c>
      <c r="AQ7" s="639"/>
      <c r="AR7" s="639"/>
      <c r="AS7" s="639"/>
      <c r="AT7" s="639"/>
      <c r="AU7" s="639"/>
      <c r="AV7" s="639"/>
      <c r="AW7" s="639"/>
      <c r="AX7" s="639"/>
      <c r="AY7" s="639"/>
      <c r="AZ7" s="639"/>
      <c r="BA7" s="639"/>
      <c r="BB7" s="639"/>
      <c r="BC7" s="639"/>
      <c r="BD7" s="639"/>
      <c r="BE7" s="639"/>
      <c r="BF7" s="640"/>
      <c r="BG7" s="641">
        <v>1439248</v>
      </c>
      <c r="BH7" s="644"/>
      <c r="BI7" s="644"/>
      <c r="BJ7" s="644"/>
      <c r="BK7" s="644"/>
      <c r="BL7" s="644"/>
      <c r="BM7" s="644"/>
      <c r="BN7" s="645"/>
      <c r="BO7" s="703">
        <v>54.3</v>
      </c>
      <c r="BP7" s="703"/>
      <c r="BQ7" s="703"/>
      <c r="BR7" s="703"/>
      <c r="BS7" s="704">
        <v>6570</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937504</v>
      </c>
      <c r="CS7" s="644"/>
      <c r="CT7" s="644"/>
      <c r="CU7" s="644"/>
      <c r="CV7" s="644"/>
      <c r="CW7" s="644"/>
      <c r="CX7" s="644"/>
      <c r="CY7" s="645"/>
      <c r="CZ7" s="703">
        <v>8.5</v>
      </c>
      <c r="DA7" s="703"/>
      <c r="DB7" s="703"/>
      <c r="DC7" s="703"/>
      <c r="DD7" s="649">
        <v>18334</v>
      </c>
      <c r="DE7" s="644"/>
      <c r="DF7" s="644"/>
      <c r="DG7" s="644"/>
      <c r="DH7" s="644"/>
      <c r="DI7" s="644"/>
      <c r="DJ7" s="644"/>
      <c r="DK7" s="644"/>
      <c r="DL7" s="644"/>
      <c r="DM7" s="644"/>
      <c r="DN7" s="644"/>
      <c r="DO7" s="644"/>
      <c r="DP7" s="645"/>
      <c r="DQ7" s="649">
        <v>807814</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14627</v>
      </c>
      <c r="S8" s="644"/>
      <c r="T8" s="644"/>
      <c r="U8" s="644"/>
      <c r="V8" s="644"/>
      <c r="W8" s="644"/>
      <c r="X8" s="644"/>
      <c r="Y8" s="645"/>
      <c r="Z8" s="703">
        <v>0.1</v>
      </c>
      <c r="AA8" s="703"/>
      <c r="AB8" s="703"/>
      <c r="AC8" s="703"/>
      <c r="AD8" s="704">
        <v>14627</v>
      </c>
      <c r="AE8" s="704"/>
      <c r="AF8" s="704"/>
      <c r="AG8" s="704"/>
      <c r="AH8" s="704"/>
      <c r="AI8" s="704"/>
      <c r="AJ8" s="704"/>
      <c r="AK8" s="704"/>
      <c r="AL8" s="646">
        <v>0.3</v>
      </c>
      <c r="AM8" s="647"/>
      <c r="AN8" s="647"/>
      <c r="AO8" s="705"/>
      <c r="AP8" s="638" t="s">
        <v>235</v>
      </c>
      <c r="AQ8" s="639"/>
      <c r="AR8" s="639"/>
      <c r="AS8" s="639"/>
      <c r="AT8" s="639"/>
      <c r="AU8" s="639"/>
      <c r="AV8" s="639"/>
      <c r="AW8" s="639"/>
      <c r="AX8" s="639"/>
      <c r="AY8" s="639"/>
      <c r="AZ8" s="639"/>
      <c r="BA8" s="639"/>
      <c r="BB8" s="639"/>
      <c r="BC8" s="639"/>
      <c r="BD8" s="639"/>
      <c r="BE8" s="639"/>
      <c r="BF8" s="640"/>
      <c r="BG8" s="641">
        <v>49821</v>
      </c>
      <c r="BH8" s="644"/>
      <c r="BI8" s="644"/>
      <c r="BJ8" s="644"/>
      <c r="BK8" s="644"/>
      <c r="BL8" s="644"/>
      <c r="BM8" s="644"/>
      <c r="BN8" s="645"/>
      <c r="BO8" s="703">
        <v>1.9</v>
      </c>
      <c r="BP8" s="703"/>
      <c r="BQ8" s="703"/>
      <c r="BR8" s="703"/>
      <c r="BS8" s="649" t="s">
        <v>230</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3581437</v>
      </c>
      <c r="CS8" s="644"/>
      <c r="CT8" s="644"/>
      <c r="CU8" s="644"/>
      <c r="CV8" s="644"/>
      <c r="CW8" s="644"/>
      <c r="CX8" s="644"/>
      <c r="CY8" s="645"/>
      <c r="CZ8" s="703">
        <v>32.4</v>
      </c>
      <c r="DA8" s="703"/>
      <c r="DB8" s="703"/>
      <c r="DC8" s="703"/>
      <c r="DD8" s="649">
        <v>93906</v>
      </c>
      <c r="DE8" s="644"/>
      <c r="DF8" s="644"/>
      <c r="DG8" s="644"/>
      <c r="DH8" s="644"/>
      <c r="DI8" s="644"/>
      <c r="DJ8" s="644"/>
      <c r="DK8" s="644"/>
      <c r="DL8" s="644"/>
      <c r="DM8" s="644"/>
      <c r="DN8" s="644"/>
      <c r="DO8" s="644"/>
      <c r="DP8" s="645"/>
      <c r="DQ8" s="649">
        <v>1686333</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20952</v>
      </c>
      <c r="S9" s="644"/>
      <c r="T9" s="644"/>
      <c r="U9" s="644"/>
      <c r="V9" s="644"/>
      <c r="W9" s="644"/>
      <c r="X9" s="644"/>
      <c r="Y9" s="645"/>
      <c r="Z9" s="703">
        <v>0.2</v>
      </c>
      <c r="AA9" s="703"/>
      <c r="AB9" s="703"/>
      <c r="AC9" s="703"/>
      <c r="AD9" s="704">
        <v>20952</v>
      </c>
      <c r="AE9" s="704"/>
      <c r="AF9" s="704"/>
      <c r="AG9" s="704"/>
      <c r="AH9" s="704"/>
      <c r="AI9" s="704"/>
      <c r="AJ9" s="704"/>
      <c r="AK9" s="704"/>
      <c r="AL9" s="646">
        <v>0.4</v>
      </c>
      <c r="AM9" s="647"/>
      <c r="AN9" s="647"/>
      <c r="AO9" s="705"/>
      <c r="AP9" s="638" t="s">
        <v>238</v>
      </c>
      <c r="AQ9" s="639"/>
      <c r="AR9" s="639"/>
      <c r="AS9" s="639"/>
      <c r="AT9" s="639"/>
      <c r="AU9" s="639"/>
      <c r="AV9" s="639"/>
      <c r="AW9" s="639"/>
      <c r="AX9" s="639"/>
      <c r="AY9" s="639"/>
      <c r="AZ9" s="639"/>
      <c r="BA9" s="639"/>
      <c r="BB9" s="639"/>
      <c r="BC9" s="639"/>
      <c r="BD9" s="639"/>
      <c r="BE9" s="639"/>
      <c r="BF9" s="640"/>
      <c r="BG9" s="641">
        <v>1320259</v>
      </c>
      <c r="BH9" s="644"/>
      <c r="BI9" s="644"/>
      <c r="BJ9" s="644"/>
      <c r="BK9" s="644"/>
      <c r="BL9" s="644"/>
      <c r="BM9" s="644"/>
      <c r="BN9" s="645"/>
      <c r="BO9" s="703">
        <v>49.8</v>
      </c>
      <c r="BP9" s="703"/>
      <c r="BQ9" s="703"/>
      <c r="BR9" s="703"/>
      <c r="BS9" s="649" t="s">
        <v>239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792650</v>
      </c>
      <c r="CS9" s="644"/>
      <c r="CT9" s="644"/>
      <c r="CU9" s="644"/>
      <c r="CV9" s="644"/>
      <c r="CW9" s="644"/>
      <c r="CX9" s="644"/>
      <c r="CY9" s="645"/>
      <c r="CZ9" s="703">
        <v>7.2</v>
      </c>
      <c r="DA9" s="703"/>
      <c r="DB9" s="703"/>
      <c r="DC9" s="703"/>
      <c r="DD9" s="649">
        <v>551</v>
      </c>
      <c r="DE9" s="644"/>
      <c r="DF9" s="644"/>
      <c r="DG9" s="644"/>
      <c r="DH9" s="644"/>
      <c r="DI9" s="644"/>
      <c r="DJ9" s="644"/>
      <c r="DK9" s="644"/>
      <c r="DL9" s="644"/>
      <c r="DM9" s="644"/>
      <c r="DN9" s="644"/>
      <c r="DO9" s="644"/>
      <c r="DP9" s="645"/>
      <c r="DQ9" s="649">
        <v>774413</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230</v>
      </c>
      <c r="S10" s="644"/>
      <c r="T10" s="644"/>
      <c r="U10" s="644"/>
      <c r="V10" s="644"/>
      <c r="W10" s="644"/>
      <c r="X10" s="644"/>
      <c r="Y10" s="645"/>
      <c r="Z10" s="703" t="s">
        <v>230</v>
      </c>
      <c r="AA10" s="703"/>
      <c r="AB10" s="703"/>
      <c r="AC10" s="703"/>
      <c r="AD10" s="704" t="s">
        <v>131</v>
      </c>
      <c r="AE10" s="704"/>
      <c r="AF10" s="704"/>
      <c r="AG10" s="704"/>
      <c r="AH10" s="704"/>
      <c r="AI10" s="704"/>
      <c r="AJ10" s="704"/>
      <c r="AK10" s="704"/>
      <c r="AL10" s="646" t="s">
        <v>131</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35920</v>
      </c>
      <c r="BH10" s="644"/>
      <c r="BI10" s="644"/>
      <c r="BJ10" s="644"/>
      <c r="BK10" s="644"/>
      <c r="BL10" s="644"/>
      <c r="BM10" s="644"/>
      <c r="BN10" s="645"/>
      <c r="BO10" s="703">
        <v>1.4</v>
      </c>
      <c r="BP10" s="703"/>
      <c r="BQ10" s="703"/>
      <c r="BR10" s="703"/>
      <c r="BS10" s="649" t="s">
        <v>131</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12072</v>
      </c>
      <c r="CS10" s="644"/>
      <c r="CT10" s="644"/>
      <c r="CU10" s="644"/>
      <c r="CV10" s="644"/>
      <c r="CW10" s="644"/>
      <c r="CX10" s="644"/>
      <c r="CY10" s="645"/>
      <c r="CZ10" s="703">
        <v>0.1</v>
      </c>
      <c r="DA10" s="703"/>
      <c r="DB10" s="703"/>
      <c r="DC10" s="703"/>
      <c r="DD10" s="649" t="s">
        <v>230</v>
      </c>
      <c r="DE10" s="644"/>
      <c r="DF10" s="644"/>
      <c r="DG10" s="644"/>
      <c r="DH10" s="644"/>
      <c r="DI10" s="644"/>
      <c r="DJ10" s="644"/>
      <c r="DK10" s="644"/>
      <c r="DL10" s="644"/>
      <c r="DM10" s="644"/>
      <c r="DN10" s="644"/>
      <c r="DO10" s="644"/>
      <c r="DP10" s="645"/>
      <c r="DQ10" s="649">
        <v>11973</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131</v>
      </c>
      <c r="S11" s="644"/>
      <c r="T11" s="644"/>
      <c r="U11" s="644"/>
      <c r="V11" s="644"/>
      <c r="W11" s="644"/>
      <c r="X11" s="644"/>
      <c r="Y11" s="645"/>
      <c r="Z11" s="703" t="s">
        <v>230</v>
      </c>
      <c r="AA11" s="703"/>
      <c r="AB11" s="703"/>
      <c r="AC11" s="703"/>
      <c r="AD11" s="704" t="s">
        <v>131</v>
      </c>
      <c r="AE11" s="704"/>
      <c r="AF11" s="704"/>
      <c r="AG11" s="704"/>
      <c r="AH11" s="704"/>
      <c r="AI11" s="704"/>
      <c r="AJ11" s="704"/>
      <c r="AK11" s="704"/>
      <c r="AL11" s="646" t="s">
        <v>230</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33248</v>
      </c>
      <c r="BH11" s="644"/>
      <c r="BI11" s="644"/>
      <c r="BJ11" s="644"/>
      <c r="BK11" s="644"/>
      <c r="BL11" s="644"/>
      <c r="BM11" s="644"/>
      <c r="BN11" s="645"/>
      <c r="BO11" s="703">
        <v>1.3</v>
      </c>
      <c r="BP11" s="703"/>
      <c r="BQ11" s="703"/>
      <c r="BR11" s="703"/>
      <c r="BS11" s="649">
        <v>6570</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101289</v>
      </c>
      <c r="CS11" s="644"/>
      <c r="CT11" s="644"/>
      <c r="CU11" s="644"/>
      <c r="CV11" s="644"/>
      <c r="CW11" s="644"/>
      <c r="CX11" s="644"/>
      <c r="CY11" s="645"/>
      <c r="CZ11" s="703">
        <v>0.9</v>
      </c>
      <c r="DA11" s="703"/>
      <c r="DB11" s="703"/>
      <c r="DC11" s="703"/>
      <c r="DD11" s="649">
        <v>16692</v>
      </c>
      <c r="DE11" s="644"/>
      <c r="DF11" s="644"/>
      <c r="DG11" s="644"/>
      <c r="DH11" s="644"/>
      <c r="DI11" s="644"/>
      <c r="DJ11" s="644"/>
      <c r="DK11" s="644"/>
      <c r="DL11" s="644"/>
      <c r="DM11" s="644"/>
      <c r="DN11" s="644"/>
      <c r="DO11" s="644"/>
      <c r="DP11" s="645"/>
      <c r="DQ11" s="649">
        <v>60570</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440510</v>
      </c>
      <c r="S12" s="644"/>
      <c r="T12" s="644"/>
      <c r="U12" s="644"/>
      <c r="V12" s="644"/>
      <c r="W12" s="644"/>
      <c r="X12" s="644"/>
      <c r="Y12" s="645"/>
      <c r="Z12" s="703">
        <v>3.9</v>
      </c>
      <c r="AA12" s="703"/>
      <c r="AB12" s="703"/>
      <c r="AC12" s="703"/>
      <c r="AD12" s="704">
        <v>440510</v>
      </c>
      <c r="AE12" s="704"/>
      <c r="AF12" s="704"/>
      <c r="AG12" s="704"/>
      <c r="AH12" s="704"/>
      <c r="AI12" s="704"/>
      <c r="AJ12" s="704"/>
      <c r="AK12" s="704"/>
      <c r="AL12" s="646">
        <v>8.4</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902620</v>
      </c>
      <c r="BH12" s="644"/>
      <c r="BI12" s="644"/>
      <c r="BJ12" s="644"/>
      <c r="BK12" s="644"/>
      <c r="BL12" s="644"/>
      <c r="BM12" s="644"/>
      <c r="BN12" s="645"/>
      <c r="BO12" s="703">
        <v>34</v>
      </c>
      <c r="BP12" s="703"/>
      <c r="BQ12" s="703"/>
      <c r="BR12" s="703"/>
      <c r="BS12" s="649" t="s">
        <v>131</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82212</v>
      </c>
      <c r="CS12" s="644"/>
      <c r="CT12" s="644"/>
      <c r="CU12" s="644"/>
      <c r="CV12" s="644"/>
      <c r="CW12" s="644"/>
      <c r="CX12" s="644"/>
      <c r="CY12" s="645"/>
      <c r="CZ12" s="703">
        <v>0.7</v>
      </c>
      <c r="DA12" s="703"/>
      <c r="DB12" s="703"/>
      <c r="DC12" s="703"/>
      <c r="DD12" s="649">
        <v>896</v>
      </c>
      <c r="DE12" s="644"/>
      <c r="DF12" s="644"/>
      <c r="DG12" s="644"/>
      <c r="DH12" s="644"/>
      <c r="DI12" s="644"/>
      <c r="DJ12" s="644"/>
      <c r="DK12" s="644"/>
      <c r="DL12" s="644"/>
      <c r="DM12" s="644"/>
      <c r="DN12" s="644"/>
      <c r="DO12" s="644"/>
      <c r="DP12" s="645"/>
      <c r="DQ12" s="649">
        <v>76890</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230</v>
      </c>
      <c r="S13" s="644"/>
      <c r="T13" s="644"/>
      <c r="U13" s="644"/>
      <c r="V13" s="644"/>
      <c r="W13" s="644"/>
      <c r="X13" s="644"/>
      <c r="Y13" s="645"/>
      <c r="Z13" s="703" t="s">
        <v>230</v>
      </c>
      <c r="AA13" s="703"/>
      <c r="AB13" s="703"/>
      <c r="AC13" s="703"/>
      <c r="AD13" s="704" t="s">
        <v>230</v>
      </c>
      <c r="AE13" s="704"/>
      <c r="AF13" s="704"/>
      <c r="AG13" s="704"/>
      <c r="AH13" s="704"/>
      <c r="AI13" s="704"/>
      <c r="AJ13" s="704"/>
      <c r="AK13" s="704"/>
      <c r="AL13" s="646" t="s">
        <v>230</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892957</v>
      </c>
      <c r="BH13" s="644"/>
      <c r="BI13" s="644"/>
      <c r="BJ13" s="644"/>
      <c r="BK13" s="644"/>
      <c r="BL13" s="644"/>
      <c r="BM13" s="644"/>
      <c r="BN13" s="645"/>
      <c r="BO13" s="703">
        <v>33.700000000000003</v>
      </c>
      <c r="BP13" s="703"/>
      <c r="BQ13" s="703"/>
      <c r="BR13" s="703"/>
      <c r="BS13" s="649" t="s">
        <v>230</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1153297</v>
      </c>
      <c r="CS13" s="644"/>
      <c r="CT13" s="644"/>
      <c r="CU13" s="644"/>
      <c r="CV13" s="644"/>
      <c r="CW13" s="644"/>
      <c r="CX13" s="644"/>
      <c r="CY13" s="645"/>
      <c r="CZ13" s="703">
        <v>10.4</v>
      </c>
      <c r="DA13" s="703"/>
      <c r="DB13" s="703"/>
      <c r="DC13" s="703"/>
      <c r="DD13" s="649">
        <v>431982</v>
      </c>
      <c r="DE13" s="644"/>
      <c r="DF13" s="644"/>
      <c r="DG13" s="644"/>
      <c r="DH13" s="644"/>
      <c r="DI13" s="644"/>
      <c r="DJ13" s="644"/>
      <c r="DK13" s="644"/>
      <c r="DL13" s="644"/>
      <c r="DM13" s="644"/>
      <c r="DN13" s="644"/>
      <c r="DO13" s="644"/>
      <c r="DP13" s="645"/>
      <c r="DQ13" s="649">
        <v>709033</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230</v>
      </c>
      <c r="S14" s="644"/>
      <c r="T14" s="644"/>
      <c r="U14" s="644"/>
      <c r="V14" s="644"/>
      <c r="W14" s="644"/>
      <c r="X14" s="644"/>
      <c r="Y14" s="645"/>
      <c r="Z14" s="703" t="s">
        <v>131</v>
      </c>
      <c r="AA14" s="703"/>
      <c r="AB14" s="703"/>
      <c r="AC14" s="703"/>
      <c r="AD14" s="704" t="s">
        <v>131</v>
      </c>
      <c r="AE14" s="704"/>
      <c r="AF14" s="704"/>
      <c r="AG14" s="704"/>
      <c r="AH14" s="704"/>
      <c r="AI14" s="704"/>
      <c r="AJ14" s="704"/>
      <c r="AK14" s="704"/>
      <c r="AL14" s="646" t="s">
        <v>230</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61587</v>
      </c>
      <c r="BH14" s="644"/>
      <c r="BI14" s="644"/>
      <c r="BJ14" s="644"/>
      <c r="BK14" s="644"/>
      <c r="BL14" s="644"/>
      <c r="BM14" s="644"/>
      <c r="BN14" s="645"/>
      <c r="BO14" s="703">
        <v>2.2999999999999998</v>
      </c>
      <c r="BP14" s="703"/>
      <c r="BQ14" s="703"/>
      <c r="BR14" s="703"/>
      <c r="BS14" s="649" t="s">
        <v>230</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258738</v>
      </c>
      <c r="CS14" s="644"/>
      <c r="CT14" s="644"/>
      <c r="CU14" s="644"/>
      <c r="CV14" s="644"/>
      <c r="CW14" s="644"/>
      <c r="CX14" s="644"/>
      <c r="CY14" s="645"/>
      <c r="CZ14" s="703">
        <v>2.2999999999999998</v>
      </c>
      <c r="DA14" s="703"/>
      <c r="DB14" s="703"/>
      <c r="DC14" s="703"/>
      <c r="DD14" s="649">
        <v>10686</v>
      </c>
      <c r="DE14" s="644"/>
      <c r="DF14" s="644"/>
      <c r="DG14" s="644"/>
      <c r="DH14" s="644"/>
      <c r="DI14" s="644"/>
      <c r="DJ14" s="644"/>
      <c r="DK14" s="644"/>
      <c r="DL14" s="644"/>
      <c r="DM14" s="644"/>
      <c r="DN14" s="644"/>
      <c r="DO14" s="644"/>
      <c r="DP14" s="645"/>
      <c r="DQ14" s="649">
        <v>240879</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23960</v>
      </c>
      <c r="S15" s="644"/>
      <c r="T15" s="644"/>
      <c r="U15" s="644"/>
      <c r="V15" s="644"/>
      <c r="W15" s="644"/>
      <c r="X15" s="644"/>
      <c r="Y15" s="645"/>
      <c r="Z15" s="703">
        <v>0.2</v>
      </c>
      <c r="AA15" s="703"/>
      <c r="AB15" s="703"/>
      <c r="AC15" s="703"/>
      <c r="AD15" s="704">
        <v>23960</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119710</v>
      </c>
      <c r="BH15" s="644"/>
      <c r="BI15" s="644"/>
      <c r="BJ15" s="644"/>
      <c r="BK15" s="644"/>
      <c r="BL15" s="644"/>
      <c r="BM15" s="644"/>
      <c r="BN15" s="645"/>
      <c r="BO15" s="703">
        <v>4.5</v>
      </c>
      <c r="BP15" s="703"/>
      <c r="BQ15" s="703"/>
      <c r="BR15" s="703"/>
      <c r="BS15" s="649" t="s">
        <v>230</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3092538</v>
      </c>
      <c r="CS15" s="644"/>
      <c r="CT15" s="644"/>
      <c r="CU15" s="644"/>
      <c r="CV15" s="644"/>
      <c r="CW15" s="644"/>
      <c r="CX15" s="644"/>
      <c r="CY15" s="645"/>
      <c r="CZ15" s="703">
        <v>28</v>
      </c>
      <c r="DA15" s="703"/>
      <c r="DB15" s="703"/>
      <c r="DC15" s="703"/>
      <c r="DD15" s="649">
        <v>2132305</v>
      </c>
      <c r="DE15" s="644"/>
      <c r="DF15" s="644"/>
      <c r="DG15" s="644"/>
      <c r="DH15" s="644"/>
      <c r="DI15" s="644"/>
      <c r="DJ15" s="644"/>
      <c r="DK15" s="644"/>
      <c r="DL15" s="644"/>
      <c r="DM15" s="644"/>
      <c r="DN15" s="644"/>
      <c r="DO15" s="644"/>
      <c r="DP15" s="645"/>
      <c r="DQ15" s="649">
        <v>991586</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230</v>
      </c>
      <c r="S16" s="644"/>
      <c r="T16" s="644"/>
      <c r="U16" s="644"/>
      <c r="V16" s="644"/>
      <c r="W16" s="644"/>
      <c r="X16" s="644"/>
      <c r="Y16" s="645"/>
      <c r="Z16" s="703" t="s">
        <v>230</v>
      </c>
      <c r="AA16" s="703"/>
      <c r="AB16" s="703"/>
      <c r="AC16" s="703"/>
      <c r="AD16" s="704" t="s">
        <v>131</v>
      </c>
      <c r="AE16" s="704"/>
      <c r="AF16" s="704"/>
      <c r="AG16" s="704"/>
      <c r="AH16" s="704"/>
      <c r="AI16" s="704"/>
      <c r="AJ16" s="704"/>
      <c r="AK16" s="704"/>
      <c r="AL16" s="646" t="s">
        <v>131</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131</v>
      </c>
      <c r="BH16" s="644"/>
      <c r="BI16" s="644"/>
      <c r="BJ16" s="644"/>
      <c r="BK16" s="644"/>
      <c r="BL16" s="644"/>
      <c r="BM16" s="644"/>
      <c r="BN16" s="645"/>
      <c r="BO16" s="703" t="s">
        <v>230</v>
      </c>
      <c r="BP16" s="703"/>
      <c r="BQ16" s="703"/>
      <c r="BR16" s="703"/>
      <c r="BS16" s="649" t="s">
        <v>230</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239</v>
      </c>
      <c r="CS16" s="644"/>
      <c r="CT16" s="644"/>
      <c r="CU16" s="644"/>
      <c r="CV16" s="644"/>
      <c r="CW16" s="644"/>
      <c r="CX16" s="644"/>
      <c r="CY16" s="645"/>
      <c r="CZ16" s="703" t="s">
        <v>230</v>
      </c>
      <c r="DA16" s="703"/>
      <c r="DB16" s="703"/>
      <c r="DC16" s="703"/>
      <c r="DD16" s="649" t="s">
        <v>131</v>
      </c>
      <c r="DE16" s="644"/>
      <c r="DF16" s="644"/>
      <c r="DG16" s="644"/>
      <c r="DH16" s="644"/>
      <c r="DI16" s="644"/>
      <c r="DJ16" s="644"/>
      <c r="DK16" s="644"/>
      <c r="DL16" s="644"/>
      <c r="DM16" s="644"/>
      <c r="DN16" s="644"/>
      <c r="DO16" s="644"/>
      <c r="DP16" s="645"/>
      <c r="DQ16" s="649" t="s">
        <v>230</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27254</v>
      </c>
      <c r="S17" s="644"/>
      <c r="T17" s="644"/>
      <c r="U17" s="644"/>
      <c r="V17" s="644"/>
      <c r="W17" s="644"/>
      <c r="X17" s="644"/>
      <c r="Y17" s="645"/>
      <c r="Z17" s="703">
        <v>0.2</v>
      </c>
      <c r="AA17" s="703"/>
      <c r="AB17" s="703"/>
      <c r="AC17" s="703"/>
      <c r="AD17" s="704">
        <v>27254</v>
      </c>
      <c r="AE17" s="704"/>
      <c r="AF17" s="704"/>
      <c r="AG17" s="704"/>
      <c r="AH17" s="704"/>
      <c r="AI17" s="704"/>
      <c r="AJ17" s="704"/>
      <c r="AK17" s="704"/>
      <c r="AL17" s="646">
        <v>0.5</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230</v>
      </c>
      <c r="BH17" s="644"/>
      <c r="BI17" s="644"/>
      <c r="BJ17" s="644"/>
      <c r="BK17" s="644"/>
      <c r="BL17" s="644"/>
      <c r="BM17" s="644"/>
      <c r="BN17" s="645"/>
      <c r="BO17" s="703" t="s">
        <v>131</v>
      </c>
      <c r="BP17" s="703"/>
      <c r="BQ17" s="703"/>
      <c r="BR17" s="703"/>
      <c r="BS17" s="649" t="s">
        <v>131</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912471</v>
      </c>
      <c r="CS17" s="644"/>
      <c r="CT17" s="644"/>
      <c r="CU17" s="644"/>
      <c r="CV17" s="644"/>
      <c r="CW17" s="644"/>
      <c r="CX17" s="644"/>
      <c r="CY17" s="645"/>
      <c r="CZ17" s="703">
        <v>8.3000000000000007</v>
      </c>
      <c r="DA17" s="703"/>
      <c r="DB17" s="703"/>
      <c r="DC17" s="703"/>
      <c r="DD17" s="649" t="s">
        <v>230</v>
      </c>
      <c r="DE17" s="644"/>
      <c r="DF17" s="644"/>
      <c r="DG17" s="644"/>
      <c r="DH17" s="644"/>
      <c r="DI17" s="644"/>
      <c r="DJ17" s="644"/>
      <c r="DK17" s="644"/>
      <c r="DL17" s="644"/>
      <c r="DM17" s="644"/>
      <c r="DN17" s="644"/>
      <c r="DO17" s="644"/>
      <c r="DP17" s="645"/>
      <c r="DQ17" s="649">
        <v>912355</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2428173</v>
      </c>
      <c r="S18" s="644"/>
      <c r="T18" s="644"/>
      <c r="U18" s="644"/>
      <c r="V18" s="644"/>
      <c r="W18" s="644"/>
      <c r="X18" s="644"/>
      <c r="Y18" s="645"/>
      <c r="Z18" s="703">
        <v>21.7</v>
      </c>
      <c r="AA18" s="703"/>
      <c r="AB18" s="703"/>
      <c r="AC18" s="703"/>
      <c r="AD18" s="704">
        <v>2106446</v>
      </c>
      <c r="AE18" s="704"/>
      <c r="AF18" s="704"/>
      <c r="AG18" s="704"/>
      <c r="AH18" s="704"/>
      <c r="AI18" s="704"/>
      <c r="AJ18" s="704"/>
      <c r="AK18" s="704"/>
      <c r="AL18" s="646">
        <v>40.200000000000003</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230</v>
      </c>
      <c r="BH18" s="644"/>
      <c r="BI18" s="644"/>
      <c r="BJ18" s="644"/>
      <c r="BK18" s="644"/>
      <c r="BL18" s="644"/>
      <c r="BM18" s="644"/>
      <c r="BN18" s="645"/>
      <c r="BO18" s="703" t="s">
        <v>131</v>
      </c>
      <c r="BP18" s="703"/>
      <c r="BQ18" s="703"/>
      <c r="BR18" s="703"/>
      <c r="BS18" s="649" t="s">
        <v>131</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230</v>
      </c>
      <c r="CS18" s="644"/>
      <c r="CT18" s="644"/>
      <c r="CU18" s="644"/>
      <c r="CV18" s="644"/>
      <c r="CW18" s="644"/>
      <c r="CX18" s="644"/>
      <c r="CY18" s="645"/>
      <c r="CZ18" s="703" t="s">
        <v>230</v>
      </c>
      <c r="DA18" s="703"/>
      <c r="DB18" s="703"/>
      <c r="DC18" s="703"/>
      <c r="DD18" s="649" t="s">
        <v>230</v>
      </c>
      <c r="DE18" s="644"/>
      <c r="DF18" s="644"/>
      <c r="DG18" s="644"/>
      <c r="DH18" s="644"/>
      <c r="DI18" s="644"/>
      <c r="DJ18" s="644"/>
      <c r="DK18" s="644"/>
      <c r="DL18" s="644"/>
      <c r="DM18" s="644"/>
      <c r="DN18" s="644"/>
      <c r="DO18" s="644"/>
      <c r="DP18" s="645"/>
      <c r="DQ18" s="649" t="s">
        <v>230</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2106446</v>
      </c>
      <c r="S19" s="644"/>
      <c r="T19" s="644"/>
      <c r="U19" s="644"/>
      <c r="V19" s="644"/>
      <c r="W19" s="644"/>
      <c r="X19" s="644"/>
      <c r="Y19" s="645"/>
      <c r="Z19" s="703">
        <v>18.8</v>
      </c>
      <c r="AA19" s="703"/>
      <c r="AB19" s="703"/>
      <c r="AC19" s="703"/>
      <c r="AD19" s="704">
        <v>2106446</v>
      </c>
      <c r="AE19" s="704"/>
      <c r="AF19" s="704"/>
      <c r="AG19" s="704"/>
      <c r="AH19" s="704"/>
      <c r="AI19" s="704"/>
      <c r="AJ19" s="704"/>
      <c r="AK19" s="704"/>
      <c r="AL19" s="646">
        <v>40.200000000000003</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127751</v>
      </c>
      <c r="BH19" s="644"/>
      <c r="BI19" s="644"/>
      <c r="BJ19" s="644"/>
      <c r="BK19" s="644"/>
      <c r="BL19" s="644"/>
      <c r="BM19" s="644"/>
      <c r="BN19" s="645"/>
      <c r="BO19" s="703">
        <v>4.8</v>
      </c>
      <c r="BP19" s="703"/>
      <c r="BQ19" s="703"/>
      <c r="BR19" s="703"/>
      <c r="BS19" s="649" t="s">
        <v>230</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131</v>
      </c>
      <c r="CS19" s="644"/>
      <c r="CT19" s="644"/>
      <c r="CU19" s="644"/>
      <c r="CV19" s="644"/>
      <c r="CW19" s="644"/>
      <c r="CX19" s="644"/>
      <c r="CY19" s="645"/>
      <c r="CZ19" s="703" t="s">
        <v>230</v>
      </c>
      <c r="DA19" s="703"/>
      <c r="DB19" s="703"/>
      <c r="DC19" s="703"/>
      <c r="DD19" s="649" t="s">
        <v>230</v>
      </c>
      <c r="DE19" s="644"/>
      <c r="DF19" s="644"/>
      <c r="DG19" s="644"/>
      <c r="DH19" s="644"/>
      <c r="DI19" s="644"/>
      <c r="DJ19" s="644"/>
      <c r="DK19" s="644"/>
      <c r="DL19" s="644"/>
      <c r="DM19" s="644"/>
      <c r="DN19" s="644"/>
      <c r="DO19" s="644"/>
      <c r="DP19" s="645"/>
      <c r="DQ19" s="649" t="s">
        <v>230</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321727</v>
      </c>
      <c r="S20" s="644"/>
      <c r="T20" s="644"/>
      <c r="U20" s="644"/>
      <c r="V20" s="644"/>
      <c r="W20" s="644"/>
      <c r="X20" s="644"/>
      <c r="Y20" s="645"/>
      <c r="Z20" s="703">
        <v>2.9</v>
      </c>
      <c r="AA20" s="703"/>
      <c r="AB20" s="703"/>
      <c r="AC20" s="703"/>
      <c r="AD20" s="704" t="s">
        <v>230</v>
      </c>
      <c r="AE20" s="704"/>
      <c r="AF20" s="704"/>
      <c r="AG20" s="704"/>
      <c r="AH20" s="704"/>
      <c r="AI20" s="704"/>
      <c r="AJ20" s="704"/>
      <c r="AK20" s="704"/>
      <c r="AL20" s="646" t="s">
        <v>230</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127751</v>
      </c>
      <c r="BH20" s="644"/>
      <c r="BI20" s="644"/>
      <c r="BJ20" s="644"/>
      <c r="BK20" s="644"/>
      <c r="BL20" s="644"/>
      <c r="BM20" s="644"/>
      <c r="BN20" s="645"/>
      <c r="BO20" s="703">
        <v>4.8</v>
      </c>
      <c r="BP20" s="703"/>
      <c r="BQ20" s="703"/>
      <c r="BR20" s="703"/>
      <c r="BS20" s="649" t="s">
        <v>230</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11045621</v>
      </c>
      <c r="CS20" s="644"/>
      <c r="CT20" s="644"/>
      <c r="CU20" s="644"/>
      <c r="CV20" s="644"/>
      <c r="CW20" s="644"/>
      <c r="CX20" s="644"/>
      <c r="CY20" s="645"/>
      <c r="CZ20" s="703">
        <v>100</v>
      </c>
      <c r="DA20" s="703"/>
      <c r="DB20" s="703"/>
      <c r="DC20" s="703"/>
      <c r="DD20" s="649">
        <v>2705352</v>
      </c>
      <c r="DE20" s="644"/>
      <c r="DF20" s="644"/>
      <c r="DG20" s="644"/>
      <c r="DH20" s="644"/>
      <c r="DI20" s="644"/>
      <c r="DJ20" s="644"/>
      <c r="DK20" s="644"/>
      <c r="DL20" s="644"/>
      <c r="DM20" s="644"/>
      <c r="DN20" s="644"/>
      <c r="DO20" s="644"/>
      <c r="DP20" s="645"/>
      <c r="DQ20" s="649">
        <v>6392947</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t="s">
        <v>131</v>
      </c>
      <c r="S21" s="644"/>
      <c r="T21" s="644"/>
      <c r="U21" s="644"/>
      <c r="V21" s="644"/>
      <c r="W21" s="644"/>
      <c r="X21" s="644"/>
      <c r="Y21" s="645"/>
      <c r="Z21" s="703" t="s">
        <v>230</v>
      </c>
      <c r="AA21" s="703"/>
      <c r="AB21" s="703"/>
      <c r="AC21" s="703"/>
      <c r="AD21" s="704" t="s">
        <v>230</v>
      </c>
      <c r="AE21" s="704"/>
      <c r="AF21" s="704"/>
      <c r="AG21" s="704"/>
      <c r="AH21" s="704"/>
      <c r="AI21" s="704"/>
      <c r="AJ21" s="704"/>
      <c r="AK21" s="704"/>
      <c r="AL21" s="646" t="s">
        <v>131</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508</v>
      </c>
      <c r="BH21" s="644"/>
      <c r="BI21" s="644"/>
      <c r="BJ21" s="644"/>
      <c r="BK21" s="644"/>
      <c r="BL21" s="644"/>
      <c r="BM21" s="644"/>
      <c r="BN21" s="645"/>
      <c r="BO21" s="703">
        <v>0</v>
      </c>
      <c r="BP21" s="703"/>
      <c r="BQ21" s="703"/>
      <c r="BR21" s="703"/>
      <c r="BS21" s="649" t="s">
        <v>131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5685296</v>
      </c>
      <c r="S22" s="644"/>
      <c r="T22" s="644"/>
      <c r="U22" s="644"/>
      <c r="V22" s="644"/>
      <c r="W22" s="644"/>
      <c r="X22" s="644"/>
      <c r="Y22" s="645"/>
      <c r="Z22" s="703">
        <v>50.9</v>
      </c>
      <c r="AA22" s="703"/>
      <c r="AB22" s="703"/>
      <c r="AC22" s="703"/>
      <c r="AD22" s="704">
        <v>5236326</v>
      </c>
      <c r="AE22" s="704"/>
      <c r="AF22" s="704"/>
      <c r="AG22" s="704"/>
      <c r="AH22" s="704"/>
      <c r="AI22" s="704"/>
      <c r="AJ22" s="704"/>
      <c r="AK22" s="704"/>
      <c r="AL22" s="646">
        <v>99.9</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230</v>
      </c>
      <c r="BH22" s="644"/>
      <c r="BI22" s="644"/>
      <c r="BJ22" s="644"/>
      <c r="BK22" s="644"/>
      <c r="BL22" s="644"/>
      <c r="BM22" s="644"/>
      <c r="BN22" s="645"/>
      <c r="BO22" s="703" t="s">
        <v>230</v>
      </c>
      <c r="BP22" s="703"/>
      <c r="BQ22" s="703"/>
      <c r="BR22" s="703"/>
      <c r="BS22" s="649" t="s">
        <v>230</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3467</v>
      </c>
      <c r="S23" s="644"/>
      <c r="T23" s="644"/>
      <c r="U23" s="644"/>
      <c r="V23" s="644"/>
      <c r="W23" s="644"/>
      <c r="X23" s="644"/>
      <c r="Y23" s="645"/>
      <c r="Z23" s="703">
        <v>0</v>
      </c>
      <c r="AA23" s="703"/>
      <c r="AB23" s="703"/>
      <c r="AC23" s="703"/>
      <c r="AD23" s="704">
        <v>3467</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v>127243</v>
      </c>
      <c r="BH23" s="644"/>
      <c r="BI23" s="644"/>
      <c r="BJ23" s="644"/>
      <c r="BK23" s="644"/>
      <c r="BL23" s="644"/>
      <c r="BM23" s="644"/>
      <c r="BN23" s="645"/>
      <c r="BO23" s="703">
        <v>4.8</v>
      </c>
      <c r="BP23" s="703"/>
      <c r="BQ23" s="703"/>
      <c r="BR23" s="703"/>
      <c r="BS23" s="649" t="s">
        <v>230</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178983</v>
      </c>
      <c r="S24" s="644"/>
      <c r="T24" s="644"/>
      <c r="U24" s="644"/>
      <c r="V24" s="644"/>
      <c r="W24" s="644"/>
      <c r="X24" s="644"/>
      <c r="Y24" s="645"/>
      <c r="Z24" s="703">
        <v>1.6</v>
      </c>
      <c r="AA24" s="703"/>
      <c r="AB24" s="703"/>
      <c r="AC24" s="703"/>
      <c r="AD24" s="704" t="s">
        <v>230</v>
      </c>
      <c r="AE24" s="704"/>
      <c r="AF24" s="704"/>
      <c r="AG24" s="704"/>
      <c r="AH24" s="704"/>
      <c r="AI24" s="704"/>
      <c r="AJ24" s="704"/>
      <c r="AK24" s="704"/>
      <c r="AL24" s="646" t="s">
        <v>230</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230</v>
      </c>
      <c r="BH24" s="644"/>
      <c r="BI24" s="644"/>
      <c r="BJ24" s="644"/>
      <c r="BK24" s="644"/>
      <c r="BL24" s="644"/>
      <c r="BM24" s="644"/>
      <c r="BN24" s="645"/>
      <c r="BO24" s="703" t="s">
        <v>230</v>
      </c>
      <c r="BP24" s="703"/>
      <c r="BQ24" s="703"/>
      <c r="BR24" s="703"/>
      <c r="BS24" s="649" t="s">
        <v>131</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4489775</v>
      </c>
      <c r="CS24" s="707"/>
      <c r="CT24" s="707"/>
      <c r="CU24" s="707"/>
      <c r="CV24" s="707"/>
      <c r="CW24" s="707"/>
      <c r="CX24" s="707"/>
      <c r="CY24" s="753"/>
      <c r="CZ24" s="754">
        <v>40.6</v>
      </c>
      <c r="DA24" s="723"/>
      <c r="DB24" s="723"/>
      <c r="DC24" s="757"/>
      <c r="DD24" s="752">
        <v>2877608</v>
      </c>
      <c r="DE24" s="707"/>
      <c r="DF24" s="707"/>
      <c r="DG24" s="707"/>
      <c r="DH24" s="707"/>
      <c r="DI24" s="707"/>
      <c r="DJ24" s="707"/>
      <c r="DK24" s="753"/>
      <c r="DL24" s="752">
        <v>2715964</v>
      </c>
      <c r="DM24" s="707"/>
      <c r="DN24" s="707"/>
      <c r="DO24" s="707"/>
      <c r="DP24" s="707"/>
      <c r="DQ24" s="707"/>
      <c r="DR24" s="707"/>
      <c r="DS24" s="707"/>
      <c r="DT24" s="707"/>
      <c r="DU24" s="707"/>
      <c r="DV24" s="753"/>
      <c r="DW24" s="754">
        <v>48.8</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110324</v>
      </c>
      <c r="S25" s="644"/>
      <c r="T25" s="644"/>
      <c r="U25" s="644"/>
      <c r="V25" s="644"/>
      <c r="W25" s="644"/>
      <c r="X25" s="644"/>
      <c r="Y25" s="645"/>
      <c r="Z25" s="703">
        <v>1</v>
      </c>
      <c r="AA25" s="703"/>
      <c r="AB25" s="703"/>
      <c r="AC25" s="703"/>
      <c r="AD25" s="704" t="s">
        <v>131</v>
      </c>
      <c r="AE25" s="704"/>
      <c r="AF25" s="704"/>
      <c r="AG25" s="704"/>
      <c r="AH25" s="704"/>
      <c r="AI25" s="704"/>
      <c r="AJ25" s="704"/>
      <c r="AK25" s="704"/>
      <c r="AL25" s="646" t="s">
        <v>131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230</v>
      </c>
      <c r="BH25" s="644"/>
      <c r="BI25" s="644"/>
      <c r="BJ25" s="644"/>
      <c r="BK25" s="644"/>
      <c r="BL25" s="644"/>
      <c r="BM25" s="644"/>
      <c r="BN25" s="645"/>
      <c r="BO25" s="703" t="s">
        <v>131</v>
      </c>
      <c r="BP25" s="703"/>
      <c r="BQ25" s="703"/>
      <c r="BR25" s="703"/>
      <c r="BS25" s="649" t="s">
        <v>230</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1344802</v>
      </c>
      <c r="CS25" s="642"/>
      <c r="CT25" s="642"/>
      <c r="CU25" s="642"/>
      <c r="CV25" s="642"/>
      <c r="CW25" s="642"/>
      <c r="CX25" s="642"/>
      <c r="CY25" s="643"/>
      <c r="CZ25" s="646">
        <v>12.2</v>
      </c>
      <c r="DA25" s="675"/>
      <c r="DB25" s="675"/>
      <c r="DC25" s="676"/>
      <c r="DD25" s="649">
        <v>1296027</v>
      </c>
      <c r="DE25" s="642"/>
      <c r="DF25" s="642"/>
      <c r="DG25" s="642"/>
      <c r="DH25" s="642"/>
      <c r="DI25" s="642"/>
      <c r="DJ25" s="642"/>
      <c r="DK25" s="643"/>
      <c r="DL25" s="649">
        <v>1282544</v>
      </c>
      <c r="DM25" s="642"/>
      <c r="DN25" s="642"/>
      <c r="DO25" s="642"/>
      <c r="DP25" s="642"/>
      <c r="DQ25" s="642"/>
      <c r="DR25" s="642"/>
      <c r="DS25" s="642"/>
      <c r="DT25" s="642"/>
      <c r="DU25" s="642"/>
      <c r="DV25" s="643"/>
      <c r="DW25" s="646">
        <v>23</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19972</v>
      </c>
      <c r="S26" s="644"/>
      <c r="T26" s="644"/>
      <c r="U26" s="644"/>
      <c r="V26" s="644"/>
      <c r="W26" s="644"/>
      <c r="X26" s="644"/>
      <c r="Y26" s="645"/>
      <c r="Z26" s="703">
        <v>0.2</v>
      </c>
      <c r="AA26" s="703"/>
      <c r="AB26" s="703"/>
      <c r="AC26" s="703"/>
      <c r="AD26" s="704" t="s">
        <v>230</v>
      </c>
      <c r="AE26" s="704"/>
      <c r="AF26" s="704"/>
      <c r="AG26" s="704"/>
      <c r="AH26" s="704"/>
      <c r="AI26" s="704"/>
      <c r="AJ26" s="704"/>
      <c r="AK26" s="704"/>
      <c r="AL26" s="646" t="s">
        <v>230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230</v>
      </c>
      <c r="BH26" s="644"/>
      <c r="BI26" s="644"/>
      <c r="BJ26" s="644"/>
      <c r="BK26" s="644"/>
      <c r="BL26" s="644"/>
      <c r="BM26" s="644"/>
      <c r="BN26" s="645"/>
      <c r="BO26" s="703" t="s">
        <v>230</v>
      </c>
      <c r="BP26" s="703"/>
      <c r="BQ26" s="703"/>
      <c r="BR26" s="703"/>
      <c r="BS26" s="649" t="s">
        <v>230</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888301</v>
      </c>
      <c r="CS26" s="644"/>
      <c r="CT26" s="644"/>
      <c r="CU26" s="644"/>
      <c r="CV26" s="644"/>
      <c r="CW26" s="644"/>
      <c r="CX26" s="644"/>
      <c r="CY26" s="645"/>
      <c r="CZ26" s="646">
        <v>8</v>
      </c>
      <c r="DA26" s="675"/>
      <c r="DB26" s="675"/>
      <c r="DC26" s="676"/>
      <c r="DD26" s="649">
        <v>845048</v>
      </c>
      <c r="DE26" s="644"/>
      <c r="DF26" s="644"/>
      <c r="DG26" s="644"/>
      <c r="DH26" s="644"/>
      <c r="DI26" s="644"/>
      <c r="DJ26" s="644"/>
      <c r="DK26" s="645"/>
      <c r="DL26" s="649" t="s">
        <v>131</v>
      </c>
      <c r="DM26" s="644"/>
      <c r="DN26" s="644"/>
      <c r="DO26" s="644"/>
      <c r="DP26" s="644"/>
      <c r="DQ26" s="644"/>
      <c r="DR26" s="644"/>
      <c r="DS26" s="644"/>
      <c r="DT26" s="644"/>
      <c r="DU26" s="644"/>
      <c r="DV26" s="645"/>
      <c r="DW26" s="646" t="s">
        <v>131</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1948714</v>
      </c>
      <c r="S27" s="644"/>
      <c r="T27" s="644"/>
      <c r="U27" s="644"/>
      <c r="V27" s="644"/>
      <c r="W27" s="644"/>
      <c r="X27" s="644"/>
      <c r="Y27" s="645"/>
      <c r="Z27" s="703">
        <v>17.399999999999999</v>
      </c>
      <c r="AA27" s="703"/>
      <c r="AB27" s="703"/>
      <c r="AC27" s="703"/>
      <c r="AD27" s="704" t="s">
        <v>230</v>
      </c>
      <c r="AE27" s="704"/>
      <c r="AF27" s="704"/>
      <c r="AG27" s="704"/>
      <c r="AH27" s="704"/>
      <c r="AI27" s="704"/>
      <c r="AJ27" s="704"/>
      <c r="AK27" s="704"/>
      <c r="AL27" s="646" t="s">
        <v>131</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2650916</v>
      </c>
      <c r="BH27" s="644"/>
      <c r="BI27" s="644"/>
      <c r="BJ27" s="644"/>
      <c r="BK27" s="644"/>
      <c r="BL27" s="644"/>
      <c r="BM27" s="644"/>
      <c r="BN27" s="645"/>
      <c r="BO27" s="703">
        <v>100</v>
      </c>
      <c r="BP27" s="703"/>
      <c r="BQ27" s="703"/>
      <c r="BR27" s="703"/>
      <c r="BS27" s="649">
        <v>6570</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2232502</v>
      </c>
      <c r="CS27" s="642"/>
      <c r="CT27" s="642"/>
      <c r="CU27" s="642"/>
      <c r="CV27" s="642"/>
      <c r="CW27" s="642"/>
      <c r="CX27" s="642"/>
      <c r="CY27" s="643"/>
      <c r="CZ27" s="646">
        <v>20.2</v>
      </c>
      <c r="DA27" s="675"/>
      <c r="DB27" s="675"/>
      <c r="DC27" s="676"/>
      <c r="DD27" s="649">
        <v>669226</v>
      </c>
      <c r="DE27" s="642"/>
      <c r="DF27" s="642"/>
      <c r="DG27" s="642"/>
      <c r="DH27" s="642"/>
      <c r="DI27" s="642"/>
      <c r="DJ27" s="642"/>
      <c r="DK27" s="643"/>
      <c r="DL27" s="649">
        <v>521065</v>
      </c>
      <c r="DM27" s="642"/>
      <c r="DN27" s="642"/>
      <c r="DO27" s="642"/>
      <c r="DP27" s="642"/>
      <c r="DQ27" s="642"/>
      <c r="DR27" s="642"/>
      <c r="DS27" s="642"/>
      <c r="DT27" s="642"/>
      <c r="DU27" s="642"/>
      <c r="DV27" s="643"/>
      <c r="DW27" s="646">
        <v>9.4</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230</v>
      </c>
      <c r="S28" s="644"/>
      <c r="T28" s="644"/>
      <c r="U28" s="644"/>
      <c r="V28" s="644"/>
      <c r="W28" s="644"/>
      <c r="X28" s="644"/>
      <c r="Y28" s="645"/>
      <c r="Z28" s="703" t="s">
        <v>230</v>
      </c>
      <c r="AA28" s="703"/>
      <c r="AB28" s="703"/>
      <c r="AC28" s="703"/>
      <c r="AD28" s="704" t="s">
        <v>131</v>
      </c>
      <c r="AE28" s="704"/>
      <c r="AF28" s="704"/>
      <c r="AG28" s="704"/>
      <c r="AH28" s="704"/>
      <c r="AI28" s="704"/>
      <c r="AJ28" s="704"/>
      <c r="AK28" s="704"/>
      <c r="AL28" s="646" t="s">
        <v>131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912471</v>
      </c>
      <c r="CS28" s="644"/>
      <c r="CT28" s="644"/>
      <c r="CU28" s="644"/>
      <c r="CV28" s="644"/>
      <c r="CW28" s="644"/>
      <c r="CX28" s="644"/>
      <c r="CY28" s="645"/>
      <c r="CZ28" s="646">
        <v>8.3000000000000007</v>
      </c>
      <c r="DA28" s="675"/>
      <c r="DB28" s="675"/>
      <c r="DC28" s="676"/>
      <c r="DD28" s="649">
        <v>912355</v>
      </c>
      <c r="DE28" s="644"/>
      <c r="DF28" s="644"/>
      <c r="DG28" s="644"/>
      <c r="DH28" s="644"/>
      <c r="DI28" s="644"/>
      <c r="DJ28" s="644"/>
      <c r="DK28" s="645"/>
      <c r="DL28" s="649">
        <v>912355</v>
      </c>
      <c r="DM28" s="644"/>
      <c r="DN28" s="644"/>
      <c r="DO28" s="644"/>
      <c r="DP28" s="644"/>
      <c r="DQ28" s="644"/>
      <c r="DR28" s="644"/>
      <c r="DS28" s="644"/>
      <c r="DT28" s="644"/>
      <c r="DU28" s="644"/>
      <c r="DV28" s="645"/>
      <c r="DW28" s="646">
        <v>16.399999999999999</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690346</v>
      </c>
      <c r="S29" s="644"/>
      <c r="T29" s="644"/>
      <c r="U29" s="644"/>
      <c r="V29" s="644"/>
      <c r="W29" s="644"/>
      <c r="X29" s="644"/>
      <c r="Y29" s="645"/>
      <c r="Z29" s="703">
        <v>6.2</v>
      </c>
      <c r="AA29" s="703"/>
      <c r="AB29" s="703"/>
      <c r="AC29" s="703"/>
      <c r="AD29" s="704" t="s">
        <v>131</v>
      </c>
      <c r="AE29" s="704"/>
      <c r="AF29" s="704"/>
      <c r="AG29" s="704"/>
      <c r="AH29" s="704"/>
      <c r="AI29" s="704"/>
      <c r="AJ29" s="704"/>
      <c r="AK29" s="704"/>
      <c r="AL29" s="646" t="s">
        <v>131</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911839</v>
      </c>
      <c r="CS29" s="642"/>
      <c r="CT29" s="642"/>
      <c r="CU29" s="642"/>
      <c r="CV29" s="642"/>
      <c r="CW29" s="642"/>
      <c r="CX29" s="642"/>
      <c r="CY29" s="643"/>
      <c r="CZ29" s="646">
        <v>8.3000000000000007</v>
      </c>
      <c r="DA29" s="675"/>
      <c r="DB29" s="675"/>
      <c r="DC29" s="676"/>
      <c r="DD29" s="649">
        <v>911723</v>
      </c>
      <c r="DE29" s="642"/>
      <c r="DF29" s="642"/>
      <c r="DG29" s="642"/>
      <c r="DH29" s="642"/>
      <c r="DI29" s="642"/>
      <c r="DJ29" s="642"/>
      <c r="DK29" s="643"/>
      <c r="DL29" s="649">
        <v>911723</v>
      </c>
      <c r="DM29" s="642"/>
      <c r="DN29" s="642"/>
      <c r="DO29" s="642"/>
      <c r="DP29" s="642"/>
      <c r="DQ29" s="642"/>
      <c r="DR29" s="642"/>
      <c r="DS29" s="642"/>
      <c r="DT29" s="642"/>
      <c r="DU29" s="642"/>
      <c r="DV29" s="643"/>
      <c r="DW29" s="646">
        <v>16.399999999999999</v>
      </c>
      <c r="DX29" s="675"/>
      <c r="DY29" s="675"/>
      <c r="DZ29" s="675"/>
      <c r="EA29" s="675"/>
      <c r="EB29" s="675"/>
      <c r="EC29" s="677"/>
    </row>
    <row r="30" spans="2:133" ht="11.25" customHeight="1">
      <c r="B30" s="638" t="s">
        <v>305</v>
      </c>
      <c r="C30" s="639"/>
      <c r="D30" s="639"/>
      <c r="E30" s="639"/>
      <c r="F30" s="639"/>
      <c r="G30" s="639"/>
      <c r="H30" s="639"/>
      <c r="I30" s="639"/>
      <c r="J30" s="639"/>
      <c r="K30" s="639"/>
      <c r="L30" s="639"/>
      <c r="M30" s="639"/>
      <c r="N30" s="639"/>
      <c r="O30" s="639"/>
      <c r="P30" s="639"/>
      <c r="Q30" s="640"/>
      <c r="R30" s="641">
        <v>46727</v>
      </c>
      <c r="S30" s="644"/>
      <c r="T30" s="644"/>
      <c r="U30" s="644"/>
      <c r="V30" s="644"/>
      <c r="W30" s="644"/>
      <c r="X30" s="644"/>
      <c r="Y30" s="645"/>
      <c r="Z30" s="703">
        <v>0.4</v>
      </c>
      <c r="AA30" s="703"/>
      <c r="AB30" s="703"/>
      <c r="AC30" s="703"/>
      <c r="AD30" s="704" t="s">
        <v>230</v>
      </c>
      <c r="AE30" s="704"/>
      <c r="AF30" s="704"/>
      <c r="AG30" s="704"/>
      <c r="AH30" s="704"/>
      <c r="AI30" s="704"/>
      <c r="AJ30" s="704"/>
      <c r="AK30" s="704"/>
      <c r="AL30" s="646" t="s">
        <v>131</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98.6</v>
      </c>
      <c r="BH30" s="722"/>
      <c r="BI30" s="722"/>
      <c r="BJ30" s="722"/>
      <c r="BK30" s="722"/>
      <c r="BL30" s="722"/>
      <c r="BM30" s="723">
        <v>95.8</v>
      </c>
      <c r="BN30" s="722"/>
      <c r="BO30" s="722"/>
      <c r="BP30" s="722"/>
      <c r="BQ30" s="724"/>
      <c r="BR30" s="721">
        <v>98.9</v>
      </c>
      <c r="BS30" s="722"/>
      <c r="BT30" s="722"/>
      <c r="BU30" s="722"/>
      <c r="BV30" s="722"/>
      <c r="BW30" s="722"/>
      <c r="BX30" s="723">
        <v>95.7</v>
      </c>
      <c r="BY30" s="722"/>
      <c r="BZ30" s="722"/>
      <c r="CA30" s="722"/>
      <c r="CB30" s="724"/>
      <c r="CD30" s="727"/>
      <c r="CE30" s="728"/>
      <c r="CF30" s="685" t="s">
        <v>308</v>
      </c>
      <c r="CG30" s="682"/>
      <c r="CH30" s="682"/>
      <c r="CI30" s="682"/>
      <c r="CJ30" s="682"/>
      <c r="CK30" s="682"/>
      <c r="CL30" s="682"/>
      <c r="CM30" s="682"/>
      <c r="CN30" s="682"/>
      <c r="CO30" s="682"/>
      <c r="CP30" s="682"/>
      <c r="CQ30" s="683"/>
      <c r="CR30" s="641">
        <v>820518</v>
      </c>
      <c r="CS30" s="644"/>
      <c r="CT30" s="644"/>
      <c r="CU30" s="644"/>
      <c r="CV30" s="644"/>
      <c r="CW30" s="644"/>
      <c r="CX30" s="644"/>
      <c r="CY30" s="645"/>
      <c r="CZ30" s="646">
        <v>7.4</v>
      </c>
      <c r="DA30" s="675"/>
      <c r="DB30" s="675"/>
      <c r="DC30" s="676"/>
      <c r="DD30" s="649">
        <v>820452</v>
      </c>
      <c r="DE30" s="644"/>
      <c r="DF30" s="644"/>
      <c r="DG30" s="644"/>
      <c r="DH30" s="644"/>
      <c r="DI30" s="644"/>
      <c r="DJ30" s="644"/>
      <c r="DK30" s="645"/>
      <c r="DL30" s="649">
        <v>820452</v>
      </c>
      <c r="DM30" s="644"/>
      <c r="DN30" s="644"/>
      <c r="DO30" s="644"/>
      <c r="DP30" s="644"/>
      <c r="DQ30" s="644"/>
      <c r="DR30" s="644"/>
      <c r="DS30" s="644"/>
      <c r="DT30" s="644"/>
      <c r="DU30" s="644"/>
      <c r="DV30" s="645"/>
      <c r="DW30" s="646">
        <v>14.7</v>
      </c>
      <c r="DX30" s="675"/>
      <c r="DY30" s="675"/>
      <c r="DZ30" s="675"/>
      <c r="EA30" s="675"/>
      <c r="EB30" s="675"/>
      <c r="EC30" s="677"/>
    </row>
    <row r="31" spans="2:133" ht="11.25" customHeight="1">
      <c r="B31" s="638" t="s">
        <v>309</v>
      </c>
      <c r="C31" s="639"/>
      <c r="D31" s="639"/>
      <c r="E31" s="639"/>
      <c r="F31" s="639"/>
      <c r="G31" s="639"/>
      <c r="H31" s="639"/>
      <c r="I31" s="639"/>
      <c r="J31" s="639"/>
      <c r="K31" s="639"/>
      <c r="L31" s="639"/>
      <c r="M31" s="639"/>
      <c r="N31" s="639"/>
      <c r="O31" s="639"/>
      <c r="P31" s="639"/>
      <c r="Q31" s="640"/>
      <c r="R31" s="641">
        <v>11105</v>
      </c>
      <c r="S31" s="644"/>
      <c r="T31" s="644"/>
      <c r="U31" s="644"/>
      <c r="V31" s="644"/>
      <c r="W31" s="644"/>
      <c r="X31" s="644"/>
      <c r="Y31" s="645"/>
      <c r="Z31" s="703">
        <v>0.1</v>
      </c>
      <c r="AA31" s="703"/>
      <c r="AB31" s="703"/>
      <c r="AC31" s="703"/>
      <c r="AD31" s="704" t="s">
        <v>131</v>
      </c>
      <c r="AE31" s="704"/>
      <c r="AF31" s="704"/>
      <c r="AG31" s="704"/>
      <c r="AH31" s="704"/>
      <c r="AI31" s="704"/>
      <c r="AJ31" s="704"/>
      <c r="AK31" s="704"/>
      <c r="AL31" s="646" t="s">
        <v>230</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98.8</v>
      </c>
      <c r="BH31" s="642"/>
      <c r="BI31" s="642"/>
      <c r="BJ31" s="642"/>
      <c r="BK31" s="642"/>
      <c r="BL31" s="642"/>
      <c r="BM31" s="647">
        <v>96.6</v>
      </c>
      <c r="BN31" s="720"/>
      <c r="BO31" s="720"/>
      <c r="BP31" s="720"/>
      <c r="BQ31" s="681"/>
      <c r="BR31" s="719">
        <v>99</v>
      </c>
      <c r="BS31" s="642"/>
      <c r="BT31" s="642"/>
      <c r="BU31" s="642"/>
      <c r="BV31" s="642"/>
      <c r="BW31" s="642"/>
      <c r="BX31" s="647">
        <v>96.4</v>
      </c>
      <c r="BY31" s="720"/>
      <c r="BZ31" s="720"/>
      <c r="CA31" s="720"/>
      <c r="CB31" s="681"/>
      <c r="CD31" s="727"/>
      <c r="CE31" s="728"/>
      <c r="CF31" s="685" t="s">
        <v>312</v>
      </c>
      <c r="CG31" s="682"/>
      <c r="CH31" s="682"/>
      <c r="CI31" s="682"/>
      <c r="CJ31" s="682"/>
      <c r="CK31" s="682"/>
      <c r="CL31" s="682"/>
      <c r="CM31" s="682"/>
      <c r="CN31" s="682"/>
      <c r="CO31" s="682"/>
      <c r="CP31" s="682"/>
      <c r="CQ31" s="683"/>
      <c r="CR31" s="641">
        <v>91321</v>
      </c>
      <c r="CS31" s="642"/>
      <c r="CT31" s="642"/>
      <c r="CU31" s="642"/>
      <c r="CV31" s="642"/>
      <c r="CW31" s="642"/>
      <c r="CX31" s="642"/>
      <c r="CY31" s="643"/>
      <c r="CZ31" s="646">
        <v>0.8</v>
      </c>
      <c r="DA31" s="675"/>
      <c r="DB31" s="675"/>
      <c r="DC31" s="676"/>
      <c r="DD31" s="649">
        <v>91271</v>
      </c>
      <c r="DE31" s="642"/>
      <c r="DF31" s="642"/>
      <c r="DG31" s="642"/>
      <c r="DH31" s="642"/>
      <c r="DI31" s="642"/>
      <c r="DJ31" s="642"/>
      <c r="DK31" s="643"/>
      <c r="DL31" s="649">
        <v>91271</v>
      </c>
      <c r="DM31" s="642"/>
      <c r="DN31" s="642"/>
      <c r="DO31" s="642"/>
      <c r="DP31" s="642"/>
      <c r="DQ31" s="642"/>
      <c r="DR31" s="642"/>
      <c r="DS31" s="642"/>
      <c r="DT31" s="642"/>
      <c r="DU31" s="642"/>
      <c r="DV31" s="643"/>
      <c r="DW31" s="646">
        <v>1.6</v>
      </c>
      <c r="DX31" s="675"/>
      <c r="DY31" s="675"/>
      <c r="DZ31" s="675"/>
      <c r="EA31" s="675"/>
      <c r="EB31" s="675"/>
      <c r="EC31" s="677"/>
    </row>
    <row r="32" spans="2:133" ht="11.25" customHeight="1">
      <c r="B32" s="638" t="s">
        <v>313</v>
      </c>
      <c r="C32" s="639"/>
      <c r="D32" s="639"/>
      <c r="E32" s="639"/>
      <c r="F32" s="639"/>
      <c r="G32" s="639"/>
      <c r="H32" s="639"/>
      <c r="I32" s="639"/>
      <c r="J32" s="639"/>
      <c r="K32" s="639"/>
      <c r="L32" s="639"/>
      <c r="M32" s="639"/>
      <c r="N32" s="639"/>
      <c r="O32" s="639"/>
      <c r="P32" s="639"/>
      <c r="Q32" s="640"/>
      <c r="R32" s="641">
        <v>324546</v>
      </c>
      <c r="S32" s="644"/>
      <c r="T32" s="644"/>
      <c r="U32" s="644"/>
      <c r="V32" s="644"/>
      <c r="W32" s="644"/>
      <c r="X32" s="644"/>
      <c r="Y32" s="645"/>
      <c r="Z32" s="703">
        <v>2.9</v>
      </c>
      <c r="AA32" s="703"/>
      <c r="AB32" s="703"/>
      <c r="AC32" s="703"/>
      <c r="AD32" s="704" t="s">
        <v>239</v>
      </c>
      <c r="AE32" s="704"/>
      <c r="AF32" s="704"/>
      <c r="AG32" s="704"/>
      <c r="AH32" s="704"/>
      <c r="AI32" s="704"/>
      <c r="AJ32" s="704"/>
      <c r="AK32" s="704"/>
      <c r="AL32" s="646" t="s">
        <v>230</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98.2</v>
      </c>
      <c r="BH32" s="657"/>
      <c r="BI32" s="657"/>
      <c r="BJ32" s="657"/>
      <c r="BK32" s="657"/>
      <c r="BL32" s="657"/>
      <c r="BM32" s="701">
        <v>94.1</v>
      </c>
      <c r="BN32" s="657"/>
      <c r="BO32" s="657"/>
      <c r="BP32" s="657"/>
      <c r="BQ32" s="694"/>
      <c r="BR32" s="718">
        <v>98.5</v>
      </c>
      <c r="BS32" s="657"/>
      <c r="BT32" s="657"/>
      <c r="BU32" s="657"/>
      <c r="BV32" s="657"/>
      <c r="BW32" s="657"/>
      <c r="BX32" s="701">
        <v>94</v>
      </c>
      <c r="BY32" s="657"/>
      <c r="BZ32" s="657"/>
      <c r="CA32" s="657"/>
      <c r="CB32" s="694"/>
      <c r="CD32" s="729"/>
      <c r="CE32" s="730"/>
      <c r="CF32" s="685" t="s">
        <v>315</v>
      </c>
      <c r="CG32" s="682"/>
      <c r="CH32" s="682"/>
      <c r="CI32" s="682"/>
      <c r="CJ32" s="682"/>
      <c r="CK32" s="682"/>
      <c r="CL32" s="682"/>
      <c r="CM32" s="682"/>
      <c r="CN32" s="682"/>
      <c r="CO32" s="682"/>
      <c r="CP32" s="682"/>
      <c r="CQ32" s="683"/>
      <c r="CR32" s="641">
        <v>632</v>
      </c>
      <c r="CS32" s="644"/>
      <c r="CT32" s="644"/>
      <c r="CU32" s="644"/>
      <c r="CV32" s="644"/>
      <c r="CW32" s="644"/>
      <c r="CX32" s="644"/>
      <c r="CY32" s="645"/>
      <c r="CZ32" s="646">
        <v>0</v>
      </c>
      <c r="DA32" s="675"/>
      <c r="DB32" s="675"/>
      <c r="DC32" s="676"/>
      <c r="DD32" s="649">
        <v>632</v>
      </c>
      <c r="DE32" s="644"/>
      <c r="DF32" s="644"/>
      <c r="DG32" s="644"/>
      <c r="DH32" s="644"/>
      <c r="DI32" s="644"/>
      <c r="DJ32" s="644"/>
      <c r="DK32" s="645"/>
      <c r="DL32" s="649">
        <v>632</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316</v>
      </c>
      <c r="C33" s="639"/>
      <c r="D33" s="639"/>
      <c r="E33" s="639"/>
      <c r="F33" s="639"/>
      <c r="G33" s="639"/>
      <c r="H33" s="639"/>
      <c r="I33" s="639"/>
      <c r="J33" s="639"/>
      <c r="K33" s="639"/>
      <c r="L33" s="639"/>
      <c r="M33" s="639"/>
      <c r="N33" s="639"/>
      <c r="O33" s="639"/>
      <c r="P33" s="639"/>
      <c r="Q33" s="640"/>
      <c r="R33" s="641">
        <v>106587</v>
      </c>
      <c r="S33" s="644"/>
      <c r="T33" s="644"/>
      <c r="U33" s="644"/>
      <c r="V33" s="644"/>
      <c r="W33" s="644"/>
      <c r="X33" s="644"/>
      <c r="Y33" s="645"/>
      <c r="Z33" s="703">
        <v>1</v>
      </c>
      <c r="AA33" s="703"/>
      <c r="AB33" s="703"/>
      <c r="AC33" s="703"/>
      <c r="AD33" s="704" t="s">
        <v>131</v>
      </c>
      <c r="AE33" s="704"/>
      <c r="AF33" s="704"/>
      <c r="AG33" s="704"/>
      <c r="AH33" s="704"/>
      <c r="AI33" s="704"/>
      <c r="AJ33" s="704"/>
      <c r="AK33" s="704"/>
      <c r="AL33" s="646" t="s">
        <v>230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3850494</v>
      </c>
      <c r="CS33" s="642"/>
      <c r="CT33" s="642"/>
      <c r="CU33" s="642"/>
      <c r="CV33" s="642"/>
      <c r="CW33" s="642"/>
      <c r="CX33" s="642"/>
      <c r="CY33" s="643"/>
      <c r="CZ33" s="646">
        <v>34.9</v>
      </c>
      <c r="DA33" s="675"/>
      <c r="DB33" s="675"/>
      <c r="DC33" s="676"/>
      <c r="DD33" s="649">
        <v>3250745</v>
      </c>
      <c r="DE33" s="642"/>
      <c r="DF33" s="642"/>
      <c r="DG33" s="642"/>
      <c r="DH33" s="642"/>
      <c r="DI33" s="642"/>
      <c r="DJ33" s="642"/>
      <c r="DK33" s="643"/>
      <c r="DL33" s="649">
        <v>2409727</v>
      </c>
      <c r="DM33" s="642"/>
      <c r="DN33" s="642"/>
      <c r="DO33" s="642"/>
      <c r="DP33" s="642"/>
      <c r="DQ33" s="642"/>
      <c r="DR33" s="642"/>
      <c r="DS33" s="642"/>
      <c r="DT33" s="642"/>
      <c r="DU33" s="642"/>
      <c r="DV33" s="643"/>
      <c r="DW33" s="646">
        <v>43.3</v>
      </c>
      <c r="DX33" s="675"/>
      <c r="DY33" s="675"/>
      <c r="DZ33" s="675"/>
      <c r="EA33" s="675"/>
      <c r="EB33" s="675"/>
      <c r="EC33" s="677"/>
    </row>
    <row r="34" spans="2:133" ht="11.25" customHeight="1">
      <c r="B34" s="638" t="s">
        <v>318</v>
      </c>
      <c r="C34" s="639"/>
      <c r="D34" s="639"/>
      <c r="E34" s="639"/>
      <c r="F34" s="639"/>
      <c r="G34" s="639"/>
      <c r="H34" s="639"/>
      <c r="I34" s="639"/>
      <c r="J34" s="639"/>
      <c r="K34" s="639"/>
      <c r="L34" s="639"/>
      <c r="M34" s="639"/>
      <c r="N34" s="639"/>
      <c r="O34" s="639"/>
      <c r="P34" s="639"/>
      <c r="Q34" s="640"/>
      <c r="R34" s="641">
        <v>228352</v>
      </c>
      <c r="S34" s="644"/>
      <c r="T34" s="644"/>
      <c r="U34" s="644"/>
      <c r="V34" s="644"/>
      <c r="W34" s="644"/>
      <c r="X34" s="644"/>
      <c r="Y34" s="645"/>
      <c r="Z34" s="703">
        <v>2</v>
      </c>
      <c r="AA34" s="703"/>
      <c r="AB34" s="703"/>
      <c r="AC34" s="703"/>
      <c r="AD34" s="704">
        <v>1765</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1495074</v>
      </c>
      <c r="CS34" s="644"/>
      <c r="CT34" s="644"/>
      <c r="CU34" s="644"/>
      <c r="CV34" s="644"/>
      <c r="CW34" s="644"/>
      <c r="CX34" s="644"/>
      <c r="CY34" s="645"/>
      <c r="CZ34" s="646">
        <v>13.5</v>
      </c>
      <c r="DA34" s="675"/>
      <c r="DB34" s="675"/>
      <c r="DC34" s="676"/>
      <c r="DD34" s="649">
        <v>1157907</v>
      </c>
      <c r="DE34" s="644"/>
      <c r="DF34" s="644"/>
      <c r="DG34" s="644"/>
      <c r="DH34" s="644"/>
      <c r="DI34" s="644"/>
      <c r="DJ34" s="644"/>
      <c r="DK34" s="645"/>
      <c r="DL34" s="649">
        <v>877707</v>
      </c>
      <c r="DM34" s="644"/>
      <c r="DN34" s="644"/>
      <c r="DO34" s="644"/>
      <c r="DP34" s="644"/>
      <c r="DQ34" s="644"/>
      <c r="DR34" s="644"/>
      <c r="DS34" s="644"/>
      <c r="DT34" s="644"/>
      <c r="DU34" s="644"/>
      <c r="DV34" s="645"/>
      <c r="DW34" s="646">
        <v>15.8</v>
      </c>
      <c r="DX34" s="675"/>
      <c r="DY34" s="675"/>
      <c r="DZ34" s="675"/>
      <c r="EA34" s="675"/>
      <c r="EB34" s="675"/>
      <c r="EC34" s="677"/>
    </row>
    <row r="35" spans="2:133" ht="11.25" customHeight="1">
      <c r="B35" s="638" t="s">
        <v>322</v>
      </c>
      <c r="C35" s="639"/>
      <c r="D35" s="639"/>
      <c r="E35" s="639"/>
      <c r="F35" s="639"/>
      <c r="G35" s="639"/>
      <c r="H35" s="639"/>
      <c r="I35" s="639"/>
      <c r="J35" s="639"/>
      <c r="K35" s="639"/>
      <c r="L35" s="639"/>
      <c r="M35" s="639"/>
      <c r="N35" s="639"/>
      <c r="O35" s="639"/>
      <c r="P35" s="639"/>
      <c r="Q35" s="640"/>
      <c r="R35" s="641">
        <v>1820624</v>
      </c>
      <c r="S35" s="644"/>
      <c r="T35" s="644"/>
      <c r="U35" s="644"/>
      <c r="V35" s="644"/>
      <c r="W35" s="644"/>
      <c r="X35" s="644"/>
      <c r="Y35" s="645"/>
      <c r="Z35" s="703">
        <v>16.3</v>
      </c>
      <c r="AA35" s="703"/>
      <c r="AB35" s="703"/>
      <c r="AC35" s="703"/>
      <c r="AD35" s="704" t="s">
        <v>230</v>
      </c>
      <c r="AE35" s="704"/>
      <c r="AF35" s="704"/>
      <c r="AG35" s="704"/>
      <c r="AH35" s="704"/>
      <c r="AI35" s="704"/>
      <c r="AJ35" s="704"/>
      <c r="AK35" s="704"/>
      <c r="AL35" s="646" t="s">
        <v>131</v>
      </c>
      <c r="AM35" s="647"/>
      <c r="AN35" s="647"/>
      <c r="AO35" s="705"/>
      <c r="AP35" s="214"/>
      <c r="AQ35" s="709" t="s">
        <v>323</v>
      </c>
      <c r="AR35" s="710"/>
      <c r="AS35" s="710"/>
      <c r="AT35" s="710"/>
      <c r="AU35" s="710"/>
      <c r="AV35" s="710"/>
      <c r="AW35" s="710"/>
      <c r="AX35" s="710"/>
      <c r="AY35" s="711"/>
      <c r="AZ35" s="706">
        <v>1192038</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-89572</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178440</v>
      </c>
      <c r="CS35" s="642"/>
      <c r="CT35" s="642"/>
      <c r="CU35" s="642"/>
      <c r="CV35" s="642"/>
      <c r="CW35" s="642"/>
      <c r="CX35" s="642"/>
      <c r="CY35" s="643"/>
      <c r="CZ35" s="646">
        <v>1.6</v>
      </c>
      <c r="DA35" s="675"/>
      <c r="DB35" s="675"/>
      <c r="DC35" s="676"/>
      <c r="DD35" s="649">
        <v>140700</v>
      </c>
      <c r="DE35" s="642"/>
      <c r="DF35" s="642"/>
      <c r="DG35" s="642"/>
      <c r="DH35" s="642"/>
      <c r="DI35" s="642"/>
      <c r="DJ35" s="642"/>
      <c r="DK35" s="643"/>
      <c r="DL35" s="649">
        <v>63457</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326</v>
      </c>
      <c r="C36" s="639"/>
      <c r="D36" s="639"/>
      <c r="E36" s="639"/>
      <c r="F36" s="639"/>
      <c r="G36" s="639"/>
      <c r="H36" s="639"/>
      <c r="I36" s="639"/>
      <c r="J36" s="639"/>
      <c r="K36" s="639"/>
      <c r="L36" s="639"/>
      <c r="M36" s="639"/>
      <c r="N36" s="639"/>
      <c r="O36" s="639"/>
      <c r="P36" s="639"/>
      <c r="Q36" s="640"/>
      <c r="R36" s="641" t="s">
        <v>131</v>
      </c>
      <c r="S36" s="644"/>
      <c r="T36" s="644"/>
      <c r="U36" s="644"/>
      <c r="V36" s="644"/>
      <c r="W36" s="644"/>
      <c r="X36" s="644"/>
      <c r="Y36" s="645"/>
      <c r="Z36" s="703" t="s">
        <v>230</v>
      </c>
      <c r="AA36" s="703"/>
      <c r="AB36" s="703"/>
      <c r="AC36" s="703"/>
      <c r="AD36" s="704" t="s">
        <v>230</v>
      </c>
      <c r="AE36" s="704"/>
      <c r="AF36" s="704"/>
      <c r="AG36" s="704"/>
      <c r="AH36" s="704"/>
      <c r="AI36" s="704"/>
      <c r="AJ36" s="704"/>
      <c r="AK36" s="704"/>
      <c r="AL36" s="646" t="s">
        <v>230</v>
      </c>
      <c r="AM36" s="647"/>
      <c r="AN36" s="647"/>
      <c r="AO36" s="705"/>
      <c r="AQ36" s="678" t="s">
        <v>327</v>
      </c>
      <c r="AR36" s="679"/>
      <c r="AS36" s="679"/>
      <c r="AT36" s="679"/>
      <c r="AU36" s="679"/>
      <c r="AV36" s="679"/>
      <c r="AW36" s="679"/>
      <c r="AX36" s="679"/>
      <c r="AY36" s="680"/>
      <c r="AZ36" s="641">
        <v>407687</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-126909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906614</v>
      </c>
      <c r="CS36" s="644"/>
      <c r="CT36" s="644"/>
      <c r="CU36" s="644"/>
      <c r="CV36" s="644"/>
      <c r="CW36" s="644"/>
      <c r="CX36" s="644"/>
      <c r="CY36" s="645"/>
      <c r="CZ36" s="646">
        <v>8.1999999999999993</v>
      </c>
      <c r="DA36" s="675"/>
      <c r="DB36" s="675"/>
      <c r="DC36" s="676"/>
      <c r="DD36" s="649">
        <v>844244</v>
      </c>
      <c r="DE36" s="644"/>
      <c r="DF36" s="644"/>
      <c r="DG36" s="644"/>
      <c r="DH36" s="644"/>
      <c r="DI36" s="644"/>
      <c r="DJ36" s="644"/>
      <c r="DK36" s="645"/>
      <c r="DL36" s="649">
        <v>538469</v>
      </c>
      <c r="DM36" s="644"/>
      <c r="DN36" s="644"/>
      <c r="DO36" s="644"/>
      <c r="DP36" s="644"/>
      <c r="DQ36" s="644"/>
      <c r="DR36" s="644"/>
      <c r="DS36" s="644"/>
      <c r="DT36" s="644"/>
      <c r="DU36" s="644"/>
      <c r="DV36" s="645"/>
      <c r="DW36" s="646">
        <v>9.6999999999999993</v>
      </c>
      <c r="DX36" s="675"/>
      <c r="DY36" s="675"/>
      <c r="DZ36" s="675"/>
      <c r="EA36" s="675"/>
      <c r="EB36" s="675"/>
      <c r="EC36" s="677"/>
    </row>
    <row r="37" spans="2:133" ht="11.25" customHeight="1">
      <c r="B37" s="638" t="s">
        <v>330</v>
      </c>
      <c r="C37" s="639"/>
      <c r="D37" s="639"/>
      <c r="E37" s="639"/>
      <c r="F37" s="639"/>
      <c r="G37" s="639"/>
      <c r="H37" s="639"/>
      <c r="I37" s="639"/>
      <c r="J37" s="639"/>
      <c r="K37" s="639"/>
      <c r="L37" s="639"/>
      <c r="M37" s="639"/>
      <c r="N37" s="639"/>
      <c r="O37" s="639"/>
      <c r="P37" s="639"/>
      <c r="Q37" s="640"/>
      <c r="R37" s="641">
        <v>324724</v>
      </c>
      <c r="S37" s="644"/>
      <c r="T37" s="644"/>
      <c r="U37" s="644"/>
      <c r="V37" s="644"/>
      <c r="W37" s="644"/>
      <c r="X37" s="644"/>
      <c r="Y37" s="645"/>
      <c r="Z37" s="703">
        <v>2.9</v>
      </c>
      <c r="AA37" s="703"/>
      <c r="AB37" s="703"/>
      <c r="AC37" s="703"/>
      <c r="AD37" s="704" t="s">
        <v>230</v>
      </c>
      <c r="AE37" s="704"/>
      <c r="AF37" s="704"/>
      <c r="AG37" s="704"/>
      <c r="AH37" s="704"/>
      <c r="AI37" s="704"/>
      <c r="AJ37" s="704"/>
      <c r="AK37" s="704"/>
      <c r="AL37" s="646" t="s">
        <v>230</v>
      </c>
      <c r="AM37" s="647"/>
      <c r="AN37" s="647"/>
      <c r="AO37" s="705"/>
      <c r="AQ37" s="678" t="s">
        <v>331</v>
      </c>
      <c r="AR37" s="679"/>
      <c r="AS37" s="679"/>
      <c r="AT37" s="679"/>
      <c r="AU37" s="679"/>
      <c r="AV37" s="679"/>
      <c r="AW37" s="679"/>
      <c r="AX37" s="679"/>
      <c r="AY37" s="680"/>
      <c r="AZ37" s="641">
        <v>10571</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3237</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391287</v>
      </c>
      <c r="CS37" s="642"/>
      <c r="CT37" s="642"/>
      <c r="CU37" s="642"/>
      <c r="CV37" s="642"/>
      <c r="CW37" s="642"/>
      <c r="CX37" s="642"/>
      <c r="CY37" s="643"/>
      <c r="CZ37" s="646">
        <v>3.5</v>
      </c>
      <c r="DA37" s="675"/>
      <c r="DB37" s="675"/>
      <c r="DC37" s="676"/>
      <c r="DD37" s="649">
        <v>391287</v>
      </c>
      <c r="DE37" s="642"/>
      <c r="DF37" s="642"/>
      <c r="DG37" s="642"/>
      <c r="DH37" s="642"/>
      <c r="DI37" s="642"/>
      <c r="DJ37" s="642"/>
      <c r="DK37" s="643"/>
      <c r="DL37" s="649">
        <v>391287</v>
      </c>
      <c r="DM37" s="642"/>
      <c r="DN37" s="642"/>
      <c r="DO37" s="642"/>
      <c r="DP37" s="642"/>
      <c r="DQ37" s="642"/>
      <c r="DR37" s="642"/>
      <c r="DS37" s="642"/>
      <c r="DT37" s="642"/>
      <c r="DU37" s="642"/>
      <c r="DV37" s="643"/>
      <c r="DW37" s="646">
        <v>7</v>
      </c>
      <c r="DX37" s="675"/>
      <c r="DY37" s="675"/>
      <c r="DZ37" s="675"/>
      <c r="EA37" s="675"/>
      <c r="EB37" s="675"/>
      <c r="EC37" s="677"/>
    </row>
    <row r="38" spans="2:133" ht="11.25" customHeight="1">
      <c r="B38" s="653" t="s">
        <v>334</v>
      </c>
      <c r="C38" s="654"/>
      <c r="D38" s="654"/>
      <c r="E38" s="654"/>
      <c r="F38" s="654"/>
      <c r="G38" s="654"/>
      <c r="H38" s="654"/>
      <c r="I38" s="654"/>
      <c r="J38" s="654"/>
      <c r="K38" s="654"/>
      <c r="L38" s="654"/>
      <c r="M38" s="654"/>
      <c r="N38" s="654"/>
      <c r="O38" s="654"/>
      <c r="P38" s="654"/>
      <c r="Q38" s="655"/>
      <c r="R38" s="656">
        <v>11175043</v>
      </c>
      <c r="S38" s="693"/>
      <c r="T38" s="693"/>
      <c r="U38" s="693"/>
      <c r="V38" s="693"/>
      <c r="W38" s="693"/>
      <c r="X38" s="693"/>
      <c r="Y38" s="698"/>
      <c r="Z38" s="699">
        <v>100</v>
      </c>
      <c r="AA38" s="699"/>
      <c r="AB38" s="699"/>
      <c r="AC38" s="699"/>
      <c r="AD38" s="700">
        <v>5241558</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131</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5214</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1181467</v>
      </c>
      <c r="CS38" s="644"/>
      <c r="CT38" s="644"/>
      <c r="CU38" s="644"/>
      <c r="CV38" s="644"/>
      <c r="CW38" s="644"/>
      <c r="CX38" s="644"/>
      <c r="CY38" s="645"/>
      <c r="CZ38" s="646">
        <v>10.7</v>
      </c>
      <c r="DA38" s="675"/>
      <c r="DB38" s="675"/>
      <c r="DC38" s="676"/>
      <c r="DD38" s="649">
        <v>1026935</v>
      </c>
      <c r="DE38" s="644"/>
      <c r="DF38" s="644"/>
      <c r="DG38" s="644"/>
      <c r="DH38" s="644"/>
      <c r="DI38" s="644"/>
      <c r="DJ38" s="644"/>
      <c r="DK38" s="645"/>
      <c r="DL38" s="649">
        <v>930094</v>
      </c>
      <c r="DM38" s="644"/>
      <c r="DN38" s="644"/>
      <c r="DO38" s="644"/>
      <c r="DP38" s="644"/>
      <c r="DQ38" s="644"/>
      <c r="DR38" s="644"/>
      <c r="DS38" s="644"/>
      <c r="DT38" s="644"/>
      <c r="DU38" s="644"/>
      <c r="DV38" s="645"/>
      <c r="DW38" s="646">
        <v>16.7</v>
      </c>
      <c r="DX38" s="675"/>
      <c r="DY38" s="675"/>
      <c r="DZ38" s="675"/>
      <c r="EA38" s="675"/>
      <c r="EB38" s="675"/>
      <c r="EC38" s="677"/>
    </row>
    <row r="39" spans="2:133" ht="11.25" customHeight="1">
      <c r="AQ39" s="678" t="s">
        <v>338</v>
      </c>
      <c r="AR39" s="679"/>
      <c r="AS39" s="679"/>
      <c r="AT39" s="679"/>
      <c r="AU39" s="679"/>
      <c r="AV39" s="679"/>
      <c r="AW39" s="679"/>
      <c r="AX39" s="679"/>
      <c r="AY39" s="680"/>
      <c r="AZ39" s="641" t="s">
        <v>131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113</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81399</v>
      </c>
      <c r="CS39" s="642"/>
      <c r="CT39" s="642"/>
      <c r="CU39" s="642"/>
      <c r="CV39" s="642"/>
      <c r="CW39" s="642"/>
      <c r="CX39" s="642"/>
      <c r="CY39" s="643"/>
      <c r="CZ39" s="646">
        <v>0.7</v>
      </c>
      <c r="DA39" s="675"/>
      <c r="DB39" s="675"/>
      <c r="DC39" s="676"/>
      <c r="DD39" s="649">
        <v>80959</v>
      </c>
      <c r="DE39" s="642"/>
      <c r="DF39" s="642"/>
      <c r="DG39" s="642"/>
      <c r="DH39" s="642"/>
      <c r="DI39" s="642"/>
      <c r="DJ39" s="642"/>
      <c r="DK39" s="643"/>
      <c r="DL39" s="649" t="s">
        <v>230</v>
      </c>
      <c r="DM39" s="642"/>
      <c r="DN39" s="642"/>
      <c r="DO39" s="642"/>
      <c r="DP39" s="642"/>
      <c r="DQ39" s="642"/>
      <c r="DR39" s="642"/>
      <c r="DS39" s="642"/>
      <c r="DT39" s="642"/>
      <c r="DU39" s="642"/>
      <c r="DV39" s="643"/>
      <c r="DW39" s="646" t="s">
        <v>131</v>
      </c>
      <c r="DX39" s="675"/>
      <c r="DY39" s="675"/>
      <c r="DZ39" s="675"/>
      <c r="EA39" s="675"/>
      <c r="EB39" s="675"/>
      <c r="EC39" s="677"/>
    </row>
    <row r="40" spans="2:133" ht="11.25" customHeight="1">
      <c r="AQ40" s="678" t="s">
        <v>342</v>
      </c>
      <c r="AR40" s="679"/>
      <c r="AS40" s="679"/>
      <c r="AT40" s="679"/>
      <c r="AU40" s="679"/>
      <c r="AV40" s="679"/>
      <c r="AW40" s="679"/>
      <c r="AX40" s="679"/>
      <c r="AY40" s="680"/>
      <c r="AZ40" s="641">
        <v>218895</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117</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7500</v>
      </c>
      <c r="CS40" s="644"/>
      <c r="CT40" s="644"/>
      <c r="CU40" s="644"/>
      <c r="CV40" s="644"/>
      <c r="CW40" s="644"/>
      <c r="CX40" s="644"/>
      <c r="CY40" s="645"/>
      <c r="CZ40" s="646">
        <v>0.1</v>
      </c>
      <c r="DA40" s="675"/>
      <c r="DB40" s="675"/>
      <c r="DC40" s="676"/>
      <c r="DD40" s="649" t="s">
        <v>131</v>
      </c>
      <c r="DE40" s="644"/>
      <c r="DF40" s="644"/>
      <c r="DG40" s="644"/>
      <c r="DH40" s="644"/>
      <c r="DI40" s="644"/>
      <c r="DJ40" s="644"/>
      <c r="DK40" s="645"/>
      <c r="DL40" s="649" t="s">
        <v>239</v>
      </c>
      <c r="DM40" s="644"/>
      <c r="DN40" s="644"/>
      <c r="DO40" s="644"/>
      <c r="DP40" s="644"/>
      <c r="DQ40" s="644"/>
      <c r="DR40" s="644"/>
      <c r="DS40" s="644"/>
      <c r="DT40" s="644"/>
      <c r="DU40" s="644"/>
      <c r="DV40" s="645"/>
      <c r="DW40" s="646" t="s">
        <v>239</v>
      </c>
      <c r="DX40" s="675"/>
      <c r="DY40" s="675"/>
      <c r="DZ40" s="675"/>
      <c r="EA40" s="675"/>
      <c r="EB40" s="675"/>
      <c r="EC40" s="677"/>
    </row>
    <row r="41" spans="2:133" ht="11.25" customHeight="1">
      <c r="AQ41" s="690" t="s">
        <v>345</v>
      </c>
      <c r="AR41" s="691"/>
      <c r="AS41" s="691"/>
      <c r="AT41" s="691"/>
      <c r="AU41" s="691"/>
      <c r="AV41" s="691"/>
      <c r="AW41" s="691"/>
      <c r="AX41" s="691"/>
      <c r="AY41" s="692"/>
      <c r="AZ41" s="656">
        <v>554885</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369</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230</v>
      </c>
      <c r="CS41" s="642"/>
      <c r="CT41" s="642"/>
      <c r="CU41" s="642"/>
      <c r="CV41" s="642"/>
      <c r="CW41" s="642"/>
      <c r="CX41" s="642"/>
      <c r="CY41" s="643"/>
      <c r="CZ41" s="646" t="s">
        <v>131</v>
      </c>
      <c r="DA41" s="675"/>
      <c r="DB41" s="675"/>
      <c r="DC41" s="676"/>
      <c r="DD41" s="649" t="s">
        <v>131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2705352</v>
      </c>
      <c r="CS42" s="644"/>
      <c r="CT42" s="644"/>
      <c r="CU42" s="644"/>
      <c r="CV42" s="644"/>
      <c r="CW42" s="644"/>
      <c r="CX42" s="644"/>
      <c r="CY42" s="645"/>
      <c r="CZ42" s="646">
        <v>24.5</v>
      </c>
      <c r="DA42" s="647"/>
      <c r="DB42" s="647"/>
      <c r="DC42" s="648"/>
      <c r="DD42" s="649">
        <v>264594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14485</v>
      </c>
      <c r="CS43" s="642"/>
      <c r="CT43" s="642"/>
      <c r="CU43" s="642"/>
      <c r="CV43" s="642"/>
      <c r="CW43" s="642"/>
      <c r="CX43" s="642"/>
      <c r="CY43" s="643"/>
      <c r="CZ43" s="646">
        <v>0.1</v>
      </c>
      <c r="DA43" s="675"/>
      <c r="DB43" s="675"/>
      <c r="DC43" s="676"/>
      <c r="DD43" s="649">
        <v>1585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352</v>
      </c>
      <c r="CD44" s="669" t="s">
        <v>303</v>
      </c>
      <c r="CE44" s="670"/>
      <c r="CF44" s="638" t="s">
        <v>353</v>
      </c>
      <c r="CG44" s="639"/>
      <c r="CH44" s="639"/>
      <c r="CI44" s="639"/>
      <c r="CJ44" s="639"/>
      <c r="CK44" s="639"/>
      <c r="CL44" s="639"/>
      <c r="CM44" s="639"/>
      <c r="CN44" s="639"/>
      <c r="CO44" s="639"/>
      <c r="CP44" s="639"/>
      <c r="CQ44" s="640"/>
      <c r="CR44" s="641">
        <v>2705352</v>
      </c>
      <c r="CS44" s="644"/>
      <c r="CT44" s="644"/>
      <c r="CU44" s="644"/>
      <c r="CV44" s="644"/>
      <c r="CW44" s="644"/>
      <c r="CX44" s="644"/>
      <c r="CY44" s="645"/>
      <c r="CZ44" s="646">
        <v>24.5</v>
      </c>
      <c r="DA44" s="647"/>
      <c r="DB44" s="647"/>
      <c r="DC44" s="648"/>
      <c r="DD44" s="649">
        <v>264594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354</v>
      </c>
      <c r="CG45" s="639"/>
      <c r="CH45" s="639"/>
      <c r="CI45" s="639"/>
      <c r="CJ45" s="639"/>
      <c r="CK45" s="639"/>
      <c r="CL45" s="639"/>
      <c r="CM45" s="639"/>
      <c r="CN45" s="639"/>
      <c r="CO45" s="639"/>
      <c r="CP45" s="639"/>
      <c r="CQ45" s="640"/>
      <c r="CR45" s="641">
        <v>1841611</v>
      </c>
      <c r="CS45" s="642"/>
      <c r="CT45" s="642"/>
      <c r="CU45" s="642"/>
      <c r="CV45" s="642"/>
      <c r="CW45" s="642"/>
      <c r="CX45" s="642"/>
      <c r="CY45" s="643"/>
      <c r="CZ45" s="646">
        <v>16.7</v>
      </c>
      <c r="DA45" s="675"/>
      <c r="DB45" s="675"/>
      <c r="DC45" s="676"/>
      <c r="DD45" s="649">
        <v>65532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355</v>
      </c>
      <c r="CG46" s="639"/>
      <c r="CH46" s="639"/>
      <c r="CI46" s="639"/>
      <c r="CJ46" s="639"/>
      <c r="CK46" s="639"/>
      <c r="CL46" s="639"/>
      <c r="CM46" s="639"/>
      <c r="CN46" s="639"/>
      <c r="CO46" s="639"/>
      <c r="CP46" s="639"/>
      <c r="CQ46" s="640"/>
      <c r="CR46" s="641">
        <v>848561</v>
      </c>
      <c r="CS46" s="644"/>
      <c r="CT46" s="644"/>
      <c r="CU46" s="644"/>
      <c r="CV46" s="644"/>
      <c r="CW46" s="644"/>
      <c r="CX46" s="644"/>
      <c r="CY46" s="645"/>
      <c r="CZ46" s="646">
        <v>7.7</v>
      </c>
      <c r="DA46" s="647"/>
      <c r="DB46" s="647"/>
      <c r="DC46" s="648"/>
      <c r="DD46" s="649">
        <v>198667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356</v>
      </c>
      <c r="CG47" s="639"/>
      <c r="CH47" s="639"/>
      <c r="CI47" s="639"/>
      <c r="CJ47" s="639"/>
      <c r="CK47" s="639"/>
      <c r="CL47" s="639"/>
      <c r="CM47" s="639"/>
      <c r="CN47" s="639"/>
      <c r="CO47" s="639"/>
      <c r="CP47" s="639"/>
      <c r="CQ47" s="640"/>
      <c r="CR47" s="641" t="s">
        <v>239</v>
      </c>
      <c r="CS47" s="642"/>
      <c r="CT47" s="642"/>
      <c r="CU47" s="642"/>
      <c r="CV47" s="642"/>
      <c r="CW47" s="642"/>
      <c r="CX47" s="642"/>
      <c r="CY47" s="643"/>
      <c r="CZ47" s="646" t="s">
        <v>239</v>
      </c>
      <c r="DA47" s="675"/>
      <c r="DB47" s="675"/>
      <c r="DC47" s="676"/>
      <c r="DD47" s="649" t="s">
        <v>239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357</v>
      </c>
      <c r="CG48" s="639"/>
      <c r="CH48" s="639"/>
      <c r="CI48" s="639"/>
      <c r="CJ48" s="639"/>
      <c r="CK48" s="639"/>
      <c r="CL48" s="639"/>
      <c r="CM48" s="639"/>
      <c r="CN48" s="639"/>
      <c r="CO48" s="639"/>
      <c r="CP48" s="639"/>
      <c r="CQ48" s="640"/>
      <c r="CR48" s="641" t="s">
        <v>239</v>
      </c>
      <c r="CS48" s="644"/>
      <c r="CT48" s="644"/>
      <c r="CU48" s="644"/>
      <c r="CV48" s="644"/>
      <c r="CW48" s="644"/>
      <c r="CX48" s="644"/>
      <c r="CY48" s="645"/>
      <c r="CZ48" s="646" t="s">
        <v>239</v>
      </c>
      <c r="DA48" s="647"/>
      <c r="DB48" s="647"/>
      <c r="DC48" s="648"/>
      <c r="DD48" s="649" t="s">
        <v>239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11045621</v>
      </c>
      <c r="CS49" s="657"/>
      <c r="CT49" s="657"/>
      <c r="CU49" s="657"/>
      <c r="CV49" s="657"/>
      <c r="CW49" s="657"/>
      <c r="CX49" s="657"/>
      <c r="CY49" s="658"/>
      <c r="CZ49" s="659">
        <v>100</v>
      </c>
      <c r="DA49" s="660"/>
      <c r="DB49" s="660"/>
      <c r="DC49" s="661"/>
      <c r="DD49" s="662">
        <v>6392947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lb3Lb4stX2XLCiiasC4oLvBPh+h8EOd82iw8Ew/clAls3EbeNvsDwg4J2bkkcv9MehQQQXjcfwt5zPbMmXp9XA==" saltValue="vqrfpfnfA6TQ3NEmiQ6ii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R4"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360</v>
      </c>
      <c r="DK2" s="1182"/>
      <c r="DL2" s="1182"/>
      <c r="DM2" s="1182"/>
      <c r="DN2" s="1182"/>
      <c r="DO2" s="1183"/>
      <c r="DP2" s="229"/>
      <c r="DQ2" s="1181" t="s">
        <v>361</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4" t="s">
        <v>362</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6" t="s">
        <v>364</v>
      </c>
      <c r="B5" s="1067"/>
      <c r="C5" s="1067"/>
      <c r="D5" s="1067"/>
      <c r="E5" s="1067"/>
      <c r="F5" s="1067"/>
      <c r="G5" s="1067"/>
      <c r="H5" s="1067"/>
      <c r="I5" s="1067"/>
      <c r="J5" s="1067"/>
      <c r="K5" s="1067"/>
      <c r="L5" s="1067"/>
      <c r="M5" s="1067"/>
      <c r="N5" s="1067"/>
      <c r="O5" s="1067"/>
      <c r="P5" s="1068"/>
      <c r="Q5" s="1072" t="s">
        <v>365</v>
      </c>
      <c r="R5" s="1073"/>
      <c r="S5" s="1073"/>
      <c r="T5" s="1073"/>
      <c r="U5" s="1074"/>
      <c r="V5" s="1072" t="s">
        <v>366</v>
      </c>
      <c r="W5" s="1073"/>
      <c r="X5" s="1073"/>
      <c r="Y5" s="1073"/>
      <c r="Z5" s="1074"/>
      <c r="AA5" s="1072" t="s">
        <v>367</v>
      </c>
      <c r="AB5" s="1073"/>
      <c r="AC5" s="1073"/>
      <c r="AD5" s="1073"/>
      <c r="AE5" s="1073"/>
      <c r="AF5" s="1184" t="s">
        <v>368</v>
      </c>
      <c r="AG5" s="1073"/>
      <c r="AH5" s="1073"/>
      <c r="AI5" s="1073"/>
      <c r="AJ5" s="1088"/>
      <c r="AK5" s="1073" t="s">
        <v>369</v>
      </c>
      <c r="AL5" s="1073"/>
      <c r="AM5" s="1073"/>
      <c r="AN5" s="1073"/>
      <c r="AO5" s="1074"/>
      <c r="AP5" s="1072" t="s">
        <v>370</v>
      </c>
      <c r="AQ5" s="1073"/>
      <c r="AR5" s="1073"/>
      <c r="AS5" s="1073"/>
      <c r="AT5" s="1074"/>
      <c r="AU5" s="1072" t="s">
        <v>371</v>
      </c>
      <c r="AV5" s="1073"/>
      <c r="AW5" s="1073"/>
      <c r="AX5" s="1073"/>
      <c r="AY5" s="1088"/>
      <c r="AZ5" s="236"/>
      <c r="BA5" s="236"/>
      <c r="BB5" s="236"/>
      <c r="BC5" s="236"/>
      <c r="BD5" s="236"/>
      <c r="BE5" s="237"/>
      <c r="BF5" s="237"/>
      <c r="BG5" s="237"/>
      <c r="BH5" s="237"/>
      <c r="BI5" s="237"/>
      <c r="BJ5" s="237"/>
      <c r="BK5" s="237"/>
      <c r="BL5" s="237"/>
      <c r="BM5" s="237"/>
      <c r="BN5" s="237"/>
      <c r="BO5" s="237"/>
      <c r="BP5" s="237"/>
      <c r="BQ5" s="1066" t="s">
        <v>372</v>
      </c>
      <c r="BR5" s="1067"/>
      <c r="BS5" s="1067"/>
      <c r="BT5" s="1067"/>
      <c r="BU5" s="1067"/>
      <c r="BV5" s="1067"/>
      <c r="BW5" s="1067"/>
      <c r="BX5" s="1067"/>
      <c r="BY5" s="1067"/>
      <c r="BZ5" s="1067"/>
      <c r="CA5" s="1067"/>
      <c r="CB5" s="1067"/>
      <c r="CC5" s="1067"/>
      <c r="CD5" s="1067"/>
      <c r="CE5" s="1067"/>
      <c r="CF5" s="1067"/>
      <c r="CG5" s="1068"/>
      <c r="CH5" s="1072" t="s">
        <v>373</v>
      </c>
      <c r="CI5" s="1073"/>
      <c r="CJ5" s="1073"/>
      <c r="CK5" s="1073"/>
      <c r="CL5" s="1074"/>
      <c r="CM5" s="1072" t="s">
        <v>374</v>
      </c>
      <c r="CN5" s="1073"/>
      <c r="CO5" s="1073"/>
      <c r="CP5" s="1073"/>
      <c r="CQ5" s="1074"/>
      <c r="CR5" s="1072" t="s">
        <v>375</v>
      </c>
      <c r="CS5" s="1073"/>
      <c r="CT5" s="1073"/>
      <c r="CU5" s="1073"/>
      <c r="CV5" s="1074"/>
      <c r="CW5" s="1072" t="s">
        <v>376</v>
      </c>
      <c r="CX5" s="1073"/>
      <c r="CY5" s="1073"/>
      <c r="CZ5" s="1073"/>
      <c r="DA5" s="1074"/>
      <c r="DB5" s="1072" t="s">
        <v>377</v>
      </c>
      <c r="DC5" s="1073"/>
      <c r="DD5" s="1073"/>
      <c r="DE5" s="1073"/>
      <c r="DF5" s="1074"/>
      <c r="DG5" s="1169" t="s">
        <v>378</v>
      </c>
      <c r="DH5" s="1170"/>
      <c r="DI5" s="1170"/>
      <c r="DJ5" s="1170"/>
      <c r="DK5" s="1171"/>
      <c r="DL5" s="1169" t="s">
        <v>379</v>
      </c>
      <c r="DM5" s="1170"/>
      <c r="DN5" s="1170"/>
      <c r="DO5" s="1170"/>
      <c r="DP5" s="1171"/>
      <c r="DQ5" s="1072" t="s">
        <v>380</v>
      </c>
      <c r="DR5" s="1073"/>
      <c r="DS5" s="1073"/>
      <c r="DT5" s="1073"/>
      <c r="DU5" s="1074"/>
      <c r="DV5" s="1072" t="s">
        <v>371</v>
      </c>
      <c r="DW5" s="1073"/>
      <c r="DX5" s="1073"/>
      <c r="DY5" s="1073"/>
      <c r="DZ5" s="1088"/>
      <c r="EA5" s="234"/>
    </row>
    <row r="6" spans="1:131" s="235" customFormat="1" ht="26.25" customHeight="1" thickBot="1">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c r="A7" s="238">
        <v>1</v>
      </c>
      <c r="B7" s="1121" t="s">
        <v>381</v>
      </c>
      <c r="C7" s="1122"/>
      <c r="D7" s="1122"/>
      <c r="E7" s="1122"/>
      <c r="F7" s="1122"/>
      <c r="G7" s="1122"/>
      <c r="H7" s="1122"/>
      <c r="I7" s="1122"/>
      <c r="J7" s="1122"/>
      <c r="K7" s="1122"/>
      <c r="L7" s="1122"/>
      <c r="M7" s="1122"/>
      <c r="N7" s="1122"/>
      <c r="O7" s="1122"/>
      <c r="P7" s="1123"/>
      <c r="Q7" s="1175">
        <v>11175</v>
      </c>
      <c r="R7" s="1176"/>
      <c r="S7" s="1176"/>
      <c r="T7" s="1176"/>
      <c r="U7" s="1176"/>
      <c r="V7" s="1176">
        <v>11046</v>
      </c>
      <c r="W7" s="1176"/>
      <c r="X7" s="1176"/>
      <c r="Y7" s="1176"/>
      <c r="Z7" s="1176"/>
      <c r="AA7" s="1176">
        <v>129</v>
      </c>
      <c r="AB7" s="1176"/>
      <c r="AC7" s="1176"/>
      <c r="AD7" s="1176"/>
      <c r="AE7" s="1177"/>
      <c r="AF7" s="1178">
        <v>103</v>
      </c>
      <c r="AG7" s="1179"/>
      <c r="AH7" s="1179"/>
      <c r="AI7" s="1179"/>
      <c r="AJ7" s="1180"/>
      <c r="AK7" s="1162">
        <v>325</v>
      </c>
      <c r="AL7" s="1163"/>
      <c r="AM7" s="1163"/>
      <c r="AN7" s="1163"/>
      <c r="AO7" s="1163"/>
      <c r="AP7" s="1163">
        <v>12223</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585</v>
      </c>
      <c r="BT7" s="1167"/>
      <c r="BU7" s="1167"/>
      <c r="BV7" s="1167"/>
      <c r="BW7" s="1167"/>
      <c r="BX7" s="1167"/>
      <c r="BY7" s="1167"/>
      <c r="BZ7" s="1167"/>
      <c r="CA7" s="1167"/>
      <c r="CB7" s="1167"/>
      <c r="CC7" s="1167"/>
      <c r="CD7" s="1167"/>
      <c r="CE7" s="1167"/>
      <c r="CF7" s="1167"/>
      <c r="CG7" s="1168"/>
      <c r="CH7" s="1159">
        <v>0</v>
      </c>
      <c r="CI7" s="1160"/>
      <c r="CJ7" s="1160"/>
      <c r="CK7" s="1160"/>
      <c r="CL7" s="1161"/>
      <c r="CM7" s="1159">
        <v>165</v>
      </c>
      <c r="CN7" s="1160"/>
      <c r="CO7" s="1160"/>
      <c r="CP7" s="1160"/>
      <c r="CQ7" s="1161"/>
      <c r="CR7" s="1159">
        <v>3</v>
      </c>
      <c r="CS7" s="1160"/>
      <c r="CT7" s="1160"/>
      <c r="CU7" s="1160"/>
      <c r="CV7" s="1161"/>
      <c r="CW7" s="1159" t="s">
        <v>511</v>
      </c>
      <c r="CX7" s="1160"/>
      <c r="CY7" s="1160"/>
      <c r="CZ7" s="1160"/>
      <c r="DA7" s="1161"/>
      <c r="DB7" s="1159" t="s">
        <v>511</v>
      </c>
      <c r="DC7" s="1160"/>
      <c r="DD7" s="1160"/>
      <c r="DE7" s="1160"/>
      <c r="DF7" s="1161"/>
      <c r="DG7" s="1159">
        <v>478</v>
      </c>
      <c r="DH7" s="1160"/>
      <c r="DI7" s="1160"/>
      <c r="DJ7" s="1160"/>
      <c r="DK7" s="1161"/>
      <c r="DL7" s="1159" t="s">
        <v>511</v>
      </c>
      <c r="DM7" s="1160"/>
      <c r="DN7" s="1160"/>
      <c r="DO7" s="1160"/>
      <c r="DP7" s="1161"/>
      <c r="DQ7" s="1159" t="s">
        <v>511</v>
      </c>
      <c r="DR7" s="1160"/>
      <c r="DS7" s="1160"/>
      <c r="DT7" s="1160"/>
      <c r="DU7" s="1161"/>
      <c r="DV7" s="1186"/>
      <c r="DW7" s="1187"/>
      <c r="DX7" s="1187"/>
      <c r="DY7" s="1187"/>
      <c r="DZ7" s="1188"/>
      <c r="EA7" s="234"/>
    </row>
    <row r="8" spans="1:131" s="235" customFormat="1" ht="26.25" customHeight="1">
      <c r="A8" s="241">
        <v>2</v>
      </c>
      <c r="B8" s="1102"/>
      <c r="C8" s="1103"/>
      <c r="D8" s="1103"/>
      <c r="E8" s="1103"/>
      <c r="F8" s="1103"/>
      <c r="G8" s="1103"/>
      <c r="H8" s="1103"/>
      <c r="I8" s="1103"/>
      <c r="J8" s="1103"/>
      <c r="K8" s="1103"/>
      <c r="L8" s="1103"/>
      <c r="M8" s="1103"/>
      <c r="N8" s="1103"/>
      <c r="O8" s="1103"/>
      <c r="P8" s="1104"/>
      <c r="Q8" s="1114"/>
      <c r="R8" s="1115"/>
      <c r="S8" s="1115"/>
      <c r="T8" s="1115"/>
      <c r="U8" s="1115"/>
      <c r="V8" s="1115"/>
      <c r="W8" s="1115"/>
      <c r="X8" s="1115"/>
      <c r="Y8" s="1115"/>
      <c r="Z8" s="1115"/>
      <c r="AA8" s="1115"/>
      <c r="AB8" s="1115"/>
      <c r="AC8" s="1115"/>
      <c r="AD8" s="1115"/>
      <c r="AE8" s="1116"/>
      <c r="AF8" s="1108"/>
      <c r="AG8" s="1109"/>
      <c r="AH8" s="1109"/>
      <c r="AI8" s="1109"/>
      <c r="AJ8" s="1110"/>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c r="BT8" s="1086"/>
      <c r="BU8" s="1086"/>
      <c r="BV8" s="1086"/>
      <c r="BW8" s="1086"/>
      <c r="BX8" s="1086"/>
      <c r="BY8" s="1086"/>
      <c r="BZ8" s="1086"/>
      <c r="CA8" s="1086"/>
      <c r="CB8" s="1086"/>
      <c r="CC8" s="1086"/>
      <c r="CD8" s="1086"/>
      <c r="CE8" s="1086"/>
      <c r="CF8" s="1086"/>
      <c r="CG8" s="1087"/>
      <c r="CH8" s="1060"/>
      <c r="CI8" s="1061"/>
      <c r="CJ8" s="1061"/>
      <c r="CK8" s="1061"/>
      <c r="CL8" s="1062"/>
      <c r="CM8" s="1060"/>
      <c r="CN8" s="1061"/>
      <c r="CO8" s="1061"/>
      <c r="CP8" s="1061"/>
      <c r="CQ8" s="1062"/>
      <c r="CR8" s="1060"/>
      <c r="CS8" s="1061"/>
      <c r="CT8" s="1061"/>
      <c r="CU8" s="1061"/>
      <c r="CV8" s="1062"/>
      <c r="CW8" s="1060"/>
      <c r="CX8" s="1061"/>
      <c r="CY8" s="1061"/>
      <c r="CZ8" s="1061"/>
      <c r="DA8" s="1062"/>
      <c r="DB8" s="1060"/>
      <c r="DC8" s="1061"/>
      <c r="DD8" s="1061"/>
      <c r="DE8" s="1061"/>
      <c r="DF8" s="1062"/>
      <c r="DG8" s="1060"/>
      <c r="DH8" s="1061"/>
      <c r="DI8" s="1061"/>
      <c r="DJ8" s="1061"/>
      <c r="DK8" s="1062"/>
      <c r="DL8" s="1060"/>
      <c r="DM8" s="1061"/>
      <c r="DN8" s="1061"/>
      <c r="DO8" s="1061"/>
      <c r="DP8" s="1062"/>
      <c r="DQ8" s="1060"/>
      <c r="DR8" s="1061"/>
      <c r="DS8" s="1061"/>
      <c r="DT8" s="1061"/>
      <c r="DU8" s="1062"/>
      <c r="DV8" s="1063"/>
      <c r="DW8" s="1064"/>
      <c r="DX8" s="1064"/>
      <c r="DY8" s="1064"/>
      <c r="DZ8" s="1065"/>
      <c r="EA8" s="234"/>
    </row>
    <row r="9" spans="1:131" s="235" customFormat="1" ht="26.25" customHeight="1">
      <c r="A9" s="241">
        <v>3</v>
      </c>
      <c r="B9" s="1102"/>
      <c r="C9" s="1103"/>
      <c r="D9" s="1103"/>
      <c r="E9" s="1103"/>
      <c r="F9" s="1103"/>
      <c r="G9" s="1103"/>
      <c r="H9" s="1103"/>
      <c r="I9" s="1103"/>
      <c r="J9" s="1103"/>
      <c r="K9" s="1103"/>
      <c r="L9" s="1103"/>
      <c r="M9" s="1103"/>
      <c r="N9" s="1103"/>
      <c r="O9" s="1103"/>
      <c r="P9" s="1104"/>
      <c r="Q9" s="1114"/>
      <c r="R9" s="1115"/>
      <c r="S9" s="1115"/>
      <c r="T9" s="1115"/>
      <c r="U9" s="1115"/>
      <c r="V9" s="1115"/>
      <c r="W9" s="1115"/>
      <c r="X9" s="1115"/>
      <c r="Y9" s="1115"/>
      <c r="Z9" s="1115"/>
      <c r="AA9" s="1115"/>
      <c r="AB9" s="1115"/>
      <c r="AC9" s="1115"/>
      <c r="AD9" s="1115"/>
      <c r="AE9" s="1116"/>
      <c r="AF9" s="1108"/>
      <c r="AG9" s="1109"/>
      <c r="AH9" s="1109"/>
      <c r="AI9" s="1109"/>
      <c r="AJ9" s="1110"/>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c r="A10" s="241">
        <v>4</v>
      </c>
      <c r="B10" s="1102"/>
      <c r="C10" s="1103"/>
      <c r="D10" s="1103"/>
      <c r="E10" s="1103"/>
      <c r="F10" s="1103"/>
      <c r="G10" s="1103"/>
      <c r="H10" s="1103"/>
      <c r="I10" s="1103"/>
      <c r="J10" s="1103"/>
      <c r="K10" s="1103"/>
      <c r="L10" s="1103"/>
      <c r="M10" s="1103"/>
      <c r="N10" s="1103"/>
      <c r="O10" s="1103"/>
      <c r="P10" s="1104"/>
      <c r="Q10" s="1114"/>
      <c r="R10" s="1115"/>
      <c r="S10" s="1115"/>
      <c r="T10" s="1115"/>
      <c r="U10" s="1115"/>
      <c r="V10" s="1115"/>
      <c r="W10" s="1115"/>
      <c r="X10" s="1115"/>
      <c r="Y10" s="1115"/>
      <c r="Z10" s="1115"/>
      <c r="AA10" s="1115"/>
      <c r="AB10" s="1115"/>
      <c r="AC10" s="1115"/>
      <c r="AD10" s="1115"/>
      <c r="AE10" s="1116"/>
      <c r="AF10" s="1108"/>
      <c r="AG10" s="1109"/>
      <c r="AH10" s="1109"/>
      <c r="AI10" s="1109"/>
      <c r="AJ10" s="1110"/>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c r="A11" s="241">
        <v>5</v>
      </c>
      <c r="B11" s="1102"/>
      <c r="C11" s="1103"/>
      <c r="D11" s="1103"/>
      <c r="E11" s="1103"/>
      <c r="F11" s="1103"/>
      <c r="G11" s="1103"/>
      <c r="H11" s="1103"/>
      <c r="I11" s="1103"/>
      <c r="J11" s="1103"/>
      <c r="K11" s="1103"/>
      <c r="L11" s="1103"/>
      <c r="M11" s="1103"/>
      <c r="N11" s="1103"/>
      <c r="O11" s="1103"/>
      <c r="P11" s="1104"/>
      <c r="Q11" s="1114"/>
      <c r="R11" s="1115"/>
      <c r="S11" s="1115"/>
      <c r="T11" s="1115"/>
      <c r="U11" s="1115"/>
      <c r="V11" s="1115"/>
      <c r="W11" s="1115"/>
      <c r="X11" s="1115"/>
      <c r="Y11" s="1115"/>
      <c r="Z11" s="1115"/>
      <c r="AA11" s="1115"/>
      <c r="AB11" s="1115"/>
      <c r="AC11" s="1115"/>
      <c r="AD11" s="1115"/>
      <c r="AE11" s="1116"/>
      <c r="AF11" s="1108"/>
      <c r="AG11" s="1109"/>
      <c r="AH11" s="1109"/>
      <c r="AI11" s="1109"/>
      <c r="AJ11" s="1110"/>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c r="A12" s="241">
        <v>6</v>
      </c>
      <c r="B12" s="1102"/>
      <c r="C12" s="1103"/>
      <c r="D12" s="1103"/>
      <c r="E12" s="1103"/>
      <c r="F12" s="1103"/>
      <c r="G12" s="1103"/>
      <c r="H12" s="1103"/>
      <c r="I12" s="1103"/>
      <c r="J12" s="1103"/>
      <c r="K12" s="1103"/>
      <c r="L12" s="1103"/>
      <c r="M12" s="1103"/>
      <c r="N12" s="1103"/>
      <c r="O12" s="1103"/>
      <c r="P12" s="1104"/>
      <c r="Q12" s="1114"/>
      <c r="R12" s="1115"/>
      <c r="S12" s="1115"/>
      <c r="T12" s="1115"/>
      <c r="U12" s="1115"/>
      <c r="V12" s="1115"/>
      <c r="W12" s="1115"/>
      <c r="X12" s="1115"/>
      <c r="Y12" s="1115"/>
      <c r="Z12" s="1115"/>
      <c r="AA12" s="1115"/>
      <c r="AB12" s="1115"/>
      <c r="AC12" s="1115"/>
      <c r="AD12" s="1115"/>
      <c r="AE12" s="1116"/>
      <c r="AF12" s="1108"/>
      <c r="AG12" s="1109"/>
      <c r="AH12" s="1109"/>
      <c r="AI12" s="1109"/>
      <c r="AJ12" s="1110"/>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c r="A13" s="241">
        <v>7</v>
      </c>
      <c r="B13" s="1102"/>
      <c r="C13" s="1103"/>
      <c r="D13" s="1103"/>
      <c r="E13" s="1103"/>
      <c r="F13" s="1103"/>
      <c r="G13" s="1103"/>
      <c r="H13" s="1103"/>
      <c r="I13" s="1103"/>
      <c r="J13" s="1103"/>
      <c r="K13" s="1103"/>
      <c r="L13" s="1103"/>
      <c r="M13" s="1103"/>
      <c r="N13" s="1103"/>
      <c r="O13" s="1103"/>
      <c r="P13" s="1104"/>
      <c r="Q13" s="1114"/>
      <c r="R13" s="1115"/>
      <c r="S13" s="1115"/>
      <c r="T13" s="1115"/>
      <c r="U13" s="1115"/>
      <c r="V13" s="1115"/>
      <c r="W13" s="1115"/>
      <c r="X13" s="1115"/>
      <c r="Y13" s="1115"/>
      <c r="Z13" s="1115"/>
      <c r="AA13" s="1115"/>
      <c r="AB13" s="1115"/>
      <c r="AC13" s="1115"/>
      <c r="AD13" s="1115"/>
      <c r="AE13" s="1116"/>
      <c r="AF13" s="1108"/>
      <c r="AG13" s="1109"/>
      <c r="AH13" s="1109"/>
      <c r="AI13" s="1109"/>
      <c r="AJ13" s="1110"/>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c r="A14" s="241">
        <v>8</v>
      </c>
      <c r="B14" s="1102"/>
      <c r="C14" s="1103"/>
      <c r="D14" s="1103"/>
      <c r="E14" s="1103"/>
      <c r="F14" s="1103"/>
      <c r="G14" s="1103"/>
      <c r="H14" s="1103"/>
      <c r="I14" s="1103"/>
      <c r="J14" s="1103"/>
      <c r="K14" s="1103"/>
      <c r="L14" s="1103"/>
      <c r="M14" s="1103"/>
      <c r="N14" s="1103"/>
      <c r="O14" s="1103"/>
      <c r="P14" s="1104"/>
      <c r="Q14" s="1114"/>
      <c r="R14" s="1115"/>
      <c r="S14" s="1115"/>
      <c r="T14" s="1115"/>
      <c r="U14" s="1115"/>
      <c r="V14" s="1115"/>
      <c r="W14" s="1115"/>
      <c r="X14" s="1115"/>
      <c r="Y14" s="1115"/>
      <c r="Z14" s="1115"/>
      <c r="AA14" s="1115"/>
      <c r="AB14" s="1115"/>
      <c r="AC14" s="1115"/>
      <c r="AD14" s="1115"/>
      <c r="AE14" s="1116"/>
      <c r="AF14" s="1108"/>
      <c r="AG14" s="1109"/>
      <c r="AH14" s="1109"/>
      <c r="AI14" s="1109"/>
      <c r="AJ14" s="1110"/>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c r="A15" s="241">
        <v>9</v>
      </c>
      <c r="B15" s="1102"/>
      <c r="C15" s="1103"/>
      <c r="D15" s="1103"/>
      <c r="E15" s="1103"/>
      <c r="F15" s="1103"/>
      <c r="G15" s="1103"/>
      <c r="H15" s="1103"/>
      <c r="I15" s="1103"/>
      <c r="J15" s="1103"/>
      <c r="K15" s="1103"/>
      <c r="L15" s="1103"/>
      <c r="M15" s="1103"/>
      <c r="N15" s="1103"/>
      <c r="O15" s="1103"/>
      <c r="P15" s="1104"/>
      <c r="Q15" s="1114"/>
      <c r="R15" s="1115"/>
      <c r="S15" s="1115"/>
      <c r="T15" s="1115"/>
      <c r="U15" s="1115"/>
      <c r="V15" s="1115"/>
      <c r="W15" s="1115"/>
      <c r="X15" s="1115"/>
      <c r="Y15" s="1115"/>
      <c r="Z15" s="1115"/>
      <c r="AA15" s="1115"/>
      <c r="AB15" s="1115"/>
      <c r="AC15" s="1115"/>
      <c r="AD15" s="1115"/>
      <c r="AE15" s="1116"/>
      <c r="AF15" s="1108"/>
      <c r="AG15" s="1109"/>
      <c r="AH15" s="1109"/>
      <c r="AI15" s="1109"/>
      <c r="AJ15" s="111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c r="A16" s="241">
        <v>10</v>
      </c>
      <c r="B16" s="1102"/>
      <c r="C16" s="1103"/>
      <c r="D16" s="1103"/>
      <c r="E16" s="1103"/>
      <c r="F16" s="1103"/>
      <c r="G16" s="1103"/>
      <c r="H16" s="1103"/>
      <c r="I16" s="1103"/>
      <c r="J16" s="1103"/>
      <c r="K16" s="1103"/>
      <c r="L16" s="1103"/>
      <c r="M16" s="1103"/>
      <c r="N16" s="1103"/>
      <c r="O16" s="1103"/>
      <c r="P16" s="1104"/>
      <c r="Q16" s="1114"/>
      <c r="R16" s="1115"/>
      <c r="S16" s="1115"/>
      <c r="T16" s="1115"/>
      <c r="U16" s="1115"/>
      <c r="V16" s="1115"/>
      <c r="W16" s="1115"/>
      <c r="X16" s="1115"/>
      <c r="Y16" s="1115"/>
      <c r="Z16" s="1115"/>
      <c r="AA16" s="1115"/>
      <c r="AB16" s="1115"/>
      <c r="AC16" s="1115"/>
      <c r="AD16" s="1115"/>
      <c r="AE16" s="1116"/>
      <c r="AF16" s="1108"/>
      <c r="AG16" s="1109"/>
      <c r="AH16" s="1109"/>
      <c r="AI16" s="1109"/>
      <c r="AJ16" s="111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c r="A17" s="241">
        <v>11</v>
      </c>
      <c r="B17" s="1102"/>
      <c r="C17" s="1103"/>
      <c r="D17" s="1103"/>
      <c r="E17" s="1103"/>
      <c r="F17" s="1103"/>
      <c r="G17" s="1103"/>
      <c r="H17" s="1103"/>
      <c r="I17" s="1103"/>
      <c r="J17" s="1103"/>
      <c r="K17" s="1103"/>
      <c r="L17" s="1103"/>
      <c r="M17" s="1103"/>
      <c r="N17" s="1103"/>
      <c r="O17" s="1103"/>
      <c r="P17" s="1104"/>
      <c r="Q17" s="1114"/>
      <c r="R17" s="1115"/>
      <c r="S17" s="1115"/>
      <c r="T17" s="1115"/>
      <c r="U17" s="1115"/>
      <c r="V17" s="1115"/>
      <c r="W17" s="1115"/>
      <c r="X17" s="1115"/>
      <c r="Y17" s="1115"/>
      <c r="Z17" s="1115"/>
      <c r="AA17" s="1115"/>
      <c r="AB17" s="1115"/>
      <c r="AC17" s="1115"/>
      <c r="AD17" s="1115"/>
      <c r="AE17" s="1116"/>
      <c r="AF17" s="1108"/>
      <c r="AG17" s="1109"/>
      <c r="AH17" s="1109"/>
      <c r="AI17" s="1109"/>
      <c r="AJ17" s="111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c r="A18" s="241">
        <v>12</v>
      </c>
      <c r="B18" s="1102"/>
      <c r="C18" s="1103"/>
      <c r="D18" s="1103"/>
      <c r="E18" s="1103"/>
      <c r="F18" s="1103"/>
      <c r="G18" s="1103"/>
      <c r="H18" s="1103"/>
      <c r="I18" s="1103"/>
      <c r="J18" s="1103"/>
      <c r="K18" s="1103"/>
      <c r="L18" s="1103"/>
      <c r="M18" s="1103"/>
      <c r="N18" s="1103"/>
      <c r="O18" s="1103"/>
      <c r="P18" s="1104"/>
      <c r="Q18" s="1114"/>
      <c r="R18" s="1115"/>
      <c r="S18" s="1115"/>
      <c r="T18" s="1115"/>
      <c r="U18" s="1115"/>
      <c r="V18" s="1115"/>
      <c r="W18" s="1115"/>
      <c r="X18" s="1115"/>
      <c r="Y18" s="1115"/>
      <c r="Z18" s="1115"/>
      <c r="AA18" s="1115"/>
      <c r="AB18" s="1115"/>
      <c r="AC18" s="1115"/>
      <c r="AD18" s="1115"/>
      <c r="AE18" s="1116"/>
      <c r="AF18" s="1108"/>
      <c r="AG18" s="1109"/>
      <c r="AH18" s="1109"/>
      <c r="AI18" s="1109"/>
      <c r="AJ18" s="111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c r="A19" s="241">
        <v>13</v>
      </c>
      <c r="B19" s="1102"/>
      <c r="C19" s="1103"/>
      <c r="D19" s="1103"/>
      <c r="E19" s="1103"/>
      <c r="F19" s="1103"/>
      <c r="G19" s="1103"/>
      <c r="H19" s="1103"/>
      <c r="I19" s="1103"/>
      <c r="J19" s="1103"/>
      <c r="K19" s="1103"/>
      <c r="L19" s="1103"/>
      <c r="M19" s="1103"/>
      <c r="N19" s="1103"/>
      <c r="O19" s="1103"/>
      <c r="P19" s="1104"/>
      <c r="Q19" s="1114"/>
      <c r="R19" s="1115"/>
      <c r="S19" s="1115"/>
      <c r="T19" s="1115"/>
      <c r="U19" s="1115"/>
      <c r="V19" s="1115"/>
      <c r="W19" s="1115"/>
      <c r="X19" s="1115"/>
      <c r="Y19" s="1115"/>
      <c r="Z19" s="1115"/>
      <c r="AA19" s="1115"/>
      <c r="AB19" s="1115"/>
      <c r="AC19" s="1115"/>
      <c r="AD19" s="1115"/>
      <c r="AE19" s="1116"/>
      <c r="AF19" s="1108"/>
      <c r="AG19" s="1109"/>
      <c r="AH19" s="1109"/>
      <c r="AI19" s="1109"/>
      <c r="AJ19" s="111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c r="A20" s="241">
        <v>14</v>
      </c>
      <c r="B20" s="1102"/>
      <c r="C20" s="1103"/>
      <c r="D20" s="1103"/>
      <c r="E20" s="1103"/>
      <c r="F20" s="1103"/>
      <c r="G20" s="1103"/>
      <c r="H20" s="1103"/>
      <c r="I20" s="1103"/>
      <c r="J20" s="1103"/>
      <c r="K20" s="1103"/>
      <c r="L20" s="1103"/>
      <c r="M20" s="1103"/>
      <c r="N20" s="1103"/>
      <c r="O20" s="1103"/>
      <c r="P20" s="1104"/>
      <c r="Q20" s="1114"/>
      <c r="R20" s="1115"/>
      <c r="S20" s="1115"/>
      <c r="T20" s="1115"/>
      <c r="U20" s="1115"/>
      <c r="V20" s="1115"/>
      <c r="W20" s="1115"/>
      <c r="X20" s="1115"/>
      <c r="Y20" s="1115"/>
      <c r="Z20" s="1115"/>
      <c r="AA20" s="1115"/>
      <c r="AB20" s="1115"/>
      <c r="AC20" s="1115"/>
      <c r="AD20" s="1115"/>
      <c r="AE20" s="1116"/>
      <c r="AF20" s="1108"/>
      <c r="AG20" s="1109"/>
      <c r="AH20" s="1109"/>
      <c r="AI20" s="1109"/>
      <c r="AJ20" s="111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c r="A21" s="241">
        <v>15</v>
      </c>
      <c r="B21" s="1102"/>
      <c r="C21" s="1103"/>
      <c r="D21" s="1103"/>
      <c r="E21" s="1103"/>
      <c r="F21" s="1103"/>
      <c r="G21" s="1103"/>
      <c r="H21" s="1103"/>
      <c r="I21" s="1103"/>
      <c r="J21" s="1103"/>
      <c r="K21" s="1103"/>
      <c r="L21" s="1103"/>
      <c r="M21" s="1103"/>
      <c r="N21" s="1103"/>
      <c r="O21" s="1103"/>
      <c r="P21" s="1104"/>
      <c r="Q21" s="1114"/>
      <c r="R21" s="1115"/>
      <c r="S21" s="1115"/>
      <c r="T21" s="1115"/>
      <c r="U21" s="1115"/>
      <c r="V21" s="1115"/>
      <c r="W21" s="1115"/>
      <c r="X21" s="1115"/>
      <c r="Y21" s="1115"/>
      <c r="Z21" s="1115"/>
      <c r="AA21" s="1115"/>
      <c r="AB21" s="1115"/>
      <c r="AC21" s="1115"/>
      <c r="AD21" s="1115"/>
      <c r="AE21" s="1116"/>
      <c r="AF21" s="1108"/>
      <c r="AG21" s="1109"/>
      <c r="AH21" s="1109"/>
      <c r="AI21" s="1109"/>
      <c r="AJ21" s="111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c r="A22" s="241">
        <v>16</v>
      </c>
      <c r="B22" s="1102"/>
      <c r="C22" s="1103"/>
      <c r="D22" s="1103"/>
      <c r="E22" s="1103"/>
      <c r="F22" s="1103"/>
      <c r="G22" s="1103"/>
      <c r="H22" s="1103"/>
      <c r="I22" s="1103"/>
      <c r="J22" s="1103"/>
      <c r="K22" s="1103"/>
      <c r="L22" s="1103"/>
      <c r="M22" s="1103"/>
      <c r="N22" s="1103"/>
      <c r="O22" s="1103"/>
      <c r="P22" s="1104"/>
      <c r="Q22" s="1152"/>
      <c r="R22" s="1153"/>
      <c r="S22" s="1153"/>
      <c r="T22" s="1153"/>
      <c r="U22" s="1153"/>
      <c r="V22" s="1153"/>
      <c r="W22" s="1153"/>
      <c r="X22" s="1153"/>
      <c r="Y22" s="1153"/>
      <c r="Z22" s="1153"/>
      <c r="AA22" s="1153"/>
      <c r="AB22" s="1153"/>
      <c r="AC22" s="1153"/>
      <c r="AD22" s="1153"/>
      <c r="AE22" s="1154"/>
      <c r="AF22" s="1108"/>
      <c r="AG22" s="1109"/>
      <c r="AH22" s="1109"/>
      <c r="AI22" s="1109"/>
      <c r="AJ22" s="1110"/>
      <c r="AK22" s="1148"/>
      <c r="AL22" s="1149"/>
      <c r="AM22" s="1149"/>
      <c r="AN22" s="1149"/>
      <c r="AO22" s="1149"/>
      <c r="AP22" s="1149"/>
      <c r="AQ22" s="1149"/>
      <c r="AR22" s="1149"/>
      <c r="AS22" s="1149"/>
      <c r="AT22" s="1149"/>
      <c r="AU22" s="1150"/>
      <c r="AV22" s="1150"/>
      <c r="AW22" s="1150"/>
      <c r="AX22" s="1150"/>
      <c r="AY22" s="1151"/>
      <c r="AZ22" s="1100" t="s">
        <v>382</v>
      </c>
      <c r="BA22" s="1100"/>
      <c r="BB22" s="1100"/>
      <c r="BC22" s="1100"/>
      <c r="BD22" s="1101"/>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9">
        <v>11175</v>
      </c>
      <c r="R23" s="1140"/>
      <c r="S23" s="1140"/>
      <c r="T23" s="1140"/>
      <c r="U23" s="1140"/>
      <c r="V23" s="1140">
        <v>11046</v>
      </c>
      <c r="W23" s="1140"/>
      <c r="X23" s="1140"/>
      <c r="Y23" s="1140"/>
      <c r="Z23" s="1140"/>
      <c r="AA23" s="1140">
        <v>129</v>
      </c>
      <c r="AB23" s="1140"/>
      <c r="AC23" s="1140"/>
      <c r="AD23" s="1140"/>
      <c r="AE23" s="1141"/>
      <c r="AF23" s="1142">
        <v>103</v>
      </c>
      <c r="AG23" s="1140"/>
      <c r="AH23" s="1140"/>
      <c r="AI23" s="1140"/>
      <c r="AJ23" s="1143"/>
      <c r="AK23" s="1144"/>
      <c r="AL23" s="1145"/>
      <c r="AM23" s="1145"/>
      <c r="AN23" s="1145"/>
      <c r="AO23" s="1145"/>
      <c r="AP23" s="1140">
        <v>12223</v>
      </c>
      <c r="AQ23" s="1140"/>
      <c r="AR23" s="1140"/>
      <c r="AS23" s="1140"/>
      <c r="AT23" s="1140"/>
      <c r="AU23" s="1146"/>
      <c r="AV23" s="1146"/>
      <c r="AW23" s="1146"/>
      <c r="AX23" s="1146"/>
      <c r="AY23" s="1147"/>
      <c r="AZ23" s="1136" t="s">
        <v>385</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c r="A24" s="1135" t="s">
        <v>386</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c r="A25" s="1134" t="s">
        <v>387</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c r="A26" s="1066" t="s">
        <v>364</v>
      </c>
      <c r="B26" s="1067"/>
      <c r="C26" s="1067"/>
      <c r="D26" s="1067"/>
      <c r="E26" s="1067"/>
      <c r="F26" s="1067"/>
      <c r="G26" s="1067"/>
      <c r="H26" s="1067"/>
      <c r="I26" s="1067"/>
      <c r="J26" s="1067"/>
      <c r="K26" s="1067"/>
      <c r="L26" s="1067"/>
      <c r="M26" s="1067"/>
      <c r="N26" s="1067"/>
      <c r="O26" s="1067"/>
      <c r="P26" s="1068"/>
      <c r="Q26" s="1072" t="s">
        <v>388</v>
      </c>
      <c r="R26" s="1073"/>
      <c r="S26" s="1073"/>
      <c r="T26" s="1073"/>
      <c r="U26" s="1074"/>
      <c r="V26" s="1072" t="s">
        <v>389</v>
      </c>
      <c r="W26" s="1073"/>
      <c r="X26" s="1073"/>
      <c r="Y26" s="1073"/>
      <c r="Z26" s="1074"/>
      <c r="AA26" s="1072" t="s">
        <v>390</v>
      </c>
      <c r="AB26" s="1073"/>
      <c r="AC26" s="1073"/>
      <c r="AD26" s="1073"/>
      <c r="AE26" s="1073"/>
      <c r="AF26" s="1130" t="s">
        <v>391</v>
      </c>
      <c r="AG26" s="1079"/>
      <c r="AH26" s="1079"/>
      <c r="AI26" s="1079"/>
      <c r="AJ26" s="1131"/>
      <c r="AK26" s="1073" t="s">
        <v>392</v>
      </c>
      <c r="AL26" s="1073"/>
      <c r="AM26" s="1073"/>
      <c r="AN26" s="1073"/>
      <c r="AO26" s="1074"/>
      <c r="AP26" s="1072" t="s">
        <v>393</v>
      </c>
      <c r="AQ26" s="1073"/>
      <c r="AR26" s="1073"/>
      <c r="AS26" s="1073"/>
      <c r="AT26" s="1074"/>
      <c r="AU26" s="1072" t="s">
        <v>394</v>
      </c>
      <c r="AV26" s="1073"/>
      <c r="AW26" s="1073"/>
      <c r="AX26" s="1073"/>
      <c r="AY26" s="1074"/>
      <c r="AZ26" s="1072" t="s">
        <v>395</v>
      </c>
      <c r="BA26" s="1073"/>
      <c r="BB26" s="1073"/>
      <c r="BC26" s="1073"/>
      <c r="BD26" s="1074"/>
      <c r="BE26" s="1072" t="s">
        <v>371</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c r="A28" s="246">
        <v>1</v>
      </c>
      <c r="B28" s="1121" t="s">
        <v>396</v>
      </c>
      <c r="C28" s="1122"/>
      <c r="D28" s="1122"/>
      <c r="E28" s="1122"/>
      <c r="F28" s="1122"/>
      <c r="G28" s="1122"/>
      <c r="H28" s="1122"/>
      <c r="I28" s="1122"/>
      <c r="J28" s="1122"/>
      <c r="K28" s="1122"/>
      <c r="L28" s="1122"/>
      <c r="M28" s="1122"/>
      <c r="N28" s="1122"/>
      <c r="O28" s="1122"/>
      <c r="P28" s="1123"/>
      <c r="Q28" s="1124">
        <v>3166</v>
      </c>
      <c r="R28" s="1125"/>
      <c r="S28" s="1125"/>
      <c r="T28" s="1125"/>
      <c r="U28" s="1125"/>
      <c r="V28" s="1125">
        <v>3256</v>
      </c>
      <c r="W28" s="1125"/>
      <c r="X28" s="1125"/>
      <c r="Y28" s="1125"/>
      <c r="Z28" s="1125"/>
      <c r="AA28" s="1125">
        <v>90</v>
      </c>
      <c r="AB28" s="1125"/>
      <c r="AC28" s="1125"/>
      <c r="AD28" s="1125"/>
      <c r="AE28" s="1126"/>
      <c r="AF28" s="1127">
        <v>-90</v>
      </c>
      <c r="AG28" s="1125"/>
      <c r="AH28" s="1125"/>
      <c r="AI28" s="1125"/>
      <c r="AJ28" s="1128"/>
      <c r="AK28" s="1129">
        <v>219</v>
      </c>
      <c r="AL28" s="1117"/>
      <c r="AM28" s="1117"/>
      <c r="AN28" s="1117"/>
      <c r="AO28" s="1117"/>
      <c r="AP28" s="1117" t="s">
        <v>511</v>
      </c>
      <c r="AQ28" s="1117"/>
      <c r="AR28" s="1117"/>
      <c r="AS28" s="1117"/>
      <c r="AT28" s="1117"/>
      <c r="AU28" s="1117" t="s">
        <v>511</v>
      </c>
      <c r="AV28" s="1117"/>
      <c r="AW28" s="1117"/>
      <c r="AX28" s="1117"/>
      <c r="AY28" s="1117"/>
      <c r="AZ28" s="1118" t="s">
        <v>511</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c r="A29" s="246">
        <v>2</v>
      </c>
      <c r="B29" s="1102" t="s">
        <v>397</v>
      </c>
      <c r="C29" s="1103"/>
      <c r="D29" s="1103"/>
      <c r="E29" s="1103"/>
      <c r="F29" s="1103"/>
      <c r="G29" s="1103"/>
      <c r="H29" s="1103"/>
      <c r="I29" s="1103"/>
      <c r="J29" s="1103"/>
      <c r="K29" s="1103"/>
      <c r="L29" s="1103"/>
      <c r="M29" s="1103"/>
      <c r="N29" s="1103"/>
      <c r="O29" s="1103"/>
      <c r="P29" s="1104"/>
      <c r="Q29" s="1114">
        <v>273</v>
      </c>
      <c r="R29" s="1115"/>
      <c r="S29" s="1115"/>
      <c r="T29" s="1115"/>
      <c r="U29" s="1115"/>
      <c r="V29" s="1115">
        <v>273</v>
      </c>
      <c r="W29" s="1115"/>
      <c r="X29" s="1115"/>
      <c r="Y29" s="1115"/>
      <c r="Z29" s="1115"/>
      <c r="AA29" s="1115">
        <v>0</v>
      </c>
      <c r="AB29" s="1115"/>
      <c r="AC29" s="1115"/>
      <c r="AD29" s="1115"/>
      <c r="AE29" s="1116"/>
      <c r="AF29" s="1108">
        <v>0</v>
      </c>
      <c r="AG29" s="1109"/>
      <c r="AH29" s="1109"/>
      <c r="AI29" s="1109"/>
      <c r="AJ29" s="1110"/>
      <c r="AK29" s="1049">
        <v>73</v>
      </c>
      <c r="AL29" s="1040"/>
      <c r="AM29" s="1040"/>
      <c r="AN29" s="1040"/>
      <c r="AO29" s="1040"/>
      <c r="AP29" s="1040" t="s">
        <v>511</v>
      </c>
      <c r="AQ29" s="1040"/>
      <c r="AR29" s="1040"/>
      <c r="AS29" s="1040"/>
      <c r="AT29" s="1040"/>
      <c r="AU29" s="1040" t="s">
        <v>511</v>
      </c>
      <c r="AV29" s="1040"/>
      <c r="AW29" s="1040"/>
      <c r="AX29" s="1040"/>
      <c r="AY29" s="1040"/>
      <c r="AZ29" s="1113" t="s">
        <v>511</v>
      </c>
      <c r="BA29" s="1113"/>
      <c r="BB29" s="1113"/>
      <c r="BC29" s="1113"/>
      <c r="BD29" s="1113"/>
      <c r="BE29" s="1097"/>
      <c r="BF29" s="1097"/>
      <c r="BG29" s="1097"/>
      <c r="BH29" s="1097"/>
      <c r="BI29" s="1098"/>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c r="A30" s="246">
        <v>3</v>
      </c>
      <c r="B30" s="1102" t="s">
        <v>398</v>
      </c>
      <c r="C30" s="1103"/>
      <c r="D30" s="1103"/>
      <c r="E30" s="1103"/>
      <c r="F30" s="1103"/>
      <c r="G30" s="1103"/>
      <c r="H30" s="1103"/>
      <c r="I30" s="1103"/>
      <c r="J30" s="1103"/>
      <c r="K30" s="1103"/>
      <c r="L30" s="1103"/>
      <c r="M30" s="1103"/>
      <c r="N30" s="1103"/>
      <c r="O30" s="1103"/>
      <c r="P30" s="1104"/>
      <c r="Q30" s="1114">
        <v>1845</v>
      </c>
      <c r="R30" s="1115"/>
      <c r="S30" s="1115"/>
      <c r="T30" s="1115"/>
      <c r="U30" s="1115"/>
      <c r="V30" s="1115">
        <v>1822</v>
      </c>
      <c r="W30" s="1115"/>
      <c r="X30" s="1115"/>
      <c r="Y30" s="1115"/>
      <c r="Z30" s="1115"/>
      <c r="AA30" s="1115">
        <v>23</v>
      </c>
      <c r="AB30" s="1115"/>
      <c r="AC30" s="1115"/>
      <c r="AD30" s="1115"/>
      <c r="AE30" s="1116"/>
      <c r="AF30" s="1108">
        <v>23</v>
      </c>
      <c r="AG30" s="1109"/>
      <c r="AH30" s="1109"/>
      <c r="AI30" s="1109"/>
      <c r="AJ30" s="1110"/>
      <c r="AK30" s="1049">
        <v>254</v>
      </c>
      <c r="AL30" s="1040"/>
      <c r="AM30" s="1040"/>
      <c r="AN30" s="1040"/>
      <c r="AO30" s="1040"/>
      <c r="AP30" s="1040" t="s">
        <v>511</v>
      </c>
      <c r="AQ30" s="1040"/>
      <c r="AR30" s="1040"/>
      <c r="AS30" s="1040"/>
      <c r="AT30" s="1040"/>
      <c r="AU30" s="1040" t="s">
        <v>511</v>
      </c>
      <c r="AV30" s="1040"/>
      <c r="AW30" s="1040"/>
      <c r="AX30" s="1040"/>
      <c r="AY30" s="1040"/>
      <c r="AZ30" s="1113" t="s">
        <v>511</v>
      </c>
      <c r="BA30" s="1113"/>
      <c r="BB30" s="1113"/>
      <c r="BC30" s="1113"/>
      <c r="BD30" s="1113"/>
      <c r="BE30" s="1097"/>
      <c r="BF30" s="1097"/>
      <c r="BG30" s="1097"/>
      <c r="BH30" s="1097"/>
      <c r="BI30" s="1098"/>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c r="A31" s="246">
        <v>4</v>
      </c>
      <c r="B31" s="1102" t="s">
        <v>399</v>
      </c>
      <c r="C31" s="1103"/>
      <c r="D31" s="1103"/>
      <c r="E31" s="1103"/>
      <c r="F31" s="1103"/>
      <c r="G31" s="1103"/>
      <c r="H31" s="1103"/>
      <c r="I31" s="1103"/>
      <c r="J31" s="1103"/>
      <c r="K31" s="1103"/>
      <c r="L31" s="1103"/>
      <c r="M31" s="1103"/>
      <c r="N31" s="1103"/>
      <c r="O31" s="1103"/>
      <c r="P31" s="1104"/>
      <c r="Q31" s="1114">
        <v>565</v>
      </c>
      <c r="R31" s="1115"/>
      <c r="S31" s="1115"/>
      <c r="T31" s="1115"/>
      <c r="U31" s="1115"/>
      <c r="V31" s="1115">
        <v>540</v>
      </c>
      <c r="W31" s="1115"/>
      <c r="X31" s="1115"/>
      <c r="Y31" s="1115"/>
      <c r="Z31" s="1115"/>
      <c r="AA31" s="1115">
        <v>25</v>
      </c>
      <c r="AB31" s="1115"/>
      <c r="AC31" s="1115"/>
      <c r="AD31" s="1115"/>
      <c r="AE31" s="1116"/>
      <c r="AF31" s="1108">
        <v>467</v>
      </c>
      <c r="AG31" s="1109"/>
      <c r="AH31" s="1109"/>
      <c r="AI31" s="1109"/>
      <c r="AJ31" s="1110"/>
      <c r="AK31" s="1049">
        <v>3</v>
      </c>
      <c r="AL31" s="1040"/>
      <c r="AM31" s="1040"/>
      <c r="AN31" s="1040"/>
      <c r="AO31" s="1040"/>
      <c r="AP31" s="1040">
        <v>1025</v>
      </c>
      <c r="AQ31" s="1040"/>
      <c r="AR31" s="1040"/>
      <c r="AS31" s="1040"/>
      <c r="AT31" s="1040"/>
      <c r="AU31" s="1040">
        <v>0</v>
      </c>
      <c r="AV31" s="1040"/>
      <c r="AW31" s="1040"/>
      <c r="AX31" s="1040"/>
      <c r="AY31" s="1040"/>
      <c r="AZ31" s="1113" t="s">
        <v>511</v>
      </c>
      <c r="BA31" s="1113"/>
      <c r="BB31" s="1113"/>
      <c r="BC31" s="1113"/>
      <c r="BD31" s="1113"/>
      <c r="BE31" s="1097" t="s">
        <v>400</v>
      </c>
      <c r="BF31" s="1097"/>
      <c r="BG31" s="1097"/>
      <c r="BH31" s="1097"/>
      <c r="BI31" s="1098"/>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c r="A32" s="246">
        <v>5</v>
      </c>
      <c r="B32" s="1102" t="s">
        <v>401</v>
      </c>
      <c r="C32" s="1103"/>
      <c r="D32" s="1103"/>
      <c r="E32" s="1103"/>
      <c r="F32" s="1103"/>
      <c r="G32" s="1103"/>
      <c r="H32" s="1103"/>
      <c r="I32" s="1103"/>
      <c r="J32" s="1103"/>
      <c r="K32" s="1103"/>
      <c r="L32" s="1103"/>
      <c r="M32" s="1103"/>
      <c r="N32" s="1103"/>
      <c r="O32" s="1103"/>
      <c r="P32" s="1104"/>
      <c r="Q32" s="1114">
        <v>1734</v>
      </c>
      <c r="R32" s="1115"/>
      <c r="S32" s="1115"/>
      <c r="T32" s="1115"/>
      <c r="U32" s="1115"/>
      <c r="V32" s="1115">
        <v>1734</v>
      </c>
      <c r="W32" s="1115"/>
      <c r="X32" s="1115"/>
      <c r="Y32" s="1115"/>
      <c r="Z32" s="1115"/>
      <c r="AA32" s="1115">
        <v>0</v>
      </c>
      <c r="AB32" s="1115"/>
      <c r="AC32" s="1115"/>
      <c r="AD32" s="1115"/>
      <c r="AE32" s="1116"/>
      <c r="AF32" s="1108" t="s">
        <v>385</v>
      </c>
      <c r="AG32" s="1109"/>
      <c r="AH32" s="1109"/>
      <c r="AI32" s="1109"/>
      <c r="AJ32" s="1110"/>
      <c r="AK32" s="1049">
        <v>408</v>
      </c>
      <c r="AL32" s="1040"/>
      <c r="AM32" s="1040"/>
      <c r="AN32" s="1040"/>
      <c r="AO32" s="1040"/>
      <c r="AP32" s="1040">
        <v>8767</v>
      </c>
      <c r="AQ32" s="1040"/>
      <c r="AR32" s="1040"/>
      <c r="AS32" s="1040"/>
      <c r="AT32" s="1040"/>
      <c r="AU32" s="1040">
        <v>5007</v>
      </c>
      <c r="AV32" s="1040"/>
      <c r="AW32" s="1040"/>
      <c r="AX32" s="1040"/>
      <c r="AY32" s="1040"/>
      <c r="AZ32" s="1113" t="s">
        <v>511</v>
      </c>
      <c r="BA32" s="1113"/>
      <c r="BB32" s="1113"/>
      <c r="BC32" s="1113"/>
      <c r="BD32" s="1113"/>
      <c r="BE32" s="1097" t="s">
        <v>402</v>
      </c>
      <c r="BF32" s="1097"/>
      <c r="BG32" s="1097"/>
      <c r="BH32" s="1097"/>
      <c r="BI32" s="1098"/>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c r="A33" s="246">
        <v>6</v>
      </c>
      <c r="B33" s="1102" t="s">
        <v>403</v>
      </c>
      <c r="C33" s="1103"/>
      <c r="D33" s="1103"/>
      <c r="E33" s="1103"/>
      <c r="F33" s="1103"/>
      <c r="G33" s="1103"/>
      <c r="H33" s="1103"/>
      <c r="I33" s="1103"/>
      <c r="J33" s="1103"/>
      <c r="K33" s="1103"/>
      <c r="L33" s="1103"/>
      <c r="M33" s="1103"/>
      <c r="N33" s="1103"/>
      <c r="O33" s="1103"/>
      <c r="P33" s="1104"/>
      <c r="Q33" s="1114">
        <v>26</v>
      </c>
      <c r="R33" s="1115"/>
      <c r="S33" s="1115"/>
      <c r="T33" s="1115"/>
      <c r="U33" s="1115"/>
      <c r="V33" s="1115">
        <v>26</v>
      </c>
      <c r="W33" s="1115"/>
      <c r="X33" s="1115"/>
      <c r="Y33" s="1115"/>
      <c r="Z33" s="1115"/>
      <c r="AA33" s="1115">
        <v>0</v>
      </c>
      <c r="AB33" s="1115"/>
      <c r="AC33" s="1115"/>
      <c r="AD33" s="1115"/>
      <c r="AE33" s="1116"/>
      <c r="AF33" s="1108">
        <v>0</v>
      </c>
      <c r="AG33" s="1109"/>
      <c r="AH33" s="1109"/>
      <c r="AI33" s="1109"/>
      <c r="AJ33" s="1110"/>
      <c r="AK33" s="1049">
        <v>0</v>
      </c>
      <c r="AL33" s="1040"/>
      <c r="AM33" s="1040"/>
      <c r="AN33" s="1040"/>
      <c r="AO33" s="1040"/>
      <c r="AP33" s="1040">
        <v>51</v>
      </c>
      <c r="AQ33" s="1040"/>
      <c r="AR33" s="1040"/>
      <c r="AS33" s="1040"/>
      <c r="AT33" s="1040"/>
      <c r="AU33" s="1040">
        <v>7</v>
      </c>
      <c r="AV33" s="1040"/>
      <c r="AW33" s="1040"/>
      <c r="AX33" s="1040"/>
      <c r="AY33" s="1040"/>
      <c r="AZ33" s="1113" t="s">
        <v>511</v>
      </c>
      <c r="BA33" s="1113"/>
      <c r="BB33" s="1113"/>
      <c r="BC33" s="1113"/>
      <c r="BD33" s="1113"/>
      <c r="BE33" s="1097" t="s">
        <v>404</v>
      </c>
      <c r="BF33" s="1097"/>
      <c r="BG33" s="1097"/>
      <c r="BH33" s="1097"/>
      <c r="BI33" s="1098"/>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c r="A34" s="246">
        <v>7</v>
      </c>
      <c r="B34" s="1102"/>
      <c r="C34" s="1103"/>
      <c r="D34" s="1103"/>
      <c r="E34" s="1103"/>
      <c r="F34" s="1103"/>
      <c r="G34" s="1103"/>
      <c r="H34" s="1103"/>
      <c r="I34" s="1103"/>
      <c r="J34" s="1103"/>
      <c r="K34" s="1103"/>
      <c r="L34" s="1103"/>
      <c r="M34" s="1103"/>
      <c r="N34" s="1103"/>
      <c r="O34" s="1103"/>
      <c r="P34" s="1104"/>
      <c r="Q34" s="1114"/>
      <c r="R34" s="1115"/>
      <c r="S34" s="1115"/>
      <c r="T34" s="1115"/>
      <c r="U34" s="1115"/>
      <c r="V34" s="1115"/>
      <c r="W34" s="1115"/>
      <c r="X34" s="1115"/>
      <c r="Y34" s="1115"/>
      <c r="Z34" s="1115"/>
      <c r="AA34" s="1115"/>
      <c r="AB34" s="1115"/>
      <c r="AC34" s="1115"/>
      <c r="AD34" s="1115"/>
      <c r="AE34" s="1116"/>
      <c r="AF34" s="1108"/>
      <c r="AG34" s="1109"/>
      <c r="AH34" s="1109"/>
      <c r="AI34" s="1109"/>
      <c r="AJ34" s="1110"/>
      <c r="AK34" s="1049"/>
      <c r="AL34" s="1040"/>
      <c r="AM34" s="1040"/>
      <c r="AN34" s="1040"/>
      <c r="AO34" s="1040"/>
      <c r="AP34" s="1040"/>
      <c r="AQ34" s="1040"/>
      <c r="AR34" s="1040"/>
      <c r="AS34" s="1040"/>
      <c r="AT34" s="1040"/>
      <c r="AU34" s="1040"/>
      <c r="AV34" s="1040"/>
      <c r="AW34" s="1040"/>
      <c r="AX34" s="1040"/>
      <c r="AY34" s="1040"/>
      <c r="AZ34" s="1113"/>
      <c r="BA34" s="1113"/>
      <c r="BB34" s="1113"/>
      <c r="BC34" s="1113"/>
      <c r="BD34" s="1113"/>
      <c r="BE34" s="1097"/>
      <c r="BF34" s="1097"/>
      <c r="BG34" s="1097"/>
      <c r="BH34" s="1097"/>
      <c r="BI34" s="1098"/>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c r="A35" s="246">
        <v>8</v>
      </c>
      <c r="B35" s="1102"/>
      <c r="C35" s="1103"/>
      <c r="D35" s="1103"/>
      <c r="E35" s="1103"/>
      <c r="F35" s="1103"/>
      <c r="G35" s="1103"/>
      <c r="H35" s="1103"/>
      <c r="I35" s="1103"/>
      <c r="J35" s="1103"/>
      <c r="K35" s="1103"/>
      <c r="L35" s="1103"/>
      <c r="M35" s="1103"/>
      <c r="N35" s="1103"/>
      <c r="O35" s="1103"/>
      <c r="P35" s="1104"/>
      <c r="Q35" s="1114"/>
      <c r="R35" s="1115"/>
      <c r="S35" s="1115"/>
      <c r="T35" s="1115"/>
      <c r="U35" s="1115"/>
      <c r="V35" s="1115"/>
      <c r="W35" s="1115"/>
      <c r="X35" s="1115"/>
      <c r="Y35" s="1115"/>
      <c r="Z35" s="1115"/>
      <c r="AA35" s="1115"/>
      <c r="AB35" s="1115"/>
      <c r="AC35" s="1115"/>
      <c r="AD35" s="1115"/>
      <c r="AE35" s="1116"/>
      <c r="AF35" s="1108"/>
      <c r="AG35" s="1109"/>
      <c r="AH35" s="1109"/>
      <c r="AI35" s="1109"/>
      <c r="AJ35" s="1110"/>
      <c r="AK35" s="1049"/>
      <c r="AL35" s="1040"/>
      <c r="AM35" s="1040"/>
      <c r="AN35" s="1040"/>
      <c r="AO35" s="1040"/>
      <c r="AP35" s="1040"/>
      <c r="AQ35" s="1040"/>
      <c r="AR35" s="1040"/>
      <c r="AS35" s="1040"/>
      <c r="AT35" s="1040"/>
      <c r="AU35" s="1040"/>
      <c r="AV35" s="1040"/>
      <c r="AW35" s="1040"/>
      <c r="AX35" s="1040"/>
      <c r="AY35" s="1040"/>
      <c r="AZ35" s="1113"/>
      <c r="BA35" s="1113"/>
      <c r="BB35" s="1113"/>
      <c r="BC35" s="1113"/>
      <c r="BD35" s="1113"/>
      <c r="BE35" s="1097"/>
      <c r="BF35" s="1097"/>
      <c r="BG35" s="1097"/>
      <c r="BH35" s="1097"/>
      <c r="BI35" s="1098"/>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c r="A36" s="246">
        <v>9</v>
      </c>
      <c r="B36" s="1102"/>
      <c r="C36" s="1103"/>
      <c r="D36" s="1103"/>
      <c r="E36" s="1103"/>
      <c r="F36" s="1103"/>
      <c r="G36" s="1103"/>
      <c r="H36" s="1103"/>
      <c r="I36" s="1103"/>
      <c r="J36" s="1103"/>
      <c r="K36" s="1103"/>
      <c r="L36" s="1103"/>
      <c r="M36" s="1103"/>
      <c r="N36" s="1103"/>
      <c r="O36" s="1103"/>
      <c r="P36" s="1104"/>
      <c r="Q36" s="1114"/>
      <c r="R36" s="1115"/>
      <c r="S36" s="1115"/>
      <c r="T36" s="1115"/>
      <c r="U36" s="1115"/>
      <c r="V36" s="1115"/>
      <c r="W36" s="1115"/>
      <c r="X36" s="1115"/>
      <c r="Y36" s="1115"/>
      <c r="Z36" s="1115"/>
      <c r="AA36" s="1115"/>
      <c r="AB36" s="1115"/>
      <c r="AC36" s="1115"/>
      <c r="AD36" s="1115"/>
      <c r="AE36" s="1116"/>
      <c r="AF36" s="1108"/>
      <c r="AG36" s="1109"/>
      <c r="AH36" s="1109"/>
      <c r="AI36" s="1109"/>
      <c r="AJ36" s="1110"/>
      <c r="AK36" s="1049"/>
      <c r="AL36" s="1040"/>
      <c r="AM36" s="1040"/>
      <c r="AN36" s="1040"/>
      <c r="AO36" s="1040"/>
      <c r="AP36" s="1040"/>
      <c r="AQ36" s="1040"/>
      <c r="AR36" s="1040"/>
      <c r="AS36" s="1040"/>
      <c r="AT36" s="1040"/>
      <c r="AU36" s="1040"/>
      <c r="AV36" s="1040"/>
      <c r="AW36" s="1040"/>
      <c r="AX36" s="1040"/>
      <c r="AY36" s="1040"/>
      <c r="AZ36" s="1113"/>
      <c r="BA36" s="1113"/>
      <c r="BB36" s="1113"/>
      <c r="BC36" s="1113"/>
      <c r="BD36" s="1113"/>
      <c r="BE36" s="1097"/>
      <c r="BF36" s="1097"/>
      <c r="BG36" s="1097"/>
      <c r="BH36" s="1097"/>
      <c r="BI36" s="1098"/>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c r="A37" s="246">
        <v>10</v>
      </c>
      <c r="B37" s="1102"/>
      <c r="C37" s="1103"/>
      <c r="D37" s="1103"/>
      <c r="E37" s="1103"/>
      <c r="F37" s="1103"/>
      <c r="G37" s="1103"/>
      <c r="H37" s="1103"/>
      <c r="I37" s="1103"/>
      <c r="J37" s="1103"/>
      <c r="K37" s="1103"/>
      <c r="L37" s="1103"/>
      <c r="M37" s="1103"/>
      <c r="N37" s="1103"/>
      <c r="O37" s="1103"/>
      <c r="P37" s="1104"/>
      <c r="Q37" s="1114"/>
      <c r="R37" s="1115"/>
      <c r="S37" s="1115"/>
      <c r="T37" s="1115"/>
      <c r="U37" s="1115"/>
      <c r="V37" s="1115"/>
      <c r="W37" s="1115"/>
      <c r="X37" s="1115"/>
      <c r="Y37" s="1115"/>
      <c r="Z37" s="1115"/>
      <c r="AA37" s="1115"/>
      <c r="AB37" s="1115"/>
      <c r="AC37" s="1115"/>
      <c r="AD37" s="1115"/>
      <c r="AE37" s="1116"/>
      <c r="AF37" s="1108"/>
      <c r="AG37" s="1109"/>
      <c r="AH37" s="1109"/>
      <c r="AI37" s="1109"/>
      <c r="AJ37" s="1110"/>
      <c r="AK37" s="1049"/>
      <c r="AL37" s="1040"/>
      <c r="AM37" s="1040"/>
      <c r="AN37" s="1040"/>
      <c r="AO37" s="1040"/>
      <c r="AP37" s="1040"/>
      <c r="AQ37" s="1040"/>
      <c r="AR37" s="1040"/>
      <c r="AS37" s="1040"/>
      <c r="AT37" s="1040"/>
      <c r="AU37" s="1040"/>
      <c r="AV37" s="1040"/>
      <c r="AW37" s="1040"/>
      <c r="AX37" s="1040"/>
      <c r="AY37" s="1040"/>
      <c r="AZ37" s="1113"/>
      <c r="BA37" s="1113"/>
      <c r="BB37" s="1113"/>
      <c r="BC37" s="1113"/>
      <c r="BD37" s="1113"/>
      <c r="BE37" s="1097"/>
      <c r="BF37" s="1097"/>
      <c r="BG37" s="1097"/>
      <c r="BH37" s="1097"/>
      <c r="BI37" s="1098"/>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c r="A38" s="246">
        <v>11</v>
      </c>
      <c r="B38" s="1102"/>
      <c r="C38" s="1103"/>
      <c r="D38" s="1103"/>
      <c r="E38" s="1103"/>
      <c r="F38" s="1103"/>
      <c r="G38" s="1103"/>
      <c r="H38" s="1103"/>
      <c r="I38" s="1103"/>
      <c r="J38" s="1103"/>
      <c r="K38" s="1103"/>
      <c r="L38" s="1103"/>
      <c r="M38" s="1103"/>
      <c r="N38" s="1103"/>
      <c r="O38" s="1103"/>
      <c r="P38" s="1104"/>
      <c r="Q38" s="1114"/>
      <c r="R38" s="1115"/>
      <c r="S38" s="1115"/>
      <c r="T38" s="1115"/>
      <c r="U38" s="1115"/>
      <c r="V38" s="1115"/>
      <c r="W38" s="1115"/>
      <c r="X38" s="1115"/>
      <c r="Y38" s="1115"/>
      <c r="Z38" s="1115"/>
      <c r="AA38" s="1115"/>
      <c r="AB38" s="1115"/>
      <c r="AC38" s="1115"/>
      <c r="AD38" s="1115"/>
      <c r="AE38" s="1116"/>
      <c r="AF38" s="1108"/>
      <c r="AG38" s="1109"/>
      <c r="AH38" s="1109"/>
      <c r="AI38" s="1109"/>
      <c r="AJ38" s="1110"/>
      <c r="AK38" s="1049"/>
      <c r="AL38" s="1040"/>
      <c r="AM38" s="1040"/>
      <c r="AN38" s="1040"/>
      <c r="AO38" s="1040"/>
      <c r="AP38" s="1040"/>
      <c r="AQ38" s="1040"/>
      <c r="AR38" s="1040"/>
      <c r="AS38" s="1040"/>
      <c r="AT38" s="1040"/>
      <c r="AU38" s="1040"/>
      <c r="AV38" s="1040"/>
      <c r="AW38" s="1040"/>
      <c r="AX38" s="1040"/>
      <c r="AY38" s="1040"/>
      <c r="AZ38" s="1113"/>
      <c r="BA38" s="1113"/>
      <c r="BB38" s="1113"/>
      <c r="BC38" s="1113"/>
      <c r="BD38" s="1113"/>
      <c r="BE38" s="1097"/>
      <c r="BF38" s="1097"/>
      <c r="BG38" s="1097"/>
      <c r="BH38" s="1097"/>
      <c r="BI38" s="1098"/>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c r="A39" s="246">
        <v>12</v>
      </c>
      <c r="B39" s="1102"/>
      <c r="C39" s="1103"/>
      <c r="D39" s="1103"/>
      <c r="E39" s="1103"/>
      <c r="F39" s="1103"/>
      <c r="G39" s="1103"/>
      <c r="H39" s="1103"/>
      <c r="I39" s="1103"/>
      <c r="J39" s="1103"/>
      <c r="K39" s="1103"/>
      <c r="L39" s="1103"/>
      <c r="M39" s="1103"/>
      <c r="N39" s="1103"/>
      <c r="O39" s="1103"/>
      <c r="P39" s="1104"/>
      <c r="Q39" s="1114"/>
      <c r="R39" s="1115"/>
      <c r="S39" s="1115"/>
      <c r="T39" s="1115"/>
      <c r="U39" s="1115"/>
      <c r="V39" s="1115"/>
      <c r="W39" s="1115"/>
      <c r="X39" s="1115"/>
      <c r="Y39" s="1115"/>
      <c r="Z39" s="1115"/>
      <c r="AA39" s="1115"/>
      <c r="AB39" s="1115"/>
      <c r="AC39" s="1115"/>
      <c r="AD39" s="1115"/>
      <c r="AE39" s="1116"/>
      <c r="AF39" s="1108"/>
      <c r="AG39" s="1109"/>
      <c r="AH39" s="1109"/>
      <c r="AI39" s="1109"/>
      <c r="AJ39" s="1110"/>
      <c r="AK39" s="1049"/>
      <c r="AL39" s="1040"/>
      <c r="AM39" s="1040"/>
      <c r="AN39" s="1040"/>
      <c r="AO39" s="1040"/>
      <c r="AP39" s="1040"/>
      <c r="AQ39" s="1040"/>
      <c r="AR39" s="1040"/>
      <c r="AS39" s="1040"/>
      <c r="AT39" s="1040"/>
      <c r="AU39" s="1040"/>
      <c r="AV39" s="1040"/>
      <c r="AW39" s="1040"/>
      <c r="AX39" s="1040"/>
      <c r="AY39" s="1040"/>
      <c r="AZ39" s="1113"/>
      <c r="BA39" s="1113"/>
      <c r="BB39" s="1113"/>
      <c r="BC39" s="1113"/>
      <c r="BD39" s="1113"/>
      <c r="BE39" s="1097"/>
      <c r="BF39" s="1097"/>
      <c r="BG39" s="1097"/>
      <c r="BH39" s="1097"/>
      <c r="BI39" s="1098"/>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c r="A40" s="241">
        <v>13</v>
      </c>
      <c r="B40" s="1102"/>
      <c r="C40" s="1103"/>
      <c r="D40" s="1103"/>
      <c r="E40" s="1103"/>
      <c r="F40" s="1103"/>
      <c r="G40" s="1103"/>
      <c r="H40" s="1103"/>
      <c r="I40" s="1103"/>
      <c r="J40" s="1103"/>
      <c r="K40" s="1103"/>
      <c r="L40" s="1103"/>
      <c r="M40" s="1103"/>
      <c r="N40" s="1103"/>
      <c r="O40" s="1103"/>
      <c r="P40" s="1104"/>
      <c r="Q40" s="1114"/>
      <c r="R40" s="1115"/>
      <c r="S40" s="1115"/>
      <c r="T40" s="1115"/>
      <c r="U40" s="1115"/>
      <c r="V40" s="1115"/>
      <c r="W40" s="1115"/>
      <c r="X40" s="1115"/>
      <c r="Y40" s="1115"/>
      <c r="Z40" s="1115"/>
      <c r="AA40" s="1115"/>
      <c r="AB40" s="1115"/>
      <c r="AC40" s="1115"/>
      <c r="AD40" s="1115"/>
      <c r="AE40" s="1116"/>
      <c r="AF40" s="1108"/>
      <c r="AG40" s="1109"/>
      <c r="AH40" s="1109"/>
      <c r="AI40" s="1109"/>
      <c r="AJ40" s="1110"/>
      <c r="AK40" s="1049"/>
      <c r="AL40" s="1040"/>
      <c r="AM40" s="1040"/>
      <c r="AN40" s="1040"/>
      <c r="AO40" s="1040"/>
      <c r="AP40" s="1040"/>
      <c r="AQ40" s="1040"/>
      <c r="AR40" s="1040"/>
      <c r="AS40" s="1040"/>
      <c r="AT40" s="1040"/>
      <c r="AU40" s="1040"/>
      <c r="AV40" s="1040"/>
      <c r="AW40" s="1040"/>
      <c r="AX40" s="1040"/>
      <c r="AY40" s="1040"/>
      <c r="AZ40" s="1113"/>
      <c r="BA40" s="1113"/>
      <c r="BB40" s="1113"/>
      <c r="BC40" s="1113"/>
      <c r="BD40" s="1113"/>
      <c r="BE40" s="1097"/>
      <c r="BF40" s="1097"/>
      <c r="BG40" s="1097"/>
      <c r="BH40" s="1097"/>
      <c r="BI40" s="1098"/>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c r="A41" s="241">
        <v>14</v>
      </c>
      <c r="B41" s="1102"/>
      <c r="C41" s="1103"/>
      <c r="D41" s="1103"/>
      <c r="E41" s="1103"/>
      <c r="F41" s="1103"/>
      <c r="G41" s="1103"/>
      <c r="H41" s="1103"/>
      <c r="I41" s="1103"/>
      <c r="J41" s="1103"/>
      <c r="K41" s="1103"/>
      <c r="L41" s="1103"/>
      <c r="M41" s="1103"/>
      <c r="N41" s="1103"/>
      <c r="O41" s="1103"/>
      <c r="P41" s="1104"/>
      <c r="Q41" s="1114"/>
      <c r="R41" s="1115"/>
      <c r="S41" s="1115"/>
      <c r="T41" s="1115"/>
      <c r="U41" s="1115"/>
      <c r="V41" s="1115"/>
      <c r="W41" s="1115"/>
      <c r="X41" s="1115"/>
      <c r="Y41" s="1115"/>
      <c r="Z41" s="1115"/>
      <c r="AA41" s="1115"/>
      <c r="AB41" s="1115"/>
      <c r="AC41" s="1115"/>
      <c r="AD41" s="1115"/>
      <c r="AE41" s="1116"/>
      <c r="AF41" s="1108"/>
      <c r="AG41" s="1109"/>
      <c r="AH41" s="1109"/>
      <c r="AI41" s="1109"/>
      <c r="AJ41" s="1110"/>
      <c r="AK41" s="1049"/>
      <c r="AL41" s="1040"/>
      <c r="AM41" s="1040"/>
      <c r="AN41" s="1040"/>
      <c r="AO41" s="1040"/>
      <c r="AP41" s="1040"/>
      <c r="AQ41" s="1040"/>
      <c r="AR41" s="1040"/>
      <c r="AS41" s="1040"/>
      <c r="AT41" s="1040"/>
      <c r="AU41" s="1040"/>
      <c r="AV41" s="1040"/>
      <c r="AW41" s="1040"/>
      <c r="AX41" s="1040"/>
      <c r="AY41" s="1040"/>
      <c r="AZ41" s="1113"/>
      <c r="BA41" s="1113"/>
      <c r="BB41" s="1113"/>
      <c r="BC41" s="1113"/>
      <c r="BD41" s="1113"/>
      <c r="BE41" s="1097"/>
      <c r="BF41" s="1097"/>
      <c r="BG41" s="1097"/>
      <c r="BH41" s="1097"/>
      <c r="BI41" s="1098"/>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c r="A42" s="241">
        <v>15</v>
      </c>
      <c r="B42" s="1102"/>
      <c r="C42" s="1103"/>
      <c r="D42" s="1103"/>
      <c r="E42" s="1103"/>
      <c r="F42" s="1103"/>
      <c r="G42" s="1103"/>
      <c r="H42" s="1103"/>
      <c r="I42" s="1103"/>
      <c r="J42" s="1103"/>
      <c r="K42" s="1103"/>
      <c r="L42" s="1103"/>
      <c r="M42" s="1103"/>
      <c r="N42" s="1103"/>
      <c r="O42" s="1103"/>
      <c r="P42" s="1104"/>
      <c r="Q42" s="1114"/>
      <c r="R42" s="1115"/>
      <c r="S42" s="1115"/>
      <c r="T42" s="1115"/>
      <c r="U42" s="1115"/>
      <c r="V42" s="1115"/>
      <c r="W42" s="1115"/>
      <c r="X42" s="1115"/>
      <c r="Y42" s="1115"/>
      <c r="Z42" s="1115"/>
      <c r="AA42" s="1115"/>
      <c r="AB42" s="1115"/>
      <c r="AC42" s="1115"/>
      <c r="AD42" s="1115"/>
      <c r="AE42" s="1116"/>
      <c r="AF42" s="1108"/>
      <c r="AG42" s="1109"/>
      <c r="AH42" s="1109"/>
      <c r="AI42" s="1109"/>
      <c r="AJ42" s="1110"/>
      <c r="AK42" s="1049"/>
      <c r="AL42" s="1040"/>
      <c r="AM42" s="1040"/>
      <c r="AN42" s="1040"/>
      <c r="AO42" s="1040"/>
      <c r="AP42" s="1040"/>
      <c r="AQ42" s="1040"/>
      <c r="AR42" s="1040"/>
      <c r="AS42" s="1040"/>
      <c r="AT42" s="1040"/>
      <c r="AU42" s="1040"/>
      <c r="AV42" s="1040"/>
      <c r="AW42" s="1040"/>
      <c r="AX42" s="1040"/>
      <c r="AY42" s="1040"/>
      <c r="AZ42" s="1113"/>
      <c r="BA42" s="1113"/>
      <c r="BB42" s="1113"/>
      <c r="BC42" s="1113"/>
      <c r="BD42" s="1113"/>
      <c r="BE42" s="1097"/>
      <c r="BF42" s="1097"/>
      <c r="BG42" s="1097"/>
      <c r="BH42" s="1097"/>
      <c r="BI42" s="1098"/>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c r="A43" s="241">
        <v>16</v>
      </c>
      <c r="B43" s="1102"/>
      <c r="C43" s="1103"/>
      <c r="D43" s="1103"/>
      <c r="E43" s="1103"/>
      <c r="F43" s="1103"/>
      <c r="G43" s="1103"/>
      <c r="H43" s="1103"/>
      <c r="I43" s="1103"/>
      <c r="J43" s="1103"/>
      <c r="K43" s="1103"/>
      <c r="L43" s="1103"/>
      <c r="M43" s="1103"/>
      <c r="N43" s="1103"/>
      <c r="O43" s="1103"/>
      <c r="P43" s="1104"/>
      <c r="Q43" s="1114"/>
      <c r="R43" s="1115"/>
      <c r="S43" s="1115"/>
      <c r="T43" s="1115"/>
      <c r="U43" s="1115"/>
      <c r="V43" s="1115"/>
      <c r="W43" s="1115"/>
      <c r="X43" s="1115"/>
      <c r="Y43" s="1115"/>
      <c r="Z43" s="1115"/>
      <c r="AA43" s="1115"/>
      <c r="AB43" s="1115"/>
      <c r="AC43" s="1115"/>
      <c r="AD43" s="1115"/>
      <c r="AE43" s="1116"/>
      <c r="AF43" s="1108"/>
      <c r="AG43" s="1109"/>
      <c r="AH43" s="1109"/>
      <c r="AI43" s="1109"/>
      <c r="AJ43" s="1110"/>
      <c r="AK43" s="1049"/>
      <c r="AL43" s="1040"/>
      <c r="AM43" s="1040"/>
      <c r="AN43" s="1040"/>
      <c r="AO43" s="1040"/>
      <c r="AP43" s="1040"/>
      <c r="AQ43" s="1040"/>
      <c r="AR43" s="1040"/>
      <c r="AS43" s="1040"/>
      <c r="AT43" s="1040"/>
      <c r="AU43" s="1040"/>
      <c r="AV43" s="1040"/>
      <c r="AW43" s="1040"/>
      <c r="AX43" s="1040"/>
      <c r="AY43" s="1040"/>
      <c r="AZ43" s="1113"/>
      <c r="BA43" s="1113"/>
      <c r="BB43" s="1113"/>
      <c r="BC43" s="1113"/>
      <c r="BD43" s="1113"/>
      <c r="BE43" s="1097"/>
      <c r="BF43" s="1097"/>
      <c r="BG43" s="1097"/>
      <c r="BH43" s="1097"/>
      <c r="BI43" s="1098"/>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c r="A44" s="241">
        <v>17</v>
      </c>
      <c r="B44" s="1102"/>
      <c r="C44" s="1103"/>
      <c r="D44" s="1103"/>
      <c r="E44" s="1103"/>
      <c r="F44" s="1103"/>
      <c r="G44" s="1103"/>
      <c r="H44" s="1103"/>
      <c r="I44" s="1103"/>
      <c r="J44" s="1103"/>
      <c r="K44" s="1103"/>
      <c r="L44" s="1103"/>
      <c r="M44" s="1103"/>
      <c r="N44" s="1103"/>
      <c r="O44" s="1103"/>
      <c r="P44" s="1104"/>
      <c r="Q44" s="1114"/>
      <c r="R44" s="1115"/>
      <c r="S44" s="1115"/>
      <c r="T44" s="1115"/>
      <c r="U44" s="1115"/>
      <c r="V44" s="1115"/>
      <c r="W44" s="1115"/>
      <c r="X44" s="1115"/>
      <c r="Y44" s="1115"/>
      <c r="Z44" s="1115"/>
      <c r="AA44" s="1115"/>
      <c r="AB44" s="1115"/>
      <c r="AC44" s="1115"/>
      <c r="AD44" s="1115"/>
      <c r="AE44" s="1116"/>
      <c r="AF44" s="1108"/>
      <c r="AG44" s="1109"/>
      <c r="AH44" s="1109"/>
      <c r="AI44" s="1109"/>
      <c r="AJ44" s="1110"/>
      <c r="AK44" s="1049"/>
      <c r="AL44" s="1040"/>
      <c r="AM44" s="1040"/>
      <c r="AN44" s="1040"/>
      <c r="AO44" s="1040"/>
      <c r="AP44" s="1040"/>
      <c r="AQ44" s="1040"/>
      <c r="AR44" s="1040"/>
      <c r="AS44" s="1040"/>
      <c r="AT44" s="1040"/>
      <c r="AU44" s="1040"/>
      <c r="AV44" s="1040"/>
      <c r="AW44" s="1040"/>
      <c r="AX44" s="1040"/>
      <c r="AY44" s="1040"/>
      <c r="AZ44" s="1113"/>
      <c r="BA44" s="1113"/>
      <c r="BB44" s="1113"/>
      <c r="BC44" s="1113"/>
      <c r="BD44" s="1113"/>
      <c r="BE44" s="1097"/>
      <c r="BF44" s="1097"/>
      <c r="BG44" s="1097"/>
      <c r="BH44" s="1097"/>
      <c r="BI44" s="1098"/>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c r="A45" s="241">
        <v>18</v>
      </c>
      <c r="B45" s="1102"/>
      <c r="C45" s="1103"/>
      <c r="D45" s="1103"/>
      <c r="E45" s="1103"/>
      <c r="F45" s="1103"/>
      <c r="G45" s="1103"/>
      <c r="H45" s="1103"/>
      <c r="I45" s="1103"/>
      <c r="J45" s="1103"/>
      <c r="K45" s="1103"/>
      <c r="L45" s="1103"/>
      <c r="M45" s="1103"/>
      <c r="N45" s="1103"/>
      <c r="O45" s="1103"/>
      <c r="P45" s="1104"/>
      <c r="Q45" s="1114"/>
      <c r="R45" s="1115"/>
      <c r="S45" s="1115"/>
      <c r="T45" s="1115"/>
      <c r="U45" s="1115"/>
      <c r="V45" s="1115"/>
      <c r="W45" s="1115"/>
      <c r="X45" s="1115"/>
      <c r="Y45" s="1115"/>
      <c r="Z45" s="1115"/>
      <c r="AA45" s="1115"/>
      <c r="AB45" s="1115"/>
      <c r="AC45" s="1115"/>
      <c r="AD45" s="1115"/>
      <c r="AE45" s="1116"/>
      <c r="AF45" s="1108"/>
      <c r="AG45" s="1109"/>
      <c r="AH45" s="1109"/>
      <c r="AI45" s="1109"/>
      <c r="AJ45" s="1110"/>
      <c r="AK45" s="1049"/>
      <c r="AL45" s="1040"/>
      <c r="AM45" s="1040"/>
      <c r="AN45" s="1040"/>
      <c r="AO45" s="1040"/>
      <c r="AP45" s="1040"/>
      <c r="AQ45" s="1040"/>
      <c r="AR45" s="1040"/>
      <c r="AS45" s="1040"/>
      <c r="AT45" s="1040"/>
      <c r="AU45" s="1040"/>
      <c r="AV45" s="1040"/>
      <c r="AW45" s="1040"/>
      <c r="AX45" s="1040"/>
      <c r="AY45" s="1040"/>
      <c r="AZ45" s="1113"/>
      <c r="BA45" s="1113"/>
      <c r="BB45" s="1113"/>
      <c r="BC45" s="1113"/>
      <c r="BD45" s="1113"/>
      <c r="BE45" s="1097"/>
      <c r="BF45" s="1097"/>
      <c r="BG45" s="1097"/>
      <c r="BH45" s="1097"/>
      <c r="BI45" s="1098"/>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c r="A46" s="241">
        <v>19</v>
      </c>
      <c r="B46" s="1102"/>
      <c r="C46" s="1103"/>
      <c r="D46" s="1103"/>
      <c r="E46" s="1103"/>
      <c r="F46" s="1103"/>
      <c r="G46" s="1103"/>
      <c r="H46" s="1103"/>
      <c r="I46" s="1103"/>
      <c r="J46" s="1103"/>
      <c r="K46" s="1103"/>
      <c r="L46" s="1103"/>
      <c r="M46" s="1103"/>
      <c r="N46" s="1103"/>
      <c r="O46" s="1103"/>
      <c r="P46" s="1104"/>
      <c r="Q46" s="1114"/>
      <c r="R46" s="1115"/>
      <c r="S46" s="1115"/>
      <c r="T46" s="1115"/>
      <c r="U46" s="1115"/>
      <c r="V46" s="1115"/>
      <c r="W46" s="1115"/>
      <c r="X46" s="1115"/>
      <c r="Y46" s="1115"/>
      <c r="Z46" s="1115"/>
      <c r="AA46" s="1115"/>
      <c r="AB46" s="1115"/>
      <c r="AC46" s="1115"/>
      <c r="AD46" s="1115"/>
      <c r="AE46" s="1116"/>
      <c r="AF46" s="1108"/>
      <c r="AG46" s="1109"/>
      <c r="AH46" s="1109"/>
      <c r="AI46" s="1109"/>
      <c r="AJ46" s="1110"/>
      <c r="AK46" s="1049"/>
      <c r="AL46" s="1040"/>
      <c r="AM46" s="1040"/>
      <c r="AN46" s="1040"/>
      <c r="AO46" s="1040"/>
      <c r="AP46" s="1040"/>
      <c r="AQ46" s="1040"/>
      <c r="AR46" s="1040"/>
      <c r="AS46" s="1040"/>
      <c r="AT46" s="1040"/>
      <c r="AU46" s="1040"/>
      <c r="AV46" s="1040"/>
      <c r="AW46" s="1040"/>
      <c r="AX46" s="1040"/>
      <c r="AY46" s="1040"/>
      <c r="AZ46" s="1113"/>
      <c r="BA46" s="1113"/>
      <c r="BB46" s="1113"/>
      <c r="BC46" s="1113"/>
      <c r="BD46" s="1113"/>
      <c r="BE46" s="1097"/>
      <c r="BF46" s="1097"/>
      <c r="BG46" s="1097"/>
      <c r="BH46" s="1097"/>
      <c r="BI46" s="1098"/>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c r="A47" s="241">
        <v>20</v>
      </c>
      <c r="B47" s="1102"/>
      <c r="C47" s="1103"/>
      <c r="D47" s="1103"/>
      <c r="E47" s="1103"/>
      <c r="F47" s="1103"/>
      <c r="G47" s="1103"/>
      <c r="H47" s="1103"/>
      <c r="I47" s="1103"/>
      <c r="J47" s="1103"/>
      <c r="K47" s="1103"/>
      <c r="L47" s="1103"/>
      <c r="M47" s="1103"/>
      <c r="N47" s="1103"/>
      <c r="O47" s="1103"/>
      <c r="P47" s="1104"/>
      <c r="Q47" s="1114"/>
      <c r="R47" s="1115"/>
      <c r="S47" s="1115"/>
      <c r="T47" s="1115"/>
      <c r="U47" s="1115"/>
      <c r="V47" s="1115"/>
      <c r="W47" s="1115"/>
      <c r="X47" s="1115"/>
      <c r="Y47" s="1115"/>
      <c r="Z47" s="1115"/>
      <c r="AA47" s="1115"/>
      <c r="AB47" s="1115"/>
      <c r="AC47" s="1115"/>
      <c r="AD47" s="1115"/>
      <c r="AE47" s="1116"/>
      <c r="AF47" s="1108"/>
      <c r="AG47" s="1109"/>
      <c r="AH47" s="1109"/>
      <c r="AI47" s="1109"/>
      <c r="AJ47" s="1110"/>
      <c r="AK47" s="1049"/>
      <c r="AL47" s="1040"/>
      <c r="AM47" s="1040"/>
      <c r="AN47" s="1040"/>
      <c r="AO47" s="1040"/>
      <c r="AP47" s="1040"/>
      <c r="AQ47" s="1040"/>
      <c r="AR47" s="1040"/>
      <c r="AS47" s="1040"/>
      <c r="AT47" s="1040"/>
      <c r="AU47" s="1040"/>
      <c r="AV47" s="1040"/>
      <c r="AW47" s="1040"/>
      <c r="AX47" s="1040"/>
      <c r="AY47" s="1040"/>
      <c r="AZ47" s="1113"/>
      <c r="BA47" s="1113"/>
      <c r="BB47" s="1113"/>
      <c r="BC47" s="1113"/>
      <c r="BD47" s="1113"/>
      <c r="BE47" s="1097"/>
      <c r="BF47" s="1097"/>
      <c r="BG47" s="1097"/>
      <c r="BH47" s="1097"/>
      <c r="BI47" s="1098"/>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c r="A48" s="241">
        <v>21</v>
      </c>
      <c r="B48" s="1102"/>
      <c r="C48" s="1103"/>
      <c r="D48" s="1103"/>
      <c r="E48" s="1103"/>
      <c r="F48" s="1103"/>
      <c r="G48" s="1103"/>
      <c r="H48" s="1103"/>
      <c r="I48" s="1103"/>
      <c r="J48" s="1103"/>
      <c r="K48" s="1103"/>
      <c r="L48" s="1103"/>
      <c r="M48" s="1103"/>
      <c r="N48" s="1103"/>
      <c r="O48" s="1103"/>
      <c r="P48" s="1104"/>
      <c r="Q48" s="1114"/>
      <c r="R48" s="1115"/>
      <c r="S48" s="1115"/>
      <c r="T48" s="1115"/>
      <c r="U48" s="1115"/>
      <c r="V48" s="1115"/>
      <c r="W48" s="1115"/>
      <c r="X48" s="1115"/>
      <c r="Y48" s="1115"/>
      <c r="Z48" s="1115"/>
      <c r="AA48" s="1115"/>
      <c r="AB48" s="1115"/>
      <c r="AC48" s="1115"/>
      <c r="AD48" s="1115"/>
      <c r="AE48" s="1116"/>
      <c r="AF48" s="1108"/>
      <c r="AG48" s="1109"/>
      <c r="AH48" s="1109"/>
      <c r="AI48" s="1109"/>
      <c r="AJ48" s="1110"/>
      <c r="AK48" s="1049"/>
      <c r="AL48" s="1040"/>
      <c r="AM48" s="1040"/>
      <c r="AN48" s="1040"/>
      <c r="AO48" s="1040"/>
      <c r="AP48" s="1040"/>
      <c r="AQ48" s="1040"/>
      <c r="AR48" s="1040"/>
      <c r="AS48" s="1040"/>
      <c r="AT48" s="1040"/>
      <c r="AU48" s="1040"/>
      <c r="AV48" s="1040"/>
      <c r="AW48" s="1040"/>
      <c r="AX48" s="1040"/>
      <c r="AY48" s="1040"/>
      <c r="AZ48" s="1113"/>
      <c r="BA48" s="1113"/>
      <c r="BB48" s="1113"/>
      <c r="BC48" s="1113"/>
      <c r="BD48" s="1113"/>
      <c r="BE48" s="1097"/>
      <c r="BF48" s="1097"/>
      <c r="BG48" s="1097"/>
      <c r="BH48" s="1097"/>
      <c r="BI48" s="1098"/>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c r="A49" s="241">
        <v>22</v>
      </c>
      <c r="B49" s="1102"/>
      <c r="C49" s="1103"/>
      <c r="D49" s="1103"/>
      <c r="E49" s="1103"/>
      <c r="F49" s="1103"/>
      <c r="G49" s="1103"/>
      <c r="H49" s="1103"/>
      <c r="I49" s="1103"/>
      <c r="J49" s="1103"/>
      <c r="K49" s="1103"/>
      <c r="L49" s="1103"/>
      <c r="M49" s="1103"/>
      <c r="N49" s="1103"/>
      <c r="O49" s="1103"/>
      <c r="P49" s="1104"/>
      <c r="Q49" s="1114"/>
      <c r="R49" s="1115"/>
      <c r="S49" s="1115"/>
      <c r="T49" s="1115"/>
      <c r="U49" s="1115"/>
      <c r="V49" s="1115"/>
      <c r="W49" s="1115"/>
      <c r="X49" s="1115"/>
      <c r="Y49" s="1115"/>
      <c r="Z49" s="1115"/>
      <c r="AA49" s="1115"/>
      <c r="AB49" s="1115"/>
      <c r="AC49" s="1115"/>
      <c r="AD49" s="1115"/>
      <c r="AE49" s="1116"/>
      <c r="AF49" s="1108"/>
      <c r="AG49" s="1109"/>
      <c r="AH49" s="1109"/>
      <c r="AI49" s="1109"/>
      <c r="AJ49" s="1110"/>
      <c r="AK49" s="1049"/>
      <c r="AL49" s="1040"/>
      <c r="AM49" s="1040"/>
      <c r="AN49" s="1040"/>
      <c r="AO49" s="1040"/>
      <c r="AP49" s="1040"/>
      <c r="AQ49" s="1040"/>
      <c r="AR49" s="1040"/>
      <c r="AS49" s="1040"/>
      <c r="AT49" s="1040"/>
      <c r="AU49" s="1040"/>
      <c r="AV49" s="1040"/>
      <c r="AW49" s="1040"/>
      <c r="AX49" s="1040"/>
      <c r="AY49" s="1040"/>
      <c r="AZ49" s="1113"/>
      <c r="BA49" s="1113"/>
      <c r="BB49" s="1113"/>
      <c r="BC49" s="1113"/>
      <c r="BD49" s="1113"/>
      <c r="BE49" s="1097"/>
      <c r="BF49" s="1097"/>
      <c r="BG49" s="1097"/>
      <c r="BH49" s="1097"/>
      <c r="BI49" s="1098"/>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c r="A50" s="241">
        <v>23</v>
      </c>
      <c r="B50" s="1102"/>
      <c r="C50" s="1103"/>
      <c r="D50" s="1103"/>
      <c r="E50" s="1103"/>
      <c r="F50" s="1103"/>
      <c r="G50" s="1103"/>
      <c r="H50" s="1103"/>
      <c r="I50" s="1103"/>
      <c r="J50" s="1103"/>
      <c r="K50" s="1103"/>
      <c r="L50" s="1103"/>
      <c r="M50" s="1103"/>
      <c r="N50" s="1103"/>
      <c r="O50" s="1103"/>
      <c r="P50" s="1104"/>
      <c r="Q50" s="1105"/>
      <c r="R50" s="1106"/>
      <c r="S50" s="1106"/>
      <c r="T50" s="1106"/>
      <c r="U50" s="1106"/>
      <c r="V50" s="1106"/>
      <c r="W50" s="1106"/>
      <c r="X50" s="1106"/>
      <c r="Y50" s="1106"/>
      <c r="Z50" s="1106"/>
      <c r="AA50" s="1106"/>
      <c r="AB50" s="1106"/>
      <c r="AC50" s="1106"/>
      <c r="AD50" s="1106"/>
      <c r="AE50" s="1107"/>
      <c r="AF50" s="1108"/>
      <c r="AG50" s="1109"/>
      <c r="AH50" s="1109"/>
      <c r="AI50" s="1109"/>
      <c r="AJ50" s="1110"/>
      <c r="AK50" s="1111"/>
      <c r="AL50" s="1106"/>
      <c r="AM50" s="1106"/>
      <c r="AN50" s="1106"/>
      <c r="AO50" s="1106"/>
      <c r="AP50" s="1106"/>
      <c r="AQ50" s="1106"/>
      <c r="AR50" s="1106"/>
      <c r="AS50" s="1106"/>
      <c r="AT50" s="1106"/>
      <c r="AU50" s="1106"/>
      <c r="AV50" s="1106"/>
      <c r="AW50" s="1106"/>
      <c r="AX50" s="1106"/>
      <c r="AY50" s="1106"/>
      <c r="AZ50" s="1112"/>
      <c r="BA50" s="1112"/>
      <c r="BB50" s="1112"/>
      <c r="BC50" s="1112"/>
      <c r="BD50" s="1112"/>
      <c r="BE50" s="1097"/>
      <c r="BF50" s="1097"/>
      <c r="BG50" s="1097"/>
      <c r="BH50" s="1097"/>
      <c r="BI50" s="1098"/>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c r="A51" s="241">
        <v>24</v>
      </c>
      <c r="B51" s="1102"/>
      <c r="C51" s="1103"/>
      <c r="D51" s="1103"/>
      <c r="E51" s="1103"/>
      <c r="F51" s="1103"/>
      <c r="G51" s="1103"/>
      <c r="H51" s="1103"/>
      <c r="I51" s="1103"/>
      <c r="J51" s="1103"/>
      <c r="K51" s="1103"/>
      <c r="L51" s="1103"/>
      <c r="M51" s="1103"/>
      <c r="N51" s="1103"/>
      <c r="O51" s="1103"/>
      <c r="P51" s="1104"/>
      <c r="Q51" s="1105"/>
      <c r="R51" s="1106"/>
      <c r="S51" s="1106"/>
      <c r="T51" s="1106"/>
      <c r="U51" s="1106"/>
      <c r="V51" s="1106"/>
      <c r="W51" s="1106"/>
      <c r="X51" s="1106"/>
      <c r="Y51" s="1106"/>
      <c r="Z51" s="1106"/>
      <c r="AA51" s="1106"/>
      <c r="AB51" s="1106"/>
      <c r="AC51" s="1106"/>
      <c r="AD51" s="1106"/>
      <c r="AE51" s="1107"/>
      <c r="AF51" s="1108"/>
      <c r="AG51" s="1109"/>
      <c r="AH51" s="1109"/>
      <c r="AI51" s="1109"/>
      <c r="AJ51" s="1110"/>
      <c r="AK51" s="1111"/>
      <c r="AL51" s="1106"/>
      <c r="AM51" s="1106"/>
      <c r="AN51" s="1106"/>
      <c r="AO51" s="1106"/>
      <c r="AP51" s="1106"/>
      <c r="AQ51" s="1106"/>
      <c r="AR51" s="1106"/>
      <c r="AS51" s="1106"/>
      <c r="AT51" s="1106"/>
      <c r="AU51" s="1106"/>
      <c r="AV51" s="1106"/>
      <c r="AW51" s="1106"/>
      <c r="AX51" s="1106"/>
      <c r="AY51" s="1106"/>
      <c r="AZ51" s="1112"/>
      <c r="BA51" s="1112"/>
      <c r="BB51" s="1112"/>
      <c r="BC51" s="1112"/>
      <c r="BD51" s="1112"/>
      <c r="BE51" s="1097"/>
      <c r="BF51" s="1097"/>
      <c r="BG51" s="1097"/>
      <c r="BH51" s="1097"/>
      <c r="BI51" s="1098"/>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c r="A52" s="241">
        <v>25</v>
      </c>
      <c r="B52" s="1102"/>
      <c r="C52" s="1103"/>
      <c r="D52" s="1103"/>
      <c r="E52" s="1103"/>
      <c r="F52" s="1103"/>
      <c r="G52" s="1103"/>
      <c r="H52" s="1103"/>
      <c r="I52" s="1103"/>
      <c r="J52" s="1103"/>
      <c r="K52" s="1103"/>
      <c r="L52" s="1103"/>
      <c r="M52" s="1103"/>
      <c r="N52" s="1103"/>
      <c r="O52" s="1103"/>
      <c r="P52" s="1104"/>
      <c r="Q52" s="1105"/>
      <c r="R52" s="1106"/>
      <c r="S52" s="1106"/>
      <c r="T52" s="1106"/>
      <c r="U52" s="1106"/>
      <c r="V52" s="1106"/>
      <c r="W52" s="1106"/>
      <c r="X52" s="1106"/>
      <c r="Y52" s="1106"/>
      <c r="Z52" s="1106"/>
      <c r="AA52" s="1106"/>
      <c r="AB52" s="1106"/>
      <c r="AC52" s="1106"/>
      <c r="AD52" s="1106"/>
      <c r="AE52" s="1107"/>
      <c r="AF52" s="1108"/>
      <c r="AG52" s="1109"/>
      <c r="AH52" s="1109"/>
      <c r="AI52" s="1109"/>
      <c r="AJ52" s="1110"/>
      <c r="AK52" s="1111"/>
      <c r="AL52" s="1106"/>
      <c r="AM52" s="1106"/>
      <c r="AN52" s="1106"/>
      <c r="AO52" s="1106"/>
      <c r="AP52" s="1106"/>
      <c r="AQ52" s="1106"/>
      <c r="AR52" s="1106"/>
      <c r="AS52" s="1106"/>
      <c r="AT52" s="1106"/>
      <c r="AU52" s="1106"/>
      <c r="AV52" s="1106"/>
      <c r="AW52" s="1106"/>
      <c r="AX52" s="1106"/>
      <c r="AY52" s="1106"/>
      <c r="AZ52" s="1112"/>
      <c r="BA52" s="1112"/>
      <c r="BB52" s="1112"/>
      <c r="BC52" s="1112"/>
      <c r="BD52" s="1112"/>
      <c r="BE52" s="1097"/>
      <c r="BF52" s="1097"/>
      <c r="BG52" s="1097"/>
      <c r="BH52" s="1097"/>
      <c r="BI52" s="1098"/>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c r="A53" s="241">
        <v>26</v>
      </c>
      <c r="B53" s="1102"/>
      <c r="C53" s="1103"/>
      <c r="D53" s="1103"/>
      <c r="E53" s="1103"/>
      <c r="F53" s="1103"/>
      <c r="G53" s="1103"/>
      <c r="H53" s="1103"/>
      <c r="I53" s="1103"/>
      <c r="J53" s="1103"/>
      <c r="K53" s="1103"/>
      <c r="L53" s="1103"/>
      <c r="M53" s="1103"/>
      <c r="N53" s="1103"/>
      <c r="O53" s="1103"/>
      <c r="P53" s="1104"/>
      <c r="Q53" s="1105"/>
      <c r="R53" s="1106"/>
      <c r="S53" s="1106"/>
      <c r="T53" s="1106"/>
      <c r="U53" s="1106"/>
      <c r="V53" s="1106"/>
      <c r="W53" s="1106"/>
      <c r="X53" s="1106"/>
      <c r="Y53" s="1106"/>
      <c r="Z53" s="1106"/>
      <c r="AA53" s="1106"/>
      <c r="AB53" s="1106"/>
      <c r="AC53" s="1106"/>
      <c r="AD53" s="1106"/>
      <c r="AE53" s="1107"/>
      <c r="AF53" s="1108"/>
      <c r="AG53" s="1109"/>
      <c r="AH53" s="1109"/>
      <c r="AI53" s="1109"/>
      <c r="AJ53" s="1110"/>
      <c r="AK53" s="1111"/>
      <c r="AL53" s="1106"/>
      <c r="AM53" s="1106"/>
      <c r="AN53" s="1106"/>
      <c r="AO53" s="1106"/>
      <c r="AP53" s="1106"/>
      <c r="AQ53" s="1106"/>
      <c r="AR53" s="1106"/>
      <c r="AS53" s="1106"/>
      <c r="AT53" s="1106"/>
      <c r="AU53" s="1106"/>
      <c r="AV53" s="1106"/>
      <c r="AW53" s="1106"/>
      <c r="AX53" s="1106"/>
      <c r="AY53" s="1106"/>
      <c r="AZ53" s="1112"/>
      <c r="BA53" s="1112"/>
      <c r="BB53" s="1112"/>
      <c r="BC53" s="1112"/>
      <c r="BD53" s="1112"/>
      <c r="BE53" s="1097"/>
      <c r="BF53" s="1097"/>
      <c r="BG53" s="1097"/>
      <c r="BH53" s="1097"/>
      <c r="BI53" s="1098"/>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c r="A54" s="241">
        <v>27</v>
      </c>
      <c r="B54" s="1102"/>
      <c r="C54" s="1103"/>
      <c r="D54" s="1103"/>
      <c r="E54" s="1103"/>
      <c r="F54" s="1103"/>
      <c r="G54" s="1103"/>
      <c r="H54" s="1103"/>
      <c r="I54" s="1103"/>
      <c r="J54" s="1103"/>
      <c r="K54" s="1103"/>
      <c r="L54" s="1103"/>
      <c r="M54" s="1103"/>
      <c r="N54" s="1103"/>
      <c r="O54" s="1103"/>
      <c r="P54" s="1104"/>
      <c r="Q54" s="1105"/>
      <c r="R54" s="1106"/>
      <c r="S54" s="1106"/>
      <c r="T54" s="1106"/>
      <c r="U54" s="1106"/>
      <c r="V54" s="1106"/>
      <c r="W54" s="1106"/>
      <c r="X54" s="1106"/>
      <c r="Y54" s="1106"/>
      <c r="Z54" s="1106"/>
      <c r="AA54" s="1106"/>
      <c r="AB54" s="1106"/>
      <c r="AC54" s="1106"/>
      <c r="AD54" s="1106"/>
      <c r="AE54" s="1107"/>
      <c r="AF54" s="1108"/>
      <c r="AG54" s="1109"/>
      <c r="AH54" s="1109"/>
      <c r="AI54" s="1109"/>
      <c r="AJ54" s="1110"/>
      <c r="AK54" s="1111"/>
      <c r="AL54" s="1106"/>
      <c r="AM54" s="1106"/>
      <c r="AN54" s="1106"/>
      <c r="AO54" s="1106"/>
      <c r="AP54" s="1106"/>
      <c r="AQ54" s="1106"/>
      <c r="AR54" s="1106"/>
      <c r="AS54" s="1106"/>
      <c r="AT54" s="1106"/>
      <c r="AU54" s="1106"/>
      <c r="AV54" s="1106"/>
      <c r="AW54" s="1106"/>
      <c r="AX54" s="1106"/>
      <c r="AY54" s="1106"/>
      <c r="AZ54" s="1112"/>
      <c r="BA54" s="1112"/>
      <c r="BB54" s="1112"/>
      <c r="BC54" s="1112"/>
      <c r="BD54" s="1112"/>
      <c r="BE54" s="1097"/>
      <c r="BF54" s="1097"/>
      <c r="BG54" s="1097"/>
      <c r="BH54" s="1097"/>
      <c r="BI54" s="1098"/>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c r="A55" s="241">
        <v>28</v>
      </c>
      <c r="B55" s="1102"/>
      <c r="C55" s="1103"/>
      <c r="D55" s="1103"/>
      <c r="E55" s="1103"/>
      <c r="F55" s="1103"/>
      <c r="G55" s="1103"/>
      <c r="H55" s="1103"/>
      <c r="I55" s="1103"/>
      <c r="J55" s="1103"/>
      <c r="K55" s="1103"/>
      <c r="L55" s="1103"/>
      <c r="M55" s="1103"/>
      <c r="N55" s="1103"/>
      <c r="O55" s="1103"/>
      <c r="P55" s="1104"/>
      <c r="Q55" s="1105"/>
      <c r="R55" s="1106"/>
      <c r="S55" s="1106"/>
      <c r="T55" s="1106"/>
      <c r="U55" s="1106"/>
      <c r="V55" s="1106"/>
      <c r="W55" s="1106"/>
      <c r="X55" s="1106"/>
      <c r="Y55" s="1106"/>
      <c r="Z55" s="1106"/>
      <c r="AA55" s="1106"/>
      <c r="AB55" s="1106"/>
      <c r="AC55" s="1106"/>
      <c r="AD55" s="1106"/>
      <c r="AE55" s="1107"/>
      <c r="AF55" s="1108"/>
      <c r="AG55" s="1109"/>
      <c r="AH55" s="1109"/>
      <c r="AI55" s="1109"/>
      <c r="AJ55" s="1110"/>
      <c r="AK55" s="1111"/>
      <c r="AL55" s="1106"/>
      <c r="AM55" s="1106"/>
      <c r="AN55" s="1106"/>
      <c r="AO55" s="1106"/>
      <c r="AP55" s="1106"/>
      <c r="AQ55" s="1106"/>
      <c r="AR55" s="1106"/>
      <c r="AS55" s="1106"/>
      <c r="AT55" s="1106"/>
      <c r="AU55" s="1106"/>
      <c r="AV55" s="1106"/>
      <c r="AW55" s="1106"/>
      <c r="AX55" s="1106"/>
      <c r="AY55" s="1106"/>
      <c r="AZ55" s="1112"/>
      <c r="BA55" s="1112"/>
      <c r="BB55" s="1112"/>
      <c r="BC55" s="1112"/>
      <c r="BD55" s="1112"/>
      <c r="BE55" s="1097"/>
      <c r="BF55" s="1097"/>
      <c r="BG55" s="1097"/>
      <c r="BH55" s="1097"/>
      <c r="BI55" s="1098"/>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c r="A56" s="241">
        <v>29</v>
      </c>
      <c r="B56" s="1102"/>
      <c r="C56" s="1103"/>
      <c r="D56" s="1103"/>
      <c r="E56" s="1103"/>
      <c r="F56" s="1103"/>
      <c r="G56" s="1103"/>
      <c r="H56" s="1103"/>
      <c r="I56" s="1103"/>
      <c r="J56" s="1103"/>
      <c r="K56" s="1103"/>
      <c r="L56" s="1103"/>
      <c r="M56" s="1103"/>
      <c r="N56" s="1103"/>
      <c r="O56" s="1103"/>
      <c r="P56" s="1104"/>
      <c r="Q56" s="1105"/>
      <c r="R56" s="1106"/>
      <c r="S56" s="1106"/>
      <c r="T56" s="1106"/>
      <c r="U56" s="1106"/>
      <c r="V56" s="1106"/>
      <c r="W56" s="1106"/>
      <c r="X56" s="1106"/>
      <c r="Y56" s="1106"/>
      <c r="Z56" s="1106"/>
      <c r="AA56" s="1106"/>
      <c r="AB56" s="1106"/>
      <c r="AC56" s="1106"/>
      <c r="AD56" s="1106"/>
      <c r="AE56" s="1107"/>
      <c r="AF56" s="1108"/>
      <c r="AG56" s="1109"/>
      <c r="AH56" s="1109"/>
      <c r="AI56" s="1109"/>
      <c r="AJ56" s="1110"/>
      <c r="AK56" s="1111"/>
      <c r="AL56" s="1106"/>
      <c r="AM56" s="1106"/>
      <c r="AN56" s="1106"/>
      <c r="AO56" s="1106"/>
      <c r="AP56" s="1106"/>
      <c r="AQ56" s="1106"/>
      <c r="AR56" s="1106"/>
      <c r="AS56" s="1106"/>
      <c r="AT56" s="1106"/>
      <c r="AU56" s="1106"/>
      <c r="AV56" s="1106"/>
      <c r="AW56" s="1106"/>
      <c r="AX56" s="1106"/>
      <c r="AY56" s="1106"/>
      <c r="AZ56" s="1112"/>
      <c r="BA56" s="1112"/>
      <c r="BB56" s="1112"/>
      <c r="BC56" s="1112"/>
      <c r="BD56" s="1112"/>
      <c r="BE56" s="1097"/>
      <c r="BF56" s="1097"/>
      <c r="BG56" s="1097"/>
      <c r="BH56" s="1097"/>
      <c r="BI56" s="1098"/>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c r="A57" s="241">
        <v>30</v>
      </c>
      <c r="B57" s="1102"/>
      <c r="C57" s="1103"/>
      <c r="D57" s="1103"/>
      <c r="E57" s="1103"/>
      <c r="F57" s="1103"/>
      <c r="G57" s="1103"/>
      <c r="H57" s="1103"/>
      <c r="I57" s="1103"/>
      <c r="J57" s="1103"/>
      <c r="K57" s="1103"/>
      <c r="L57" s="1103"/>
      <c r="M57" s="1103"/>
      <c r="N57" s="1103"/>
      <c r="O57" s="1103"/>
      <c r="P57" s="1104"/>
      <c r="Q57" s="1105"/>
      <c r="R57" s="1106"/>
      <c r="S57" s="1106"/>
      <c r="T57" s="1106"/>
      <c r="U57" s="1106"/>
      <c r="V57" s="1106"/>
      <c r="W57" s="1106"/>
      <c r="X57" s="1106"/>
      <c r="Y57" s="1106"/>
      <c r="Z57" s="1106"/>
      <c r="AA57" s="1106"/>
      <c r="AB57" s="1106"/>
      <c r="AC57" s="1106"/>
      <c r="AD57" s="1106"/>
      <c r="AE57" s="1107"/>
      <c r="AF57" s="1108"/>
      <c r="AG57" s="1109"/>
      <c r="AH57" s="1109"/>
      <c r="AI57" s="1109"/>
      <c r="AJ57" s="1110"/>
      <c r="AK57" s="1111"/>
      <c r="AL57" s="1106"/>
      <c r="AM57" s="1106"/>
      <c r="AN57" s="1106"/>
      <c r="AO57" s="1106"/>
      <c r="AP57" s="1106"/>
      <c r="AQ57" s="1106"/>
      <c r="AR57" s="1106"/>
      <c r="AS57" s="1106"/>
      <c r="AT57" s="1106"/>
      <c r="AU57" s="1106"/>
      <c r="AV57" s="1106"/>
      <c r="AW57" s="1106"/>
      <c r="AX57" s="1106"/>
      <c r="AY57" s="1106"/>
      <c r="AZ57" s="1112"/>
      <c r="BA57" s="1112"/>
      <c r="BB57" s="1112"/>
      <c r="BC57" s="1112"/>
      <c r="BD57" s="1112"/>
      <c r="BE57" s="1097"/>
      <c r="BF57" s="1097"/>
      <c r="BG57" s="1097"/>
      <c r="BH57" s="1097"/>
      <c r="BI57" s="1098"/>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c r="A58" s="241">
        <v>31</v>
      </c>
      <c r="B58" s="1102"/>
      <c r="C58" s="1103"/>
      <c r="D58" s="1103"/>
      <c r="E58" s="1103"/>
      <c r="F58" s="1103"/>
      <c r="G58" s="1103"/>
      <c r="H58" s="1103"/>
      <c r="I58" s="1103"/>
      <c r="J58" s="1103"/>
      <c r="K58" s="1103"/>
      <c r="L58" s="1103"/>
      <c r="M58" s="1103"/>
      <c r="N58" s="1103"/>
      <c r="O58" s="1103"/>
      <c r="P58" s="1104"/>
      <c r="Q58" s="1105"/>
      <c r="R58" s="1106"/>
      <c r="S58" s="1106"/>
      <c r="T58" s="1106"/>
      <c r="U58" s="1106"/>
      <c r="V58" s="1106"/>
      <c r="W58" s="1106"/>
      <c r="X58" s="1106"/>
      <c r="Y58" s="1106"/>
      <c r="Z58" s="1106"/>
      <c r="AA58" s="1106"/>
      <c r="AB58" s="1106"/>
      <c r="AC58" s="1106"/>
      <c r="AD58" s="1106"/>
      <c r="AE58" s="1107"/>
      <c r="AF58" s="1108"/>
      <c r="AG58" s="1109"/>
      <c r="AH58" s="1109"/>
      <c r="AI58" s="1109"/>
      <c r="AJ58" s="1110"/>
      <c r="AK58" s="1111"/>
      <c r="AL58" s="1106"/>
      <c r="AM58" s="1106"/>
      <c r="AN58" s="1106"/>
      <c r="AO58" s="1106"/>
      <c r="AP58" s="1106"/>
      <c r="AQ58" s="1106"/>
      <c r="AR58" s="1106"/>
      <c r="AS58" s="1106"/>
      <c r="AT58" s="1106"/>
      <c r="AU58" s="1106"/>
      <c r="AV58" s="1106"/>
      <c r="AW58" s="1106"/>
      <c r="AX58" s="1106"/>
      <c r="AY58" s="1106"/>
      <c r="AZ58" s="1112"/>
      <c r="BA58" s="1112"/>
      <c r="BB58" s="1112"/>
      <c r="BC58" s="1112"/>
      <c r="BD58" s="1112"/>
      <c r="BE58" s="1097"/>
      <c r="BF58" s="1097"/>
      <c r="BG58" s="1097"/>
      <c r="BH58" s="1097"/>
      <c r="BI58" s="1098"/>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c r="A59" s="241">
        <v>32</v>
      </c>
      <c r="B59" s="1102"/>
      <c r="C59" s="1103"/>
      <c r="D59" s="1103"/>
      <c r="E59" s="1103"/>
      <c r="F59" s="1103"/>
      <c r="G59" s="1103"/>
      <c r="H59" s="1103"/>
      <c r="I59" s="1103"/>
      <c r="J59" s="1103"/>
      <c r="K59" s="1103"/>
      <c r="L59" s="1103"/>
      <c r="M59" s="1103"/>
      <c r="N59" s="1103"/>
      <c r="O59" s="1103"/>
      <c r="P59" s="1104"/>
      <c r="Q59" s="1105"/>
      <c r="R59" s="1106"/>
      <c r="S59" s="1106"/>
      <c r="T59" s="1106"/>
      <c r="U59" s="1106"/>
      <c r="V59" s="1106"/>
      <c r="W59" s="1106"/>
      <c r="X59" s="1106"/>
      <c r="Y59" s="1106"/>
      <c r="Z59" s="1106"/>
      <c r="AA59" s="1106"/>
      <c r="AB59" s="1106"/>
      <c r="AC59" s="1106"/>
      <c r="AD59" s="1106"/>
      <c r="AE59" s="1107"/>
      <c r="AF59" s="1108"/>
      <c r="AG59" s="1109"/>
      <c r="AH59" s="1109"/>
      <c r="AI59" s="1109"/>
      <c r="AJ59" s="1110"/>
      <c r="AK59" s="1111"/>
      <c r="AL59" s="1106"/>
      <c r="AM59" s="1106"/>
      <c r="AN59" s="1106"/>
      <c r="AO59" s="1106"/>
      <c r="AP59" s="1106"/>
      <c r="AQ59" s="1106"/>
      <c r="AR59" s="1106"/>
      <c r="AS59" s="1106"/>
      <c r="AT59" s="1106"/>
      <c r="AU59" s="1106"/>
      <c r="AV59" s="1106"/>
      <c r="AW59" s="1106"/>
      <c r="AX59" s="1106"/>
      <c r="AY59" s="1106"/>
      <c r="AZ59" s="1112"/>
      <c r="BA59" s="1112"/>
      <c r="BB59" s="1112"/>
      <c r="BC59" s="1112"/>
      <c r="BD59" s="1112"/>
      <c r="BE59" s="1097"/>
      <c r="BF59" s="1097"/>
      <c r="BG59" s="1097"/>
      <c r="BH59" s="1097"/>
      <c r="BI59" s="1098"/>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c r="A60" s="241">
        <v>33</v>
      </c>
      <c r="B60" s="1102"/>
      <c r="C60" s="1103"/>
      <c r="D60" s="1103"/>
      <c r="E60" s="1103"/>
      <c r="F60" s="1103"/>
      <c r="G60" s="1103"/>
      <c r="H60" s="1103"/>
      <c r="I60" s="1103"/>
      <c r="J60" s="1103"/>
      <c r="K60" s="1103"/>
      <c r="L60" s="1103"/>
      <c r="M60" s="1103"/>
      <c r="N60" s="1103"/>
      <c r="O60" s="1103"/>
      <c r="P60" s="1104"/>
      <c r="Q60" s="1105"/>
      <c r="R60" s="1106"/>
      <c r="S60" s="1106"/>
      <c r="T60" s="1106"/>
      <c r="U60" s="1106"/>
      <c r="V60" s="1106"/>
      <c r="W60" s="1106"/>
      <c r="X60" s="1106"/>
      <c r="Y60" s="1106"/>
      <c r="Z60" s="1106"/>
      <c r="AA60" s="1106"/>
      <c r="AB60" s="1106"/>
      <c r="AC60" s="1106"/>
      <c r="AD60" s="1106"/>
      <c r="AE60" s="1107"/>
      <c r="AF60" s="1108"/>
      <c r="AG60" s="1109"/>
      <c r="AH60" s="1109"/>
      <c r="AI60" s="1109"/>
      <c r="AJ60" s="1110"/>
      <c r="AK60" s="1111"/>
      <c r="AL60" s="1106"/>
      <c r="AM60" s="1106"/>
      <c r="AN60" s="1106"/>
      <c r="AO60" s="1106"/>
      <c r="AP60" s="1106"/>
      <c r="AQ60" s="1106"/>
      <c r="AR60" s="1106"/>
      <c r="AS60" s="1106"/>
      <c r="AT60" s="1106"/>
      <c r="AU60" s="1106"/>
      <c r="AV60" s="1106"/>
      <c r="AW60" s="1106"/>
      <c r="AX60" s="1106"/>
      <c r="AY60" s="1106"/>
      <c r="AZ60" s="1112"/>
      <c r="BA60" s="1112"/>
      <c r="BB60" s="1112"/>
      <c r="BC60" s="1112"/>
      <c r="BD60" s="1112"/>
      <c r="BE60" s="1097"/>
      <c r="BF60" s="1097"/>
      <c r="BG60" s="1097"/>
      <c r="BH60" s="1097"/>
      <c r="BI60" s="1098"/>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c r="A61" s="241">
        <v>34</v>
      </c>
      <c r="B61" s="1102"/>
      <c r="C61" s="1103"/>
      <c r="D61" s="1103"/>
      <c r="E61" s="1103"/>
      <c r="F61" s="1103"/>
      <c r="G61" s="1103"/>
      <c r="H61" s="1103"/>
      <c r="I61" s="1103"/>
      <c r="J61" s="1103"/>
      <c r="K61" s="1103"/>
      <c r="L61" s="1103"/>
      <c r="M61" s="1103"/>
      <c r="N61" s="1103"/>
      <c r="O61" s="1103"/>
      <c r="P61" s="1104"/>
      <c r="Q61" s="1105"/>
      <c r="R61" s="1106"/>
      <c r="S61" s="1106"/>
      <c r="T61" s="1106"/>
      <c r="U61" s="1106"/>
      <c r="V61" s="1106"/>
      <c r="W61" s="1106"/>
      <c r="X61" s="1106"/>
      <c r="Y61" s="1106"/>
      <c r="Z61" s="1106"/>
      <c r="AA61" s="1106"/>
      <c r="AB61" s="1106"/>
      <c r="AC61" s="1106"/>
      <c r="AD61" s="1106"/>
      <c r="AE61" s="1107"/>
      <c r="AF61" s="1108"/>
      <c r="AG61" s="1109"/>
      <c r="AH61" s="1109"/>
      <c r="AI61" s="1109"/>
      <c r="AJ61" s="1110"/>
      <c r="AK61" s="1111"/>
      <c r="AL61" s="1106"/>
      <c r="AM61" s="1106"/>
      <c r="AN61" s="1106"/>
      <c r="AO61" s="1106"/>
      <c r="AP61" s="1106"/>
      <c r="AQ61" s="1106"/>
      <c r="AR61" s="1106"/>
      <c r="AS61" s="1106"/>
      <c r="AT61" s="1106"/>
      <c r="AU61" s="1106"/>
      <c r="AV61" s="1106"/>
      <c r="AW61" s="1106"/>
      <c r="AX61" s="1106"/>
      <c r="AY61" s="1106"/>
      <c r="AZ61" s="1112"/>
      <c r="BA61" s="1112"/>
      <c r="BB61" s="1112"/>
      <c r="BC61" s="1112"/>
      <c r="BD61" s="1112"/>
      <c r="BE61" s="1097"/>
      <c r="BF61" s="1097"/>
      <c r="BG61" s="1097"/>
      <c r="BH61" s="1097"/>
      <c r="BI61" s="1098"/>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c r="A62" s="241">
        <v>35</v>
      </c>
      <c r="B62" s="1102"/>
      <c r="C62" s="1103"/>
      <c r="D62" s="1103"/>
      <c r="E62" s="1103"/>
      <c r="F62" s="1103"/>
      <c r="G62" s="1103"/>
      <c r="H62" s="1103"/>
      <c r="I62" s="1103"/>
      <c r="J62" s="1103"/>
      <c r="K62" s="1103"/>
      <c r="L62" s="1103"/>
      <c r="M62" s="1103"/>
      <c r="N62" s="1103"/>
      <c r="O62" s="1103"/>
      <c r="P62" s="1104"/>
      <c r="Q62" s="1105"/>
      <c r="R62" s="1106"/>
      <c r="S62" s="1106"/>
      <c r="T62" s="1106"/>
      <c r="U62" s="1106"/>
      <c r="V62" s="1106"/>
      <c r="W62" s="1106"/>
      <c r="X62" s="1106"/>
      <c r="Y62" s="1106"/>
      <c r="Z62" s="1106"/>
      <c r="AA62" s="1106"/>
      <c r="AB62" s="1106"/>
      <c r="AC62" s="1106"/>
      <c r="AD62" s="1106"/>
      <c r="AE62" s="1107"/>
      <c r="AF62" s="1108"/>
      <c r="AG62" s="1109"/>
      <c r="AH62" s="1109"/>
      <c r="AI62" s="1109"/>
      <c r="AJ62" s="1110"/>
      <c r="AK62" s="1111"/>
      <c r="AL62" s="1106"/>
      <c r="AM62" s="1106"/>
      <c r="AN62" s="1106"/>
      <c r="AO62" s="1106"/>
      <c r="AP62" s="1106"/>
      <c r="AQ62" s="1106"/>
      <c r="AR62" s="1106"/>
      <c r="AS62" s="1106"/>
      <c r="AT62" s="1106"/>
      <c r="AU62" s="1106"/>
      <c r="AV62" s="1106"/>
      <c r="AW62" s="1106"/>
      <c r="AX62" s="1106"/>
      <c r="AY62" s="1106"/>
      <c r="AZ62" s="1112"/>
      <c r="BA62" s="1112"/>
      <c r="BB62" s="1112"/>
      <c r="BC62" s="1112"/>
      <c r="BD62" s="1112"/>
      <c r="BE62" s="1097"/>
      <c r="BF62" s="1097"/>
      <c r="BG62" s="1097"/>
      <c r="BH62" s="1097"/>
      <c r="BI62" s="1098"/>
      <c r="BJ62" s="1099" t="s">
        <v>405</v>
      </c>
      <c r="BK62" s="1100"/>
      <c r="BL62" s="1100"/>
      <c r="BM62" s="1100"/>
      <c r="BN62" s="1101"/>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c r="A63" s="244" t="s">
        <v>383</v>
      </c>
      <c r="B63" s="1013" t="s">
        <v>406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3"/>
      <c r="AF63" s="1094">
        <v>401</v>
      </c>
      <c r="AG63" s="1028"/>
      <c r="AH63" s="1028"/>
      <c r="AI63" s="1028"/>
      <c r="AJ63" s="1095"/>
      <c r="AK63" s="1096"/>
      <c r="AL63" s="1032"/>
      <c r="AM63" s="1032"/>
      <c r="AN63" s="1032"/>
      <c r="AO63" s="1032"/>
      <c r="AP63" s="1028">
        <v>9843</v>
      </c>
      <c r="AQ63" s="1028"/>
      <c r="AR63" s="1028"/>
      <c r="AS63" s="1028"/>
      <c r="AT63" s="1028"/>
      <c r="AU63" s="1028">
        <v>5014</v>
      </c>
      <c r="AV63" s="1028"/>
      <c r="AW63" s="1028"/>
      <c r="AX63" s="1028"/>
      <c r="AY63" s="1028"/>
      <c r="AZ63" s="1090"/>
      <c r="BA63" s="1090"/>
      <c r="BB63" s="1090"/>
      <c r="BC63" s="1090"/>
      <c r="BD63" s="1090"/>
      <c r="BE63" s="1029"/>
      <c r="BF63" s="1029"/>
      <c r="BG63" s="1029"/>
      <c r="BH63" s="1029"/>
      <c r="BI63" s="1030"/>
      <c r="BJ63" s="1091" t="s">
        <v>385</v>
      </c>
      <c r="BK63" s="1020"/>
      <c r="BL63" s="1020"/>
      <c r="BM63" s="1020"/>
      <c r="BN63" s="1092"/>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c r="A66" s="1066" t="s">
        <v>408</v>
      </c>
      <c r="B66" s="1067"/>
      <c r="C66" s="1067"/>
      <c r="D66" s="1067"/>
      <c r="E66" s="1067"/>
      <c r="F66" s="1067"/>
      <c r="G66" s="1067"/>
      <c r="H66" s="1067"/>
      <c r="I66" s="1067"/>
      <c r="J66" s="1067"/>
      <c r="K66" s="1067"/>
      <c r="L66" s="1067"/>
      <c r="M66" s="1067"/>
      <c r="N66" s="1067"/>
      <c r="O66" s="1067"/>
      <c r="P66" s="1068"/>
      <c r="Q66" s="1072" t="s">
        <v>409</v>
      </c>
      <c r="R66" s="1073"/>
      <c r="S66" s="1073"/>
      <c r="T66" s="1073"/>
      <c r="U66" s="1074"/>
      <c r="V66" s="1072" t="s">
        <v>410</v>
      </c>
      <c r="W66" s="1073"/>
      <c r="X66" s="1073"/>
      <c r="Y66" s="1073"/>
      <c r="Z66" s="1074"/>
      <c r="AA66" s="1072" t="s">
        <v>411</v>
      </c>
      <c r="AB66" s="1073"/>
      <c r="AC66" s="1073"/>
      <c r="AD66" s="1073"/>
      <c r="AE66" s="1074"/>
      <c r="AF66" s="1078" t="s">
        <v>412</v>
      </c>
      <c r="AG66" s="1079"/>
      <c r="AH66" s="1079"/>
      <c r="AI66" s="1079"/>
      <c r="AJ66" s="1080"/>
      <c r="AK66" s="1072" t="s">
        <v>413</v>
      </c>
      <c r="AL66" s="1067"/>
      <c r="AM66" s="1067"/>
      <c r="AN66" s="1067"/>
      <c r="AO66" s="1068"/>
      <c r="AP66" s="1072" t="s">
        <v>393</v>
      </c>
      <c r="AQ66" s="1073"/>
      <c r="AR66" s="1073"/>
      <c r="AS66" s="1073"/>
      <c r="AT66" s="1074"/>
      <c r="AU66" s="1072" t="s">
        <v>414</v>
      </c>
      <c r="AV66" s="1073"/>
      <c r="AW66" s="1073"/>
      <c r="AX66" s="1073"/>
      <c r="AY66" s="1074"/>
      <c r="AZ66" s="1072" t="s">
        <v>371</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6" t="s">
        <v>578</v>
      </c>
      <c r="C68" s="1057"/>
      <c r="D68" s="1057"/>
      <c r="E68" s="1057"/>
      <c r="F68" s="1057"/>
      <c r="G68" s="1057"/>
      <c r="H68" s="1057"/>
      <c r="I68" s="1057"/>
      <c r="J68" s="1057"/>
      <c r="K68" s="1057"/>
      <c r="L68" s="1057"/>
      <c r="M68" s="1057"/>
      <c r="N68" s="1057"/>
      <c r="O68" s="1057"/>
      <c r="P68" s="1058"/>
      <c r="Q68" s="1059">
        <v>1940</v>
      </c>
      <c r="R68" s="1052"/>
      <c r="S68" s="1052"/>
      <c r="T68" s="1052"/>
      <c r="U68" s="1053"/>
      <c r="V68" s="1051">
        <v>1910</v>
      </c>
      <c r="W68" s="1052"/>
      <c r="X68" s="1052"/>
      <c r="Y68" s="1052"/>
      <c r="Z68" s="1053"/>
      <c r="AA68" s="1051">
        <v>30</v>
      </c>
      <c r="AB68" s="1052"/>
      <c r="AC68" s="1052"/>
      <c r="AD68" s="1052"/>
      <c r="AE68" s="1053"/>
      <c r="AF68" s="1051">
        <v>30</v>
      </c>
      <c r="AG68" s="1052"/>
      <c r="AH68" s="1052"/>
      <c r="AI68" s="1052"/>
      <c r="AJ68" s="1053"/>
      <c r="AK68" s="1051"/>
      <c r="AL68" s="1052"/>
      <c r="AM68" s="1052"/>
      <c r="AN68" s="1052"/>
      <c r="AO68" s="1053"/>
      <c r="AP68" s="1051">
        <v>953</v>
      </c>
      <c r="AQ68" s="1052"/>
      <c r="AR68" s="1052"/>
      <c r="AS68" s="1052"/>
      <c r="AT68" s="1053"/>
      <c r="AU68" s="1051">
        <v>198</v>
      </c>
      <c r="AV68" s="1052"/>
      <c r="AW68" s="1052"/>
      <c r="AX68" s="1052"/>
      <c r="AY68" s="1053"/>
      <c r="AZ68" s="1054"/>
      <c r="BA68" s="1054"/>
      <c r="BB68" s="1054"/>
      <c r="BC68" s="1054"/>
      <c r="BD68" s="1055"/>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579</v>
      </c>
      <c r="C69" s="1044"/>
      <c r="D69" s="1044"/>
      <c r="E69" s="1044"/>
      <c r="F69" s="1044"/>
      <c r="G69" s="1044"/>
      <c r="H69" s="1044"/>
      <c r="I69" s="1044"/>
      <c r="J69" s="1044"/>
      <c r="K69" s="1044"/>
      <c r="L69" s="1044"/>
      <c r="M69" s="1044"/>
      <c r="N69" s="1044"/>
      <c r="O69" s="1044"/>
      <c r="P69" s="1045"/>
      <c r="Q69" s="1047">
        <v>477</v>
      </c>
      <c r="R69" s="1048"/>
      <c r="S69" s="1048"/>
      <c r="T69" s="1048"/>
      <c r="U69" s="1049"/>
      <c r="V69" s="1050">
        <v>466</v>
      </c>
      <c r="W69" s="1048"/>
      <c r="X69" s="1048"/>
      <c r="Y69" s="1048"/>
      <c r="Z69" s="1049"/>
      <c r="AA69" s="1050">
        <v>11</v>
      </c>
      <c r="AB69" s="1048"/>
      <c r="AC69" s="1048"/>
      <c r="AD69" s="1048"/>
      <c r="AE69" s="1049"/>
      <c r="AF69" s="1050">
        <v>11</v>
      </c>
      <c r="AG69" s="1048"/>
      <c r="AH69" s="1048"/>
      <c r="AI69" s="1048"/>
      <c r="AJ69" s="1049"/>
      <c r="AK69" s="1050"/>
      <c r="AL69" s="1048"/>
      <c r="AM69" s="1048"/>
      <c r="AN69" s="1048"/>
      <c r="AO69" s="1049"/>
      <c r="AP69" s="1050"/>
      <c r="AQ69" s="1048"/>
      <c r="AR69" s="1048"/>
      <c r="AS69" s="1048"/>
      <c r="AT69" s="1049"/>
      <c r="AU69" s="1050"/>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580</v>
      </c>
      <c r="C70" s="1044"/>
      <c r="D70" s="1044"/>
      <c r="E70" s="1044"/>
      <c r="F70" s="1044"/>
      <c r="G70" s="1044"/>
      <c r="H70" s="1044"/>
      <c r="I70" s="1044"/>
      <c r="J70" s="1044"/>
      <c r="K70" s="1044"/>
      <c r="L70" s="1044"/>
      <c r="M70" s="1044"/>
      <c r="N70" s="1044"/>
      <c r="O70" s="1044"/>
      <c r="P70" s="1045"/>
      <c r="Q70" s="1047">
        <v>155051</v>
      </c>
      <c r="R70" s="1048"/>
      <c r="S70" s="1048"/>
      <c r="T70" s="1048"/>
      <c r="U70" s="1049"/>
      <c r="V70" s="1050">
        <v>151918</v>
      </c>
      <c r="W70" s="1048"/>
      <c r="X70" s="1048"/>
      <c r="Y70" s="1048"/>
      <c r="Z70" s="1049"/>
      <c r="AA70" s="1050">
        <v>3133</v>
      </c>
      <c r="AB70" s="1048"/>
      <c r="AC70" s="1048"/>
      <c r="AD70" s="1048"/>
      <c r="AE70" s="1049"/>
      <c r="AF70" s="1050">
        <v>3133</v>
      </c>
      <c r="AG70" s="1048"/>
      <c r="AH70" s="1048"/>
      <c r="AI70" s="1048"/>
      <c r="AJ70" s="1049"/>
      <c r="AK70" s="1050">
        <v>302</v>
      </c>
      <c r="AL70" s="1048"/>
      <c r="AM70" s="1048"/>
      <c r="AN70" s="1048"/>
      <c r="AO70" s="1049"/>
      <c r="AP70" s="1050"/>
      <c r="AQ70" s="1048"/>
      <c r="AR70" s="1048"/>
      <c r="AS70" s="1048"/>
      <c r="AT70" s="1049"/>
      <c r="AU70" s="1050"/>
      <c r="AV70" s="1048"/>
      <c r="AW70" s="1048"/>
      <c r="AX70" s="1048"/>
      <c r="AY70" s="1049"/>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581</v>
      </c>
      <c r="C71" s="1044"/>
      <c r="D71" s="1044"/>
      <c r="E71" s="1044"/>
      <c r="F71" s="1044"/>
      <c r="G71" s="1044"/>
      <c r="H71" s="1044"/>
      <c r="I71" s="1044"/>
      <c r="J71" s="1044"/>
      <c r="K71" s="1044"/>
      <c r="L71" s="1044"/>
      <c r="M71" s="1044"/>
      <c r="N71" s="1044"/>
      <c r="O71" s="1044"/>
      <c r="P71" s="1045"/>
      <c r="Q71" s="1047">
        <v>4174</v>
      </c>
      <c r="R71" s="1048"/>
      <c r="S71" s="1048"/>
      <c r="T71" s="1048"/>
      <c r="U71" s="1049"/>
      <c r="V71" s="1050">
        <v>3624</v>
      </c>
      <c r="W71" s="1048"/>
      <c r="X71" s="1048"/>
      <c r="Y71" s="1048"/>
      <c r="Z71" s="1049"/>
      <c r="AA71" s="1050">
        <v>550</v>
      </c>
      <c r="AB71" s="1048"/>
      <c r="AC71" s="1048"/>
      <c r="AD71" s="1048"/>
      <c r="AE71" s="1049"/>
      <c r="AF71" s="1050">
        <v>550</v>
      </c>
      <c r="AG71" s="1048"/>
      <c r="AH71" s="1048"/>
      <c r="AI71" s="1048"/>
      <c r="AJ71" s="1049"/>
      <c r="AK71" s="1050"/>
      <c r="AL71" s="1048"/>
      <c r="AM71" s="1048"/>
      <c r="AN71" s="1048"/>
      <c r="AO71" s="1049"/>
      <c r="AP71" s="1050"/>
      <c r="AQ71" s="1048"/>
      <c r="AR71" s="1048"/>
      <c r="AS71" s="1048"/>
      <c r="AT71" s="1049"/>
      <c r="AU71" s="1050"/>
      <c r="AV71" s="1048"/>
      <c r="AW71" s="1048"/>
      <c r="AX71" s="1048"/>
      <c r="AY71" s="1049"/>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582</v>
      </c>
      <c r="C72" s="1044"/>
      <c r="D72" s="1044"/>
      <c r="E72" s="1044"/>
      <c r="F72" s="1044"/>
      <c r="G72" s="1044"/>
      <c r="H72" s="1044"/>
      <c r="I72" s="1044"/>
      <c r="J72" s="1044"/>
      <c r="K72" s="1044"/>
      <c r="L72" s="1044"/>
      <c r="M72" s="1044"/>
      <c r="N72" s="1044"/>
      <c r="O72" s="1044"/>
      <c r="P72" s="1045"/>
      <c r="Q72" s="1047">
        <v>175</v>
      </c>
      <c r="R72" s="1048"/>
      <c r="S72" s="1048"/>
      <c r="T72" s="1048"/>
      <c r="U72" s="1049"/>
      <c r="V72" s="1050">
        <v>172</v>
      </c>
      <c r="W72" s="1048"/>
      <c r="X72" s="1048"/>
      <c r="Y72" s="1048"/>
      <c r="Z72" s="1049"/>
      <c r="AA72" s="1050">
        <v>3</v>
      </c>
      <c r="AB72" s="1048"/>
      <c r="AC72" s="1048"/>
      <c r="AD72" s="1048"/>
      <c r="AE72" s="1049"/>
      <c r="AF72" s="1050">
        <v>3</v>
      </c>
      <c r="AG72" s="1048"/>
      <c r="AH72" s="1048"/>
      <c r="AI72" s="1048"/>
      <c r="AJ72" s="1049"/>
      <c r="AK72" s="1050"/>
      <c r="AL72" s="1048"/>
      <c r="AM72" s="1048"/>
      <c r="AN72" s="1048"/>
      <c r="AO72" s="1049"/>
      <c r="AP72" s="1050"/>
      <c r="AQ72" s="1048"/>
      <c r="AR72" s="1048"/>
      <c r="AS72" s="1048"/>
      <c r="AT72" s="1049"/>
      <c r="AU72" s="1050"/>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583</v>
      </c>
      <c r="C73" s="1044"/>
      <c r="D73" s="1044"/>
      <c r="E73" s="1044"/>
      <c r="F73" s="1044"/>
      <c r="G73" s="1044"/>
      <c r="H73" s="1044"/>
      <c r="I73" s="1044"/>
      <c r="J73" s="1044"/>
      <c r="K73" s="1044"/>
      <c r="L73" s="1044"/>
      <c r="M73" s="1044"/>
      <c r="N73" s="1044"/>
      <c r="O73" s="1044"/>
      <c r="P73" s="1045"/>
      <c r="Q73" s="1047">
        <v>6</v>
      </c>
      <c r="R73" s="1048"/>
      <c r="S73" s="1048"/>
      <c r="T73" s="1048"/>
      <c r="U73" s="1049"/>
      <c r="V73" s="1050">
        <v>2</v>
      </c>
      <c r="W73" s="1048"/>
      <c r="X73" s="1048"/>
      <c r="Y73" s="1048"/>
      <c r="Z73" s="1049"/>
      <c r="AA73" s="1050">
        <v>5</v>
      </c>
      <c r="AB73" s="1048"/>
      <c r="AC73" s="1048"/>
      <c r="AD73" s="1048"/>
      <c r="AE73" s="1049"/>
      <c r="AF73" s="1050">
        <v>5</v>
      </c>
      <c r="AG73" s="1048"/>
      <c r="AH73" s="1048"/>
      <c r="AI73" s="1048"/>
      <c r="AJ73" s="1049"/>
      <c r="AK73" s="1050"/>
      <c r="AL73" s="1048"/>
      <c r="AM73" s="1048"/>
      <c r="AN73" s="1048"/>
      <c r="AO73" s="1049"/>
      <c r="AP73" s="1050"/>
      <c r="AQ73" s="1048"/>
      <c r="AR73" s="1048"/>
      <c r="AS73" s="1048"/>
      <c r="AT73" s="1049"/>
      <c r="AU73" s="1050"/>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584</v>
      </c>
      <c r="C74" s="1044"/>
      <c r="D74" s="1044"/>
      <c r="E74" s="1044"/>
      <c r="F74" s="1044"/>
      <c r="G74" s="1044"/>
      <c r="H74" s="1044"/>
      <c r="I74" s="1044"/>
      <c r="J74" s="1044"/>
      <c r="K74" s="1044"/>
      <c r="L74" s="1044"/>
      <c r="M74" s="1044"/>
      <c r="N74" s="1044"/>
      <c r="O74" s="1044"/>
      <c r="P74" s="1045"/>
      <c r="Q74" s="1047">
        <v>1</v>
      </c>
      <c r="R74" s="1048"/>
      <c r="S74" s="1048"/>
      <c r="T74" s="1048"/>
      <c r="U74" s="1049"/>
      <c r="V74" s="1050">
        <v>1</v>
      </c>
      <c r="W74" s="1048"/>
      <c r="X74" s="1048"/>
      <c r="Y74" s="1048"/>
      <c r="Z74" s="1049"/>
      <c r="AA74" s="1050">
        <v>0</v>
      </c>
      <c r="AB74" s="1048"/>
      <c r="AC74" s="1048"/>
      <c r="AD74" s="1048"/>
      <c r="AE74" s="1049"/>
      <c r="AF74" s="1050">
        <v>0</v>
      </c>
      <c r="AG74" s="1048"/>
      <c r="AH74" s="1048"/>
      <c r="AI74" s="1048"/>
      <c r="AJ74" s="1049"/>
      <c r="AK74" s="1050"/>
      <c r="AL74" s="1048"/>
      <c r="AM74" s="1048"/>
      <c r="AN74" s="1048"/>
      <c r="AO74" s="1049"/>
      <c r="AP74" s="1050"/>
      <c r="AQ74" s="1048"/>
      <c r="AR74" s="1048"/>
      <c r="AS74" s="1048"/>
      <c r="AT74" s="1049"/>
      <c r="AU74" s="1050"/>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3732</v>
      </c>
      <c r="AG88" s="1028"/>
      <c r="AH88" s="1028"/>
      <c r="AI88" s="1028"/>
      <c r="AJ88" s="1028"/>
      <c r="AK88" s="1032"/>
      <c r="AL88" s="1032"/>
      <c r="AM88" s="1032"/>
      <c r="AN88" s="1032"/>
      <c r="AO88" s="1032"/>
      <c r="AP88" s="1028">
        <v>953</v>
      </c>
      <c r="AQ88" s="1028"/>
      <c r="AR88" s="1028"/>
      <c r="AS88" s="1028"/>
      <c r="AT88" s="1028"/>
      <c r="AU88" s="1028">
        <v>198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v>0</v>
      </c>
      <c r="CX102" s="1020"/>
      <c r="CY102" s="1020"/>
      <c r="CZ102" s="1020"/>
      <c r="DA102" s="1021"/>
      <c r="DB102" s="1019">
        <v>0</v>
      </c>
      <c r="DC102" s="1020"/>
      <c r="DD102" s="1020"/>
      <c r="DE102" s="1020"/>
      <c r="DF102" s="1021"/>
      <c r="DG102" s="1019">
        <v>478</v>
      </c>
      <c r="DH102" s="1020"/>
      <c r="DI102" s="1020"/>
      <c r="DJ102" s="1020"/>
      <c r="DK102" s="1021"/>
      <c r="DL102" s="1019">
        <v>0</v>
      </c>
      <c r="DM102" s="1020"/>
      <c r="DN102" s="1020"/>
      <c r="DO102" s="1020"/>
      <c r="DP102" s="1021"/>
      <c r="DQ102" s="1019">
        <v>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905492</v>
      </c>
      <c r="AB110" s="956"/>
      <c r="AC110" s="956"/>
      <c r="AD110" s="956"/>
      <c r="AE110" s="957"/>
      <c r="AF110" s="958">
        <v>919209</v>
      </c>
      <c r="AG110" s="956"/>
      <c r="AH110" s="956"/>
      <c r="AI110" s="956"/>
      <c r="AJ110" s="957"/>
      <c r="AK110" s="958">
        <v>911839</v>
      </c>
      <c r="AL110" s="956"/>
      <c r="AM110" s="956"/>
      <c r="AN110" s="956"/>
      <c r="AO110" s="957"/>
      <c r="AP110" s="959">
        <v>19.7</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10003790</v>
      </c>
      <c r="BR110" s="903"/>
      <c r="BS110" s="903"/>
      <c r="BT110" s="903"/>
      <c r="BU110" s="903"/>
      <c r="BV110" s="903">
        <v>11222860</v>
      </c>
      <c r="BW110" s="903"/>
      <c r="BX110" s="903"/>
      <c r="BY110" s="903"/>
      <c r="BZ110" s="903"/>
      <c r="CA110" s="903">
        <v>12222966</v>
      </c>
      <c r="CB110" s="903"/>
      <c r="CC110" s="903"/>
      <c r="CD110" s="903"/>
      <c r="CE110" s="903"/>
      <c r="CF110" s="927">
        <v>264.3</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431</v>
      </c>
      <c r="DH110" s="903"/>
      <c r="DI110" s="903"/>
      <c r="DJ110" s="903"/>
      <c r="DK110" s="903"/>
      <c r="DL110" s="903" t="s">
        <v>432</v>
      </c>
      <c r="DM110" s="903"/>
      <c r="DN110" s="903"/>
      <c r="DO110" s="903"/>
      <c r="DP110" s="903"/>
      <c r="DQ110" s="903" t="s">
        <v>432</v>
      </c>
      <c r="DR110" s="903"/>
      <c r="DS110" s="903"/>
      <c r="DT110" s="903"/>
      <c r="DU110" s="903"/>
      <c r="DV110" s="904" t="s">
        <v>432</v>
      </c>
      <c r="DW110" s="904"/>
      <c r="DX110" s="904"/>
      <c r="DY110" s="904"/>
      <c r="DZ110" s="905"/>
    </row>
    <row r="111" spans="1:131" s="226" customFormat="1" ht="26.25" customHeight="1">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432</v>
      </c>
      <c r="AB111" s="984"/>
      <c r="AC111" s="984"/>
      <c r="AD111" s="984"/>
      <c r="AE111" s="985"/>
      <c r="AF111" s="986" t="s">
        <v>432</v>
      </c>
      <c r="AG111" s="984"/>
      <c r="AH111" s="984"/>
      <c r="AI111" s="984"/>
      <c r="AJ111" s="985"/>
      <c r="AK111" s="986" t="s">
        <v>432</v>
      </c>
      <c r="AL111" s="984"/>
      <c r="AM111" s="984"/>
      <c r="AN111" s="984"/>
      <c r="AO111" s="985"/>
      <c r="AP111" s="987" t="s">
        <v>434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v>896300</v>
      </c>
      <c r="BR111" s="875"/>
      <c r="BS111" s="875"/>
      <c r="BT111" s="875"/>
      <c r="BU111" s="875"/>
      <c r="BV111" s="875">
        <v>574069</v>
      </c>
      <c r="BW111" s="875"/>
      <c r="BX111" s="875"/>
      <c r="BY111" s="875"/>
      <c r="BZ111" s="875"/>
      <c r="CA111" s="875">
        <v>359330</v>
      </c>
      <c r="CB111" s="875"/>
      <c r="CC111" s="875"/>
      <c r="CD111" s="875"/>
      <c r="CE111" s="875"/>
      <c r="CF111" s="936">
        <v>7.8</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432</v>
      </c>
      <c r="DM111" s="875"/>
      <c r="DN111" s="875"/>
      <c r="DO111" s="875"/>
      <c r="DP111" s="875"/>
      <c r="DQ111" s="875" t="s">
        <v>437</v>
      </c>
      <c r="DR111" s="875"/>
      <c r="DS111" s="875"/>
      <c r="DT111" s="875"/>
      <c r="DU111" s="875"/>
      <c r="DV111" s="852" t="s">
        <v>432</v>
      </c>
      <c r="DW111" s="852"/>
      <c r="DX111" s="852"/>
      <c r="DY111" s="852"/>
      <c r="DZ111" s="853"/>
    </row>
    <row r="112" spans="1:131" s="226" customFormat="1" ht="26.25" customHeight="1">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431</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4351327</v>
      </c>
      <c r="BR112" s="875"/>
      <c r="BS112" s="875"/>
      <c r="BT112" s="875"/>
      <c r="BU112" s="875"/>
      <c r="BV112" s="875">
        <v>4540104</v>
      </c>
      <c r="BW112" s="875"/>
      <c r="BX112" s="875"/>
      <c r="BY112" s="875"/>
      <c r="BZ112" s="875"/>
      <c r="CA112" s="875">
        <v>5014316</v>
      </c>
      <c r="CB112" s="875"/>
      <c r="CC112" s="875"/>
      <c r="CD112" s="875"/>
      <c r="CE112" s="875"/>
      <c r="CF112" s="936">
        <v>108.4</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432</v>
      </c>
      <c r="DH112" s="875"/>
      <c r="DI112" s="875"/>
      <c r="DJ112" s="875"/>
      <c r="DK112" s="875"/>
      <c r="DL112" s="875" t="s">
        <v>432</v>
      </c>
      <c r="DM112" s="875"/>
      <c r="DN112" s="875"/>
      <c r="DO112" s="875"/>
      <c r="DP112" s="875"/>
      <c r="DQ112" s="875" t="s">
        <v>432</v>
      </c>
      <c r="DR112" s="875"/>
      <c r="DS112" s="875"/>
      <c r="DT112" s="875"/>
      <c r="DU112" s="875"/>
      <c r="DV112" s="852" t="s">
        <v>432</v>
      </c>
      <c r="DW112" s="852"/>
      <c r="DX112" s="852"/>
      <c r="DY112" s="852"/>
      <c r="DZ112" s="853"/>
    </row>
    <row r="113" spans="1:130" s="226" customFormat="1" ht="26.25" customHeight="1">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311913</v>
      </c>
      <c r="AB113" s="984"/>
      <c r="AC113" s="984"/>
      <c r="AD113" s="984"/>
      <c r="AE113" s="985"/>
      <c r="AF113" s="986">
        <v>332099</v>
      </c>
      <c r="AG113" s="984"/>
      <c r="AH113" s="984"/>
      <c r="AI113" s="984"/>
      <c r="AJ113" s="985"/>
      <c r="AK113" s="986">
        <v>363992</v>
      </c>
      <c r="AL113" s="984"/>
      <c r="AM113" s="984"/>
      <c r="AN113" s="984"/>
      <c r="AO113" s="985"/>
      <c r="AP113" s="987">
        <v>7.9</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498182</v>
      </c>
      <c r="BR113" s="875"/>
      <c r="BS113" s="875"/>
      <c r="BT113" s="875"/>
      <c r="BU113" s="875"/>
      <c r="BV113" s="875">
        <v>322049</v>
      </c>
      <c r="BW113" s="875"/>
      <c r="BX113" s="875"/>
      <c r="BY113" s="875"/>
      <c r="BZ113" s="875"/>
      <c r="CA113" s="875">
        <v>197571</v>
      </c>
      <c r="CB113" s="875"/>
      <c r="CC113" s="875"/>
      <c r="CD113" s="875"/>
      <c r="CE113" s="875"/>
      <c r="CF113" s="936">
        <v>4.3</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432</v>
      </c>
      <c r="DM113" s="838"/>
      <c r="DN113" s="838"/>
      <c r="DO113" s="838"/>
      <c r="DP113" s="839"/>
      <c r="DQ113" s="840" t="s">
        <v>432</v>
      </c>
      <c r="DR113" s="838"/>
      <c r="DS113" s="838"/>
      <c r="DT113" s="838"/>
      <c r="DU113" s="839"/>
      <c r="DV113" s="885" t="s">
        <v>432</v>
      </c>
      <c r="DW113" s="886"/>
      <c r="DX113" s="886"/>
      <c r="DY113" s="886"/>
      <c r="DZ113" s="887"/>
    </row>
    <row r="114" spans="1:130" s="226" customFormat="1" ht="26.25" customHeight="1">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180211</v>
      </c>
      <c r="AB114" s="838"/>
      <c r="AC114" s="838"/>
      <c r="AD114" s="838"/>
      <c r="AE114" s="839"/>
      <c r="AF114" s="840">
        <v>178870</v>
      </c>
      <c r="AG114" s="838"/>
      <c r="AH114" s="838"/>
      <c r="AI114" s="838"/>
      <c r="AJ114" s="839"/>
      <c r="AK114" s="840">
        <v>126449</v>
      </c>
      <c r="AL114" s="838"/>
      <c r="AM114" s="838"/>
      <c r="AN114" s="838"/>
      <c r="AO114" s="839"/>
      <c r="AP114" s="885">
        <v>2.7</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1125412</v>
      </c>
      <c r="BR114" s="875"/>
      <c r="BS114" s="875"/>
      <c r="BT114" s="875"/>
      <c r="BU114" s="875"/>
      <c r="BV114" s="875">
        <v>963121</v>
      </c>
      <c r="BW114" s="875"/>
      <c r="BX114" s="875"/>
      <c r="BY114" s="875"/>
      <c r="BZ114" s="875"/>
      <c r="CA114" s="875">
        <v>980020</v>
      </c>
      <c r="CB114" s="875"/>
      <c r="CC114" s="875"/>
      <c r="CD114" s="875"/>
      <c r="CE114" s="875"/>
      <c r="CF114" s="936">
        <v>21.2</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434</v>
      </c>
      <c r="DM114" s="838"/>
      <c r="DN114" s="838"/>
      <c r="DO114" s="838"/>
      <c r="DP114" s="839"/>
      <c r="DQ114" s="840" t="s">
        <v>432</v>
      </c>
      <c r="DR114" s="838"/>
      <c r="DS114" s="838"/>
      <c r="DT114" s="838"/>
      <c r="DU114" s="839"/>
      <c r="DV114" s="885" t="s">
        <v>432</v>
      </c>
      <c r="DW114" s="886"/>
      <c r="DX114" s="886"/>
      <c r="DY114" s="886"/>
      <c r="DZ114" s="887"/>
    </row>
    <row r="115" spans="1:130" s="226" customFormat="1" ht="26.25" customHeight="1">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26346</v>
      </c>
      <c r="AB115" s="984"/>
      <c r="AC115" s="984"/>
      <c r="AD115" s="984"/>
      <c r="AE115" s="985"/>
      <c r="AF115" s="986">
        <v>21728</v>
      </c>
      <c r="AG115" s="984"/>
      <c r="AH115" s="984"/>
      <c r="AI115" s="984"/>
      <c r="AJ115" s="985"/>
      <c r="AK115" s="986">
        <v>21446</v>
      </c>
      <c r="AL115" s="984"/>
      <c r="AM115" s="984"/>
      <c r="AN115" s="984"/>
      <c r="AO115" s="985"/>
      <c r="AP115" s="987">
        <v>0.5</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432</v>
      </c>
      <c r="BR115" s="875"/>
      <c r="BS115" s="875"/>
      <c r="BT115" s="875"/>
      <c r="BU115" s="875"/>
      <c r="BV115" s="875" t="s">
        <v>432</v>
      </c>
      <c r="BW115" s="875"/>
      <c r="BX115" s="875"/>
      <c r="BY115" s="875"/>
      <c r="BZ115" s="875"/>
      <c r="CA115" s="875" t="s">
        <v>432</v>
      </c>
      <c r="CB115" s="875"/>
      <c r="CC115" s="875"/>
      <c r="CD115" s="875"/>
      <c r="CE115" s="875"/>
      <c r="CF115" s="936" t="s">
        <v>432</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778803</v>
      </c>
      <c r="DH115" s="838"/>
      <c r="DI115" s="838"/>
      <c r="DJ115" s="838"/>
      <c r="DK115" s="839"/>
      <c r="DL115" s="840">
        <v>478300</v>
      </c>
      <c r="DM115" s="838"/>
      <c r="DN115" s="838"/>
      <c r="DO115" s="838"/>
      <c r="DP115" s="839"/>
      <c r="DQ115" s="840">
        <v>286725</v>
      </c>
      <c r="DR115" s="838"/>
      <c r="DS115" s="838"/>
      <c r="DT115" s="838"/>
      <c r="DU115" s="839"/>
      <c r="DV115" s="885">
        <v>6.2</v>
      </c>
      <c r="DW115" s="886"/>
      <c r="DX115" s="886"/>
      <c r="DY115" s="886"/>
      <c r="DZ115" s="887"/>
    </row>
    <row r="116" spans="1:130" s="226" customFormat="1" ht="26.25" customHeight="1">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71</v>
      </c>
      <c r="AB116" s="838"/>
      <c r="AC116" s="838"/>
      <c r="AD116" s="838"/>
      <c r="AE116" s="839"/>
      <c r="AF116" s="840">
        <v>64</v>
      </c>
      <c r="AG116" s="838"/>
      <c r="AH116" s="838"/>
      <c r="AI116" s="838"/>
      <c r="AJ116" s="839"/>
      <c r="AK116" s="840">
        <v>493</v>
      </c>
      <c r="AL116" s="838"/>
      <c r="AM116" s="838"/>
      <c r="AN116" s="838"/>
      <c r="AO116" s="839"/>
      <c r="AP116" s="885">
        <v>0</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432</v>
      </c>
      <c r="BW116" s="875"/>
      <c r="BX116" s="875"/>
      <c r="BY116" s="875"/>
      <c r="BZ116" s="875"/>
      <c r="CA116" s="875" t="s">
        <v>432</v>
      </c>
      <c r="CB116" s="875"/>
      <c r="CC116" s="875"/>
      <c r="CD116" s="875"/>
      <c r="CE116" s="875"/>
      <c r="CF116" s="936" t="s">
        <v>432</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117497</v>
      </c>
      <c r="DH116" s="838"/>
      <c r="DI116" s="838"/>
      <c r="DJ116" s="838"/>
      <c r="DK116" s="839"/>
      <c r="DL116" s="840">
        <v>95769</v>
      </c>
      <c r="DM116" s="838"/>
      <c r="DN116" s="838"/>
      <c r="DO116" s="838"/>
      <c r="DP116" s="839"/>
      <c r="DQ116" s="840">
        <v>72605</v>
      </c>
      <c r="DR116" s="838"/>
      <c r="DS116" s="838"/>
      <c r="DT116" s="838"/>
      <c r="DU116" s="839"/>
      <c r="DV116" s="885">
        <v>1.6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1424033</v>
      </c>
      <c r="AB117" s="970"/>
      <c r="AC117" s="970"/>
      <c r="AD117" s="970"/>
      <c r="AE117" s="971"/>
      <c r="AF117" s="972">
        <v>1451970</v>
      </c>
      <c r="AG117" s="970"/>
      <c r="AH117" s="970"/>
      <c r="AI117" s="970"/>
      <c r="AJ117" s="971"/>
      <c r="AK117" s="972">
        <v>1424219</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432</v>
      </c>
      <c r="BR117" s="875"/>
      <c r="BS117" s="875"/>
      <c r="BT117" s="875"/>
      <c r="BU117" s="875"/>
      <c r="BV117" s="875" t="s">
        <v>432</v>
      </c>
      <c r="BW117" s="875"/>
      <c r="BX117" s="875"/>
      <c r="BY117" s="875"/>
      <c r="BZ117" s="875"/>
      <c r="CA117" s="875" t="s">
        <v>437</v>
      </c>
      <c r="CB117" s="875"/>
      <c r="CC117" s="875"/>
      <c r="CD117" s="875"/>
      <c r="CE117" s="875"/>
      <c r="CF117" s="936" t="s">
        <v>432</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432</v>
      </c>
      <c r="DH117" s="838"/>
      <c r="DI117" s="838"/>
      <c r="DJ117" s="838"/>
      <c r="DK117" s="839"/>
      <c r="DL117" s="840" t="s">
        <v>432</v>
      </c>
      <c r="DM117" s="838"/>
      <c r="DN117" s="838"/>
      <c r="DO117" s="838"/>
      <c r="DP117" s="839"/>
      <c r="DQ117" s="840" t="s">
        <v>437</v>
      </c>
      <c r="DR117" s="838"/>
      <c r="DS117" s="838"/>
      <c r="DT117" s="838"/>
      <c r="DU117" s="839"/>
      <c r="DV117" s="885" t="s">
        <v>432</v>
      </c>
      <c r="DW117" s="886"/>
      <c r="DX117" s="886"/>
      <c r="DY117" s="886"/>
      <c r="DZ117" s="887"/>
    </row>
    <row r="118" spans="1:130" s="226" customFormat="1" ht="26.25" customHeight="1">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432</v>
      </c>
      <c r="BR118" s="906"/>
      <c r="BS118" s="906"/>
      <c r="BT118" s="906"/>
      <c r="BU118" s="906"/>
      <c r="BV118" s="906" t="s">
        <v>432</v>
      </c>
      <c r="BW118" s="906"/>
      <c r="BX118" s="906"/>
      <c r="BY118" s="906"/>
      <c r="BZ118" s="906"/>
      <c r="CA118" s="906" t="s">
        <v>432</v>
      </c>
      <c r="CB118" s="906"/>
      <c r="CC118" s="906"/>
      <c r="CD118" s="906"/>
      <c r="CE118" s="906"/>
      <c r="CF118" s="936" t="s">
        <v>432</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432</v>
      </c>
      <c r="DH118" s="838"/>
      <c r="DI118" s="838"/>
      <c r="DJ118" s="838"/>
      <c r="DK118" s="839"/>
      <c r="DL118" s="840" t="s">
        <v>434</v>
      </c>
      <c r="DM118" s="838"/>
      <c r="DN118" s="838"/>
      <c r="DO118" s="838"/>
      <c r="DP118" s="839"/>
      <c r="DQ118" s="840" t="s">
        <v>432</v>
      </c>
      <c r="DR118" s="838"/>
      <c r="DS118" s="838"/>
      <c r="DT118" s="838"/>
      <c r="DU118" s="839"/>
      <c r="DV118" s="885" t="s">
        <v>431</v>
      </c>
      <c r="DW118" s="886"/>
      <c r="DX118" s="886"/>
      <c r="DY118" s="886"/>
      <c r="DZ118" s="887"/>
    </row>
    <row r="119" spans="1:130" s="226" customFormat="1" ht="26.25" customHeight="1">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459</v>
      </c>
      <c r="AB119" s="956"/>
      <c r="AC119" s="956"/>
      <c r="AD119" s="956"/>
      <c r="AE119" s="957"/>
      <c r="AF119" s="958" t="s">
        <v>459</v>
      </c>
      <c r="AG119" s="956"/>
      <c r="AH119" s="956"/>
      <c r="AI119" s="956"/>
      <c r="AJ119" s="957"/>
      <c r="AK119" s="958" t="s">
        <v>432</v>
      </c>
      <c r="AL119" s="956"/>
      <c r="AM119" s="956"/>
      <c r="AN119" s="956"/>
      <c r="AO119" s="957"/>
      <c r="AP119" s="959" t="s">
        <v>431</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460</v>
      </c>
      <c r="BP119" s="939"/>
      <c r="BQ119" s="943">
        <v>16875011</v>
      </c>
      <c r="BR119" s="906"/>
      <c r="BS119" s="906"/>
      <c r="BT119" s="906"/>
      <c r="BU119" s="906"/>
      <c r="BV119" s="906">
        <v>17622203</v>
      </c>
      <c r="BW119" s="906"/>
      <c r="BX119" s="906"/>
      <c r="BY119" s="906"/>
      <c r="BZ119" s="906"/>
      <c r="CA119" s="906">
        <v>18774203</v>
      </c>
      <c r="CB119" s="906"/>
      <c r="CC119" s="906"/>
      <c r="CD119" s="906"/>
      <c r="CE119" s="906"/>
      <c r="CF119" s="804"/>
      <c r="CG119" s="805"/>
      <c r="CH119" s="805"/>
      <c r="CI119" s="805"/>
      <c r="CJ119" s="895"/>
      <c r="CK119" s="993"/>
      <c r="CL119" s="881"/>
      <c r="CM119" s="899" t="s">
        <v>461</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432</v>
      </c>
      <c r="DH119" s="821"/>
      <c r="DI119" s="821"/>
      <c r="DJ119" s="821"/>
      <c r="DK119" s="822"/>
      <c r="DL119" s="823" t="s">
        <v>432</v>
      </c>
      <c r="DM119" s="821"/>
      <c r="DN119" s="821"/>
      <c r="DO119" s="821"/>
      <c r="DP119" s="822"/>
      <c r="DQ119" s="823" t="s">
        <v>432</v>
      </c>
      <c r="DR119" s="821"/>
      <c r="DS119" s="821"/>
      <c r="DT119" s="821"/>
      <c r="DU119" s="822"/>
      <c r="DV119" s="909" t="s">
        <v>432</v>
      </c>
      <c r="DW119" s="910"/>
      <c r="DX119" s="910"/>
      <c r="DY119" s="910"/>
      <c r="DZ119" s="911"/>
    </row>
    <row r="120" spans="1:130" s="226" customFormat="1" ht="26.25" customHeight="1">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432</v>
      </c>
      <c r="AB120" s="838"/>
      <c r="AC120" s="838"/>
      <c r="AD120" s="838"/>
      <c r="AE120" s="839"/>
      <c r="AF120" s="840" t="s">
        <v>432</v>
      </c>
      <c r="AG120" s="838"/>
      <c r="AH120" s="838"/>
      <c r="AI120" s="838"/>
      <c r="AJ120" s="839"/>
      <c r="AK120" s="840" t="s">
        <v>432</v>
      </c>
      <c r="AL120" s="838"/>
      <c r="AM120" s="838"/>
      <c r="AN120" s="838"/>
      <c r="AO120" s="839"/>
      <c r="AP120" s="885" t="s">
        <v>432</v>
      </c>
      <c r="AQ120" s="886"/>
      <c r="AR120" s="886"/>
      <c r="AS120" s="886"/>
      <c r="AT120" s="887"/>
      <c r="AU120" s="944" t="s">
        <v>462</v>
      </c>
      <c r="AV120" s="945"/>
      <c r="AW120" s="945"/>
      <c r="AX120" s="945"/>
      <c r="AY120" s="946"/>
      <c r="AZ120" s="921" t="s">
        <v>463</v>
      </c>
      <c r="BA120" s="866"/>
      <c r="BB120" s="866"/>
      <c r="BC120" s="866"/>
      <c r="BD120" s="866"/>
      <c r="BE120" s="866"/>
      <c r="BF120" s="866"/>
      <c r="BG120" s="866"/>
      <c r="BH120" s="866"/>
      <c r="BI120" s="866"/>
      <c r="BJ120" s="866"/>
      <c r="BK120" s="866"/>
      <c r="BL120" s="866"/>
      <c r="BM120" s="866"/>
      <c r="BN120" s="866"/>
      <c r="BO120" s="866"/>
      <c r="BP120" s="867"/>
      <c r="BQ120" s="922">
        <v>1654501</v>
      </c>
      <c r="BR120" s="903"/>
      <c r="BS120" s="903"/>
      <c r="BT120" s="903"/>
      <c r="BU120" s="903"/>
      <c r="BV120" s="903">
        <v>1569498</v>
      </c>
      <c r="BW120" s="903"/>
      <c r="BX120" s="903"/>
      <c r="BY120" s="903"/>
      <c r="BZ120" s="903"/>
      <c r="CA120" s="903">
        <v>1414878</v>
      </c>
      <c r="CB120" s="903"/>
      <c r="CC120" s="903"/>
      <c r="CD120" s="903"/>
      <c r="CE120" s="903"/>
      <c r="CF120" s="927">
        <v>30.6</v>
      </c>
      <c r="CG120" s="928"/>
      <c r="CH120" s="928"/>
      <c r="CI120" s="928"/>
      <c r="CJ120" s="928"/>
      <c r="CK120" s="929" t="s">
        <v>464</v>
      </c>
      <c r="CL120" s="913"/>
      <c r="CM120" s="913"/>
      <c r="CN120" s="913"/>
      <c r="CO120" s="914"/>
      <c r="CP120" s="933" t="s">
        <v>465</v>
      </c>
      <c r="CQ120" s="934"/>
      <c r="CR120" s="934"/>
      <c r="CS120" s="934"/>
      <c r="CT120" s="934"/>
      <c r="CU120" s="934"/>
      <c r="CV120" s="934"/>
      <c r="CW120" s="934"/>
      <c r="CX120" s="934"/>
      <c r="CY120" s="934"/>
      <c r="CZ120" s="934"/>
      <c r="DA120" s="934"/>
      <c r="DB120" s="934"/>
      <c r="DC120" s="934"/>
      <c r="DD120" s="934"/>
      <c r="DE120" s="934"/>
      <c r="DF120" s="935"/>
      <c r="DG120" s="922">
        <v>4342819</v>
      </c>
      <c r="DH120" s="903"/>
      <c r="DI120" s="903"/>
      <c r="DJ120" s="903"/>
      <c r="DK120" s="903"/>
      <c r="DL120" s="903">
        <v>4540104</v>
      </c>
      <c r="DM120" s="903"/>
      <c r="DN120" s="903"/>
      <c r="DO120" s="903"/>
      <c r="DP120" s="903"/>
      <c r="DQ120" s="903">
        <v>5007428</v>
      </c>
      <c r="DR120" s="903"/>
      <c r="DS120" s="903"/>
      <c r="DT120" s="903"/>
      <c r="DU120" s="903"/>
      <c r="DV120" s="904">
        <v>108.3</v>
      </c>
      <c r="DW120" s="904"/>
      <c r="DX120" s="904"/>
      <c r="DY120" s="904"/>
      <c r="DZ120" s="905"/>
    </row>
    <row r="121" spans="1:130" s="226" customFormat="1" ht="26.25" customHeight="1">
      <c r="A121" s="878"/>
      <c r="B121" s="879"/>
      <c r="C121" s="924" t="s">
        <v>466</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432</v>
      </c>
      <c r="AB121" s="838"/>
      <c r="AC121" s="838"/>
      <c r="AD121" s="838"/>
      <c r="AE121" s="839"/>
      <c r="AF121" s="840" t="s">
        <v>432</v>
      </c>
      <c r="AG121" s="838"/>
      <c r="AH121" s="838"/>
      <c r="AI121" s="838"/>
      <c r="AJ121" s="839"/>
      <c r="AK121" s="840" t="s">
        <v>459</v>
      </c>
      <c r="AL121" s="838"/>
      <c r="AM121" s="838"/>
      <c r="AN121" s="838"/>
      <c r="AO121" s="839"/>
      <c r="AP121" s="885" t="s">
        <v>432</v>
      </c>
      <c r="AQ121" s="886"/>
      <c r="AR121" s="886"/>
      <c r="AS121" s="886"/>
      <c r="AT121" s="887"/>
      <c r="AU121" s="947"/>
      <c r="AV121" s="948"/>
      <c r="AW121" s="948"/>
      <c r="AX121" s="948"/>
      <c r="AY121" s="949"/>
      <c r="AZ121" s="873" t="s">
        <v>467</v>
      </c>
      <c r="BA121" s="808"/>
      <c r="BB121" s="808"/>
      <c r="BC121" s="808"/>
      <c r="BD121" s="808"/>
      <c r="BE121" s="808"/>
      <c r="BF121" s="808"/>
      <c r="BG121" s="808"/>
      <c r="BH121" s="808"/>
      <c r="BI121" s="808"/>
      <c r="BJ121" s="808"/>
      <c r="BK121" s="808"/>
      <c r="BL121" s="808"/>
      <c r="BM121" s="808"/>
      <c r="BN121" s="808"/>
      <c r="BO121" s="808"/>
      <c r="BP121" s="809"/>
      <c r="BQ121" s="874">
        <v>1390956</v>
      </c>
      <c r="BR121" s="875"/>
      <c r="BS121" s="875"/>
      <c r="BT121" s="875"/>
      <c r="BU121" s="875"/>
      <c r="BV121" s="875">
        <v>1440473</v>
      </c>
      <c r="BW121" s="875"/>
      <c r="BX121" s="875"/>
      <c r="BY121" s="875"/>
      <c r="BZ121" s="875"/>
      <c r="CA121" s="875">
        <v>1558122</v>
      </c>
      <c r="CB121" s="875"/>
      <c r="CC121" s="875"/>
      <c r="CD121" s="875"/>
      <c r="CE121" s="875"/>
      <c r="CF121" s="936">
        <v>33.700000000000003</v>
      </c>
      <c r="CG121" s="937"/>
      <c r="CH121" s="937"/>
      <c r="CI121" s="937"/>
      <c r="CJ121" s="937"/>
      <c r="CK121" s="930"/>
      <c r="CL121" s="916"/>
      <c r="CM121" s="916"/>
      <c r="CN121" s="916"/>
      <c r="CO121" s="917"/>
      <c r="CP121" s="896" t="s">
        <v>468</v>
      </c>
      <c r="CQ121" s="897"/>
      <c r="CR121" s="897"/>
      <c r="CS121" s="897"/>
      <c r="CT121" s="897"/>
      <c r="CU121" s="897"/>
      <c r="CV121" s="897"/>
      <c r="CW121" s="897"/>
      <c r="CX121" s="897"/>
      <c r="CY121" s="897"/>
      <c r="CZ121" s="897"/>
      <c r="DA121" s="897"/>
      <c r="DB121" s="897"/>
      <c r="DC121" s="897"/>
      <c r="DD121" s="897"/>
      <c r="DE121" s="897"/>
      <c r="DF121" s="898"/>
      <c r="DG121" s="874">
        <v>8508</v>
      </c>
      <c r="DH121" s="875"/>
      <c r="DI121" s="875"/>
      <c r="DJ121" s="875"/>
      <c r="DK121" s="875"/>
      <c r="DL121" s="875" t="s">
        <v>432</v>
      </c>
      <c r="DM121" s="875"/>
      <c r="DN121" s="875"/>
      <c r="DO121" s="875"/>
      <c r="DP121" s="875"/>
      <c r="DQ121" s="875">
        <v>6888</v>
      </c>
      <c r="DR121" s="875"/>
      <c r="DS121" s="875"/>
      <c r="DT121" s="875"/>
      <c r="DU121" s="875"/>
      <c r="DV121" s="852">
        <v>0.1</v>
      </c>
      <c r="DW121" s="852"/>
      <c r="DX121" s="852"/>
      <c r="DY121" s="852"/>
      <c r="DZ121" s="853"/>
    </row>
    <row r="122" spans="1:130" s="226" customFormat="1" ht="26.25" customHeight="1">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432</v>
      </c>
      <c r="AB122" s="838"/>
      <c r="AC122" s="838"/>
      <c r="AD122" s="838"/>
      <c r="AE122" s="839"/>
      <c r="AF122" s="840" t="s">
        <v>432</v>
      </c>
      <c r="AG122" s="838"/>
      <c r="AH122" s="838"/>
      <c r="AI122" s="838"/>
      <c r="AJ122" s="839"/>
      <c r="AK122" s="840" t="s">
        <v>469</v>
      </c>
      <c r="AL122" s="838"/>
      <c r="AM122" s="838"/>
      <c r="AN122" s="838"/>
      <c r="AO122" s="839"/>
      <c r="AP122" s="885" t="s">
        <v>432</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11882005</v>
      </c>
      <c r="BR122" s="906"/>
      <c r="BS122" s="906"/>
      <c r="BT122" s="906"/>
      <c r="BU122" s="906"/>
      <c r="BV122" s="906">
        <v>12155664</v>
      </c>
      <c r="BW122" s="906"/>
      <c r="BX122" s="906"/>
      <c r="BY122" s="906"/>
      <c r="BZ122" s="906"/>
      <c r="CA122" s="906">
        <v>12141549</v>
      </c>
      <c r="CB122" s="906"/>
      <c r="CC122" s="906"/>
      <c r="CD122" s="906"/>
      <c r="CE122" s="906"/>
      <c r="CF122" s="907">
        <v>262.60000000000002</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432</v>
      </c>
      <c r="DH122" s="875"/>
      <c r="DI122" s="875"/>
      <c r="DJ122" s="875"/>
      <c r="DK122" s="875"/>
      <c r="DL122" s="875" t="s">
        <v>432</v>
      </c>
      <c r="DM122" s="875"/>
      <c r="DN122" s="875"/>
      <c r="DO122" s="875"/>
      <c r="DP122" s="875"/>
      <c r="DQ122" s="875" t="s">
        <v>431</v>
      </c>
      <c r="DR122" s="875"/>
      <c r="DS122" s="875"/>
      <c r="DT122" s="875"/>
      <c r="DU122" s="875"/>
      <c r="DV122" s="852" t="s">
        <v>432</v>
      </c>
      <c r="DW122" s="852"/>
      <c r="DX122" s="852"/>
      <c r="DY122" s="852"/>
      <c r="DZ122" s="853"/>
    </row>
    <row r="123" spans="1:130" s="226" customFormat="1" ht="26.25" customHeight="1">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26346</v>
      </c>
      <c r="AB123" s="838"/>
      <c r="AC123" s="838"/>
      <c r="AD123" s="838"/>
      <c r="AE123" s="839"/>
      <c r="AF123" s="840">
        <v>21728</v>
      </c>
      <c r="AG123" s="838"/>
      <c r="AH123" s="838"/>
      <c r="AI123" s="838"/>
      <c r="AJ123" s="839"/>
      <c r="AK123" s="840">
        <v>21446</v>
      </c>
      <c r="AL123" s="838"/>
      <c r="AM123" s="838"/>
      <c r="AN123" s="838"/>
      <c r="AO123" s="839"/>
      <c r="AP123" s="885">
        <v>0.5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472</v>
      </c>
      <c r="BP123" s="939"/>
      <c r="BQ123" s="893">
        <v>14927462</v>
      </c>
      <c r="BR123" s="894"/>
      <c r="BS123" s="894"/>
      <c r="BT123" s="894"/>
      <c r="BU123" s="894"/>
      <c r="BV123" s="894">
        <v>15165635</v>
      </c>
      <c r="BW123" s="894"/>
      <c r="BX123" s="894"/>
      <c r="BY123" s="894"/>
      <c r="BZ123" s="894"/>
      <c r="CA123" s="894">
        <v>15114549</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437</v>
      </c>
      <c r="DM123" s="838"/>
      <c r="DN123" s="838"/>
      <c r="DO123" s="838"/>
      <c r="DP123" s="839"/>
      <c r="DQ123" s="840" t="s">
        <v>437</v>
      </c>
      <c r="DR123" s="838"/>
      <c r="DS123" s="838"/>
      <c r="DT123" s="838"/>
      <c r="DU123" s="839"/>
      <c r="DV123" s="885" t="s">
        <v>432</v>
      </c>
      <c r="DW123" s="886"/>
      <c r="DX123" s="886"/>
      <c r="DY123" s="886"/>
      <c r="DZ123" s="887"/>
    </row>
    <row r="124" spans="1:130" s="226" customFormat="1" ht="26.25" customHeight="1" thickBot="1">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432</v>
      </c>
      <c r="AB124" s="838"/>
      <c r="AC124" s="838"/>
      <c r="AD124" s="838"/>
      <c r="AE124" s="839"/>
      <c r="AF124" s="840" t="s">
        <v>432</v>
      </c>
      <c r="AG124" s="838"/>
      <c r="AH124" s="838"/>
      <c r="AI124" s="838"/>
      <c r="AJ124" s="839"/>
      <c r="AK124" s="840" t="s">
        <v>434</v>
      </c>
      <c r="AL124" s="838"/>
      <c r="AM124" s="838"/>
      <c r="AN124" s="838"/>
      <c r="AO124" s="839"/>
      <c r="AP124" s="885" t="s">
        <v>431</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43.4</v>
      </c>
      <c r="BR124" s="892"/>
      <c r="BS124" s="892"/>
      <c r="BT124" s="892"/>
      <c r="BU124" s="892"/>
      <c r="BV124" s="892">
        <v>52.6</v>
      </c>
      <c r="BW124" s="892"/>
      <c r="BX124" s="892"/>
      <c r="BY124" s="892"/>
      <c r="BZ124" s="892"/>
      <c r="CA124" s="892">
        <v>79.099999999999994</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432</v>
      </c>
      <c r="DH124" s="821"/>
      <c r="DI124" s="821"/>
      <c r="DJ124" s="821"/>
      <c r="DK124" s="822"/>
      <c r="DL124" s="823" t="s">
        <v>437</v>
      </c>
      <c r="DM124" s="821"/>
      <c r="DN124" s="821"/>
      <c r="DO124" s="821"/>
      <c r="DP124" s="822"/>
      <c r="DQ124" s="823" t="s">
        <v>432</v>
      </c>
      <c r="DR124" s="821"/>
      <c r="DS124" s="821"/>
      <c r="DT124" s="821"/>
      <c r="DU124" s="822"/>
      <c r="DV124" s="909" t="s">
        <v>432</v>
      </c>
      <c r="DW124" s="910"/>
      <c r="DX124" s="910"/>
      <c r="DY124" s="910"/>
      <c r="DZ124" s="911"/>
    </row>
    <row r="125" spans="1:130" s="226" customFormat="1" ht="26.25" customHeight="1">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432</v>
      </c>
      <c r="AB125" s="838"/>
      <c r="AC125" s="838"/>
      <c r="AD125" s="838"/>
      <c r="AE125" s="839"/>
      <c r="AF125" s="840" t="s">
        <v>432</v>
      </c>
      <c r="AG125" s="838"/>
      <c r="AH125" s="838"/>
      <c r="AI125" s="838"/>
      <c r="AJ125" s="839"/>
      <c r="AK125" s="840" t="s">
        <v>432</v>
      </c>
      <c r="AL125" s="838"/>
      <c r="AM125" s="838"/>
      <c r="AN125" s="838"/>
      <c r="AO125" s="839"/>
      <c r="AP125" s="885" t="s">
        <v>432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432</v>
      </c>
      <c r="DH125" s="903"/>
      <c r="DI125" s="903"/>
      <c r="DJ125" s="903"/>
      <c r="DK125" s="903"/>
      <c r="DL125" s="903" t="s">
        <v>432</v>
      </c>
      <c r="DM125" s="903"/>
      <c r="DN125" s="903"/>
      <c r="DO125" s="903"/>
      <c r="DP125" s="903"/>
      <c r="DQ125" s="903" t="s">
        <v>432</v>
      </c>
      <c r="DR125" s="903"/>
      <c r="DS125" s="903"/>
      <c r="DT125" s="903"/>
      <c r="DU125" s="903"/>
      <c r="DV125" s="904" t="s">
        <v>432</v>
      </c>
      <c r="DW125" s="904"/>
      <c r="DX125" s="904"/>
      <c r="DY125" s="904"/>
      <c r="DZ125" s="905"/>
    </row>
    <row r="126" spans="1:130" s="226" customFormat="1" ht="26.25" customHeight="1" thickBot="1">
      <c r="A126" s="878"/>
      <c r="B126" s="879"/>
      <c r="C126" s="882" t="s">
        <v>461</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432</v>
      </c>
      <c r="AB126" s="838"/>
      <c r="AC126" s="838"/>
      <c r="AD126" s="838"/>
      <c r="AE126" s="839"/>
      <c r="AF126" s="840" t="s">
        <v>432</v>
      </c>
      <c r="AG126" s="838"/>
      <c r="AH126" s="838"/>
      <c r="AI126" s="838"/>
      <c r="AJ126" s="839"/>
      <c r="AK126" s="840" t="s">
        <v>432</v>
      </c>
      <c r="AL126" s="838"/>
      <c r="AM126" s="838"/>
      <c r="AN126" s="838"/>
      <c r="AO126" s="839"/>
      <c r="AP126" s="885" t="s">
        <v>432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t="s">
        <v>432</v>
      </c>
      <c r="DH126" s="875"/>
      <c r="DI126" s="875"/>
      <c r="DJ126" s="875"/>
      <c r="DK126" s="875"/>
      <c r="DL126" s="875" t="s">
        <v>432</v>
      </c>
      <c r="DM126" s="875"/>
      <c r="DN126" s="875"/>
      <c r="DO126" s="875"/>
      <c r="DP126" s="875"/>
      <c r="DQ126" s="875" t="s">
        <v>432</v>
      </c>
      <c r="DR126" s="875"/>
      <c r="DS126" s="875"/>
      <c r="DT126" s="875"/>
      <c r="DU126" s="875"/>
      <c r="DV126" s="852" t="s">
        <v>432</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432</v>
      </c>
      <c r="AB127" s="838"/>
      <c r="AC127" s="838"/>
      <c r="AD127" s="838"/>
      <c r="AE127" s="839"/>
      <c r="AF127" s="840" t="s">
        <v>437</v>
      </c>
      <c r="AG127" s="838"/>
      <c r="AH127" s="838"/>
      <c r="AI127" s="838"/>
      <c r="AJ127" s="839"/>
      <c r="AK127" s="840" t="s">
        <v>432</v>
      </c>
      <c r="AL127" s="838"/>
      <c r="AM127" s="838"/>
      <c r="AN127" s="838"/>
      <c r="AO127" s="839"/>
      <c r="AP127" s="885" t="s">
        <v>437</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432</v>
      </c>
      <c r="DH127" s="875"/>
      <c r="DI127" s="875"/>
      <c r="DJ127" s="875"/>
      <c r="DK127" s="875"/>
      <c r="DL127" s="875" t="s">
        <v>432</v>
      </c>
      <c r="DM127" s="875"/>
      <c r="DN127" s="875"/>
      <c r="DO127" s="875"/>
      <c r="DP127" s="875"/>
      <c r="DQ127" s="875" t="s">
        <v>432</v>
      </c>
      <c r="DR127" s="875"/>
      <c r="DS127" s="875"/>
      <c r="DT127" s="875"/>
      <c r="DU127" s="875"/>
      <c r="DV127" s="852" t="s">
        <v>432</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95526</v>
      </c>
      <c r="AB128" s="859"/>
      <c r="AC128" s="859"/>
      <c r="AD128" s="859"/>
      <c r="AE128" s="860"/>
      <c r="AF128" s="861">
        <v>102817</v>
      </c>
      <c r="AG128" s="859"/>
      <c r="AH128" s="859"/>
      <c r="AI128" s="859"/>
      <c r="AJ128" s="860"/>
      <c r="AK128" s="861">
        <v>104178</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432</v>
      </c>
      <c r="BG128" s="845"/>
      <c r="BH128" s="845"/>
      <c r="BI128" s="845"/>
      <c r="BJ128" s="845"/>
      <c r="BK128" s="845"/>
      <c r="BL128" s="868"/>
      <c r="BM128" s="844">
        <v>14.69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432</v>
      </c>
      <c r="DH128" s="849"/>
      <c r="DI128" s="849"/>
      <c r="DJ128" s="849"/>
      <c r="DK128" s="849"/>
      <c r="DL128" s="849" t="s">
        <v>432</v>
      </c>
      <c r="DM128" s="849"/>
      <c r="DN128" s="849"/>
      <c r="DO128" s="849"/>
      <c r="DP128" s="849"/>
      <c r="DQ128" s="849" t="s">
        <v>432</v>
      </c>
      <c r="DR128" s="849"/>
      <c r="DS128" s="849"/>
      <c r="DT128" s="849"/>
      <c r="DU128" s="849"/>
      <c r="DV128" s="850" t="s">
        <v>432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489</v>
      </c>
      <c r="X129" s="835"/>
      <c r="Y129" s="835"/>
      <c r="Z129" s="836"/>
      <c r="AA129" s="837">
        <v>5467900</v>
      </c>
      <c r="AB129" s="838"/>
      <c r="AC129" s="838"/>
      <c r="AD129" s="838"/>
      <c r="AE129" s="839"/>
      <c r="AF129" s="840">
        <v>5552448</v>
      </c>
      <c r="AG129" s="838"/>
      <c r="AH129" s="838"/>
      <c r="AI129" s="838"/>
      <c r="AJ129" s="839"/>
      <c r="AK129" s="840">
        <v>5514733</v>
      </c>
      <c r="AL129" s="838"/>
      <c r="AM129" s="838"/>
      <c r="AN129" s="838"/>
      <c r="AO129" s="839"/>
      <c r="AP129" s="841"/>
      <c r="AQ129" s="842"/>
      <c r="AR129" s="842"/>
      <c r="AS129" s="842"/>
      <c r="AT129" s="843"/>
      <c r="AU129" s="264"/>
      <c r="AV129" s="264"/>
      <c r="AW129" s="264"/>
      <c r="AX129" s="807" t="s">
        <v>490</v>
      </c>
      <c r="AY129" s="808"/>
      <c r="AZ129" s="808"/>
      <c r="BA129" s="808"/>
      <c r="BB129" s="808"/>
      <c r="BC129" s="808"/>
      <c r="BD129" s="808"/>
      <c r="BE129" s="809"/>
      <c r="BF129" s="827" t="s">
        <v>432</v>
      </c>
      <c r="BG129" s="828"/>
      <c r="BH129" s="828"/>
      <c r="BI129" s="828"/>
      <c r="BJ129" s="828"/>
      <c r="BK129" s="828"/>
      <c r="BL129" s="829"/>
      <c r="BM129" s="827">
        <v>19.690000000000001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988191</v>
      </c>
      <c r="AB130" s="838"/>
      <c r="AC130" s="838"/>
      <c r="AD130" s="838"/>
      <c r="AE130" s="839"/>
      <c r="AF130" s="840">
        <v>883780</v>
      </c>
      <c r="AG130" s="838"/>
      <c r="AH130" s="838"/>
      <c r="AI130" s="838"/>
      <c r="AJ130" s="839"/>
      <c r="AK130" s="840">
        <v>890711</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8.9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4479709</v>
      </c>
      <c r="AB131" s="821"/>
      <c r="AC131" s="821"/>
      <c r="AD131" s="821"/>
      <c r="AE131" s="822"/>
      <c r="AF131" s="823">
        <v>4668668</v>
      </c>
      <c r="AG131" s="821"/>
      <c r="AH131" s="821"/>
      <c r="AI131" s="821"/>
      <c r="AJ131" s="822"/>
      <c r="AK131" s="823">
        <v>4624022</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v>79.099999999999994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496</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497</v>
      </c>
      <c r="W132" s="798"/>
      <c r="X132" s="798"/>
      <c r="Y132" s="798"/>
      <c r="Z132" s="799"/>
      <c r="AA132" s="800">
        <v>7.5968327410000001</v>
      </c>
      <c r="AB132" s="801"/>
      <c r="AC132" s="801"/>
      <c r="AD132" s="801"/>
      <c r="AE132" s="802"/>
      <c r="AF132" s="803">
        <v>9.9680037220000006</v>
      </c>
      <c r="AG132" s="801"/>
      <c r="AH132" s="801"/>
      <c r="AI132" s="801"/>
      <c r="AJ132" s="802"/>
      <c r="AK132" s="803">
        <v>9.2847741639999999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498</v>
      </c>
      <c r="W133" s="777"/>
      <c r="X133" s="777"/>
      <c r="Y133" s="777"/>
      <c r="Z133" s="778"/>
      <c r="AA133" s="779">
        <v>8.8000000000000007</v>
      </c>
      <c r="AB133" s="780"/>
      <c r="AC133" s="780"/>
      <c r="AD133" s="780"/>
      <c r="AE133" s="781"/>
      <c r="AF133" s="779">
        <v>8.8000000000000007</v>
      </c>
      <c r="AG133" s="780"/>
      <c r="AH133" s="780"/>
      <c r="AI133" s="780"/>
      <c r="AJ133" s="781"/>
      <c r="AK133" s="779">
        <v>8.9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Q/tbWL2SpvROrF7SJ/HDJTtOY0Y4tUQpAqv+lM4ssa69ivBVwn1lTHkbthGO1pGnQfnjwMUusG5yQnIzEW8MQ==" saltValue="VXCKvELGoxAy1UiqAany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tabSelected="1" view="pageBreakPreview" topLeftCell="Z64"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bH53XAjtH/fIE3ZsezXMuqLXYTogWaHQ2ArcfY7FAb/P+0ZyFgeedU0C3lEVBywu7bUBRCNa2khbdvLRgoGbA==" saltValue="Ojzii3VkjbJw7nJk3iXhJ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abSelected="1"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JkI7y47ugytAwKZfSpVLtry60l07JA9+mkW3SDm2f7WTZc9XJLztc2vCEyp2tz7hW6UNVPu8KHNPXsM2KsZw==" saltValue="KM1fcreSblfmYIKy8CYyp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abSelected="1" view="pageBreakPreview" topLeftCell="AA28"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502</v>
      </c>
      <c r="AP7" s="283"/>
      <c r="AQ7" s="284" t="s">
        <v>503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504</v>
      </c>
      <c r="AQ8" s="290" t="s">
        <v>505</v>
      </c>
      <c r="AR8" s="291" t="s">
        <v>506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507</v>
      </c>
      <c r="AL9" s="1209"/>
      <c r="AM9" s="1209"/>
      <c r="AN9" s="1210"/>
      <c r="AO9" s="292">
        <v>1344802</v>
      </c>
      <c r="AP9" s="292">
        <v>50108</v>
      </c>
      <c r="AQ9" s="293">
        <v>55995</v>
      </c>
      <c r="AR9" s="294">
        <v>-10.5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508</v>
      </c>
      <c r="AL10" s="1209"/>
      <c r="AM10" s="1209"/>
      <c r="AN10" s="1210"/>
      <c r="AO10" s="295">
        <v>285897</v>
      </c>
      <c r="AP10" s="295">
        <v>10653</v>
      </c>
      <c r="AQ10" s="296">
        <v>5813</v>
      </c>
      <c r="AR10" s="297">
        <v>83.3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509</v>
      </c>
      <c r="AL11" s="1209"/>
      <c r="AM11" s="1209"/>
      <c r="AN11" s="1210"/>
      <c r="AO11" s="295">
        <v>69181</v>
      </c>
      <c r="AP11" s="295">
        <v>2578</v>
      </c>
      <c r="AQ11" s="296">
        <v>8381</v>
      </c>
      <c r="AR11" s="297">
        <v>-69.2</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510</v>
      </c>
      <c r="AL12" s="1209"/>
      <c r="AM12" s="1209"/>
      <c r="AN12" s="1210"/>
      <c r="AO12" s="295" t="s">
        <v>511</v>
      </c>
      <c r="AP12" s="295" t="s">
        <v>511</v>
      </c>
      <c r="AQ12" s="296">
        <v>170</v>
      </c>
      <c r="AR12" s="297" t="s">
        <v>511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512</v>
      </c>
      <c r="AL13" s="1209"/>
      <c r="AM13" s="1209"/>
      <c r="AN13" s="1210"/>
      <c r="AO13" s="295" t="s">
        <v>511</v>
      </c>
      <c r="AP13" s="295" t="s">
        <v>511</v>
      </c>
      <c r="AQ13" s="296">
        <v>1</v>
      </c>
      <c r="AR13" s="297" t="s">
        <v>511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513</v>
      </c>
      <c r="AL14" s="1209"/>
      <c r="AM14" s="1209"/>
      <c r="AN14" s="1210"/>
      <c r="AO14" s="295">
        <v>48481</v>
      </c>
      <c r="AP14" s="295">
        <v>1806</v>
      </c>
      <c r="AQ14" s="296">
        <v>2724</v>
      </c>
      <c r="AR14" s="297">
        <v>-33.700000000000003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514</v>
      </c>
      <c r="AL15" s="1209"/>
      <c r="AM15" s="1209"/>
      <c r="AN15" s="1210"/>
      <c r="AO15" s="295">
        <v>14485</v>
      </c>
      <c r="AP15" s="295">
        <v>540</v>
      </c>
      <c r="AQ15" s="296">
        <v>1180</v>
      </c>
      <c r="AR15" s="297">
        <v>-54.2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515</v>
      </c>
      <c r="AL16" s="1212"/>
      <c r="AM16" s="1212"/>
      <c r="AN16" s="1213"/>
      <c r="AO16" s="295">
        <v>-112916</v>
      </c>
      <c r="AP16" s="295">
        <v>-4207</v>
      </c>
      <c r="AQ16" s="296">
        <v>-5022</v>
      </c>
      <c r="AR16" s="297">
        <v>-16.2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181</v>
      </c>
      <c r="AL17" s="1212"/>
      <c r="AM17" s="1212"/>
      <c r="AN17" s="1213"/>
      <c r="AO17" s="295">
        <v>1649930</v>
      </c>
      <c r="AP17" s="295">
        <v>61477</v>
      </c>
      <c r="AQ17" s="296">
        <v>69242</v>
      </c>
      <c r="AR17" s="297">
        <v>-11.2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517</v>
      </c>
      <c r="AP20" s="303" t="s">
        <v>518</v>
      </c>
      <c r="AQ20" s="304" t="s">
        <v>519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520</v>
      </c>
      <c r="AL21" s="1206"/>
      <c r="AM21" s="1206"/>
      <c r="AN21" s="1207"/>
      <c r="AO21" s="307">
        <v>6.48</v>
      </c>
      <c r="AP21" s="308">
        <v>6.42</v>
      </c>
      <c r="AQ21" s="309">
        <v>0.06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521</v>
      </c>
      <c r="AL22" s="1206"/>
      <c r="AM22" s="1206"/>
      <c r="AN22" s="1207"/>
      <c r="AO22" s="312">
        <v>94.5</v>
      </c>
      <c r="AP22" s="313">
        <v>97.3</v>
      </c>
      <c r="AQ22" s="314">
        <v>-2.8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523</v>
      </c>
      <c r="AO27" s="273"/>
      <c r="AP27" s="273"/>
      <c r="AQ27" s="273"/>
      <c r="AR27" s="273"/>
      <c r="AS27" s="273"/>
      <c r="AT27" s="273"/>
    </row>
    <row r="28" spans="1:46" ht="17.25">
      <c r="A28" s="274" t="s">
        <v>524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502</v>
      </c>
      <c r="AP30" s="283"/>
      <c r="AQ30" s="284" t="s">
        <v>503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504</v>
      </c>
      <c r="AQ31" s="290" t="s">
        <v>505</v>
      </c>
      <c r="AR31" s="291" t="s">
        <v>506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526</v>
      </c>
      <c r="AL32" s="1197"/>
      <c r="AM32" s="1197"/>
      <c r="AN32" s="1198"/>
      <c r="AO32" s="322">
        <v>911839</v>
      </c>
      <c r="AP32" s="322">
        <v>33976</v>
      </c>
      <c r="AQ32" s="323">
        <v>31321</v>
      </c>
      <c r="AR32" s="324">
        <v>8.5</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527</v>
      </c>
      <c r="AL33" s="1197"/>
      <c r="AM33" s="1197"/>
      <c r="AN33" s="1198"/>
      <c r="AO33" s="322" t="s">
        <v>511</v>
      </c>
      <c r="AP33" s="322" t="s">
        <v>511</v>
      </c>
      <c r="AQ33" s="323" t="s">
        <v>511</v>
      </c>
      <c r="AR33" s="324" t="s">
        <v>511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528</v>
      </c>
      <c r="AL34" s="1197"/>
      <c r="AM34" s="1197"/>
      <c r="AN34" s="1198"/>
      <c r="AO34" s="322" t="s">
        <v>511</v>
      </c>
      <c r="AP34" s="322" t="s">
        <v>511</v>
      </c>
      <c r="AQ34" s="323" t="s">
        <v>511</v>
      </c>
      <c r="AR34" s="324" t="s">
        <v>511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529</v>
      </c>
      <c r="AL35" s="1197"/>
      <c r="AM35" s="1197"/>
      <c r="AN35" s="1198"/>
      <c r="AO35" s="322">
        <v>363992</v>
      </c>
      <c r="AP35" s="322">
        <v>13563</v>
      </c>
      <c r="AQ35" s="323">
        <v>9685</v>
      </c>
      <c r="AR35" s="324">
        <v>40</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530</v>
      </c>
      <c r="AL36" s="1197"/>
      <c r="AM36" s="1197"/>
      <c r="AN36" s="1198"/>
      <c r="AO36" s="322">
        <v>126449</v>
      </c>
      <c r="AP36" s="322">
        <v>4712</v>
      </c>
      <c r="AQ36" s="323">
        <v>2454</v>
      </c>
      <c r="AR36" s="324">
        <v>92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531</v>
      </c>
      <c r="AL37" s="1197"/>
      <c r="AM37" s="1197"/>
      <c r="AN37" s="1198"/>
      <c r="AO37" s="322">
        <v>21446</v>
      </c>
      <c r="AP37" s="322">
        <v>799</v>
      </c>
      <c r="AQ37" s="323">
        <v>1182</v>
      </c>
      <c r="AR37" s="324">
        <v>-32.4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532</v>
      </c>
      <c r="AL38" s="1200"/>
      <c r="AM38" s="1200"/>
      <c r="AN38" s="1201"/>
      <c r="AO38" s="325">
        <v>493</v>
      </c>
      <c r="AP38" s="325">
        <v>18</v>
      </c>
      <c r="AQ38" s="326">
        <v>1</v>
      </c>
      <c r="AR38" s="314">
        <v>1700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533</v>
      </c>
      <c r="AL39" s="1200"/>
      <c r="AM39" s="1200"/>
      <c r="AN39" s="1201"/>
      <c r="AO39" s="322">
        <v>-104178</v>
      </c>
      <c r="AP39" s="322">
        <v>-3882</v>
      </c>
      <c r="AQ39" s="323">
        <v>-3213</v>
      </c>
      <c r="AR39" s="324">
        <v>20.8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534</v>
      </c>
      <c r="AL40" s="1197"/>
      <c r="AM40" s="1197"/>
      <c r="AN40" s="1198"/>
      <c r="AO40" s="322">
        <v>-890711</v>
      </c>
      <c r="AP40" s="322">
        <v>-33188</v>
      </c>
      <c r="AQ40" s="323">
        <v>-28480</v>
      </c>
      <c r="AR40" s="324">
        <v>16.5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296</v>
      </c>
      <c r="AL41" s="1203"/>
      <c r="AM41" s="1203"/>
      <c r="AN41" s="1204"/>
      <c r="AO41" s="322">
        <v>429330</v>
      </c>
      <c r="AP41" s="322">
        <v>15997</v>
      </c>
      <c r="AQ41" s="323">
        <v>12950</v>
      </c>
      <c r="AR41" s="324">
        <v>23.5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502</v>
      </c>
      <c r="AN49" s="1191" t="s">
        <v>538</v>
      </c>
      <c r="AO49" s="1192"/>
      <c r="AP49" s="1192"/>
      <c r="AQ49" s="1192"/>
      <c r="AR49" s="119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539</v>
      </c>
      <c r="AO50" s="339" t="s">
        <v>540</v>
      </c>
      <c r="AP50" s="340" t="s">
        <v>541</v>
      </c>
      <c r="AQ50" s="341" t="s">
        <v>542</v>
      </c>
      <c r="AR50" s="342" t="s">
        <v>543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544</v>
      </c>
      <c r="AL51" s="335"/>
      <c r="AM51" s="343">
        <v>998169</v>
      </c>
      <c r="AN51" s="344">
        <v>36772</v>
      </c>
      <c r="AO51" s="345">
        <v>157.69999999999999</v>
      </c>
      <c r="AP51" s="346">
        <v>53270</v>
      </c>
      <c r="AQ51" s="347">
        <v>13.8</v>
      </c>
      <c r="AR51" s="348">
        <v>143.9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545</v>
      </c>
      <c r="AM52" s="351">
        <v>149017</v>
      </c>
      <c r="AN52" s="352">
        <v>5490</v>
      </c>
      <c r="AO52" s="353">
        <v>5.3</v>
      </c>
      <c r="AP52" s="354">
        <v>24316</v>
      </c>
      <c r="AQ52" s="355">
        <v>0.8</v>
      </c>
      <c r="AR52" s="356">
        <v>4.5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546</v>
      </c>
      <c r="AL53" s="335"/>
      <c r="AM53" s="343">
        <v>2227538</v>
      </c>
      <c r="AN53" s="344">
        <v>82615</v>
      </c>
      <c r="AO53" s="345">
        <v>124.7</v>
      </c>
      <c r="AP53" s="346">
        <v>53292</v>
      </c>
      <c r="AQ53" s="347">
        <v>0</v>
      </c>
      <c r="AR53" s="348">
        <v>124.7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545</v>
      </c>
      <c r="AM54" s="351">
        <v>1411419</v>
      </c>
      <c r="AN54" s="352">
        <v>52347</v>
      </c>
      <c r="AO54" s="353">
        <v>853.5</v>
      </c>
      <c r="AP54" s="354">
        <v>28900</v>
      </c>
      <c r="AQ54" s="355">
        <v>18.899999999999999</v>
      </c>
      <c r="AR54" s="356">
        <v>834.6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547</v>
      </c>
      <c r="AL55" s="335"/>
      <c r="AM55" s="343">
        <v>1078161</v>
      </c>
      <c r="AN55" s="344">
        <v>40006</v>
      </c>
      <c r="AO55" s="345">
        <v>-51.6</v>
      </c>
      <c r="AP55" s="346">
        <v>49919</v>
      </c>
      <c r="AQ55" s="347">
        <v>-6.3</v>
      </c>
      <c r="AR55" s="348">
        <v>-45.3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545</v>
      </c>
      <c r="AM56" s="351">
        <v>352010</v>
      </c>
      <c r="AN56" s="352">
        <v>13062</v>
      </c>
      <c r="AO56" s="353">
        <v>-75</v>
      </c>
      <c r="AP56" s="354">
        <v>26398</v>
      </c>
      <c r="AQ56" s="355">
        <v>-8.6999999999999993</v>
      </c>
      <c r="AR56" s="356">
        <v>-66.3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548</v>
      </c>
      <c r="AL57" s="335"/>
      <c r="AM57" s="343">
        <v>2477679</v>
      </c>
      <c r="AN57" s="344">
        <v>91837</v>
      </c>
      <c r="AO57" s="345">
        <v>129.6</v>
      </c>
      <c r="AP57" s="346">
        <v>47738</v>
      </c>
      <c r="AQ57" s="347">
        <v>-4.4000000000000004</v>
      </c>
      <c r="AR57" s="348">
        <v>134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545</v>
      </c>
      <c r="AM58" s="351">
        <v>1368035</v>
      </c>
      <c r="AN58" s="352">
        <v>50707</v>
      </c>
      <c r="AO58" s="353">
        <v>288.2</v>
      </c>
      <c r="AP58" s="354">
        <v>24937</v>
      </c>
      <c r="AQ58" s="355">
        <v>-5.5</v>
      </c>
      <c r="AR58" s="356">
        <v>293.7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549</v>
      </c>
      <c r="AL59" s="335"/>
      <c r="AM59" s="343">
        <v>2705352</v>
      </c>
      <c r="AN59" s="344">
        <v>100803</v>
      </c>
      <c r="AO59" s="345">
        <v>9.8000000000000007</v>
      </c>
      <c r="AP59" s="346">
        <v>52191</v>
      </c>
      <c r="AQ59" s="347">
        <v>9.3000000000000007</v>
      </c>
      <c r="AR59" s="348">
        <v>0.5</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545</v>
      </c>
      <c r="AM60" s="351">
        <v>848561</v>
      </c>
      <c r="AN60" s="352">
        <v>31618</v>
      </c>
      <c r="AO60" s="353">
        <v>-37.6</v>
      </c>
      <c r="AP60" s="354">
        <v>24843</v>
      </c>
      <c r="AQ60" s="355">
        <v>-0.4</v>
      </c>
      <c r="AR60" s="356">
        <v>-37.200000000000003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550</v>
      </c>
      <c r="AL61" s="357"/>
      <c r="AM61" s="358">
        <v>1897380</v>
      </c>
      <c r="AN61" s="359">
        <v>70407</v>
      </c>
      <c r="AO61" s="360">
        <v>74</v>
      </c>
      <c r="AP61" s="361">
        <v>51282</v>
      </c>
      <c r="AQ61" s="362">
        <v>2.5</v>
      </c>
      <c r="AR61" s="348">
        <v>71.5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545</v>
      </c>
      <c r="AM62" s="351">
        <v>825808</v>
      </c>
      <c r="AN62" s="352">
        <v>30645</v>
      </c>
      <c r="AO62" s="353">
        <v>206.9</v>
      </c>
      <c r="AP62" s="354">
        <v>25879</v>
      </c>
      <c r="AQ62" s="355">
        <v>1</v>
      </c>
      <c r="AR62" s="356">
        <v>205.9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mH5xX9jPg0mCWHMurKR2k4fXhTec066BDjfT7jr/v5Eh5hEBe56OtRniBAYsNxvOY26OZw5MgxV0yyTKGoanQ==" saltValue="FJQOsUox/Jh0vffawAnT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abSelected="1" topLeftCell="A83"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tem6p7GWgJFIVTKB3TUnBl8Csi0BIz3H2PD2RlXQgtfi4ezqhpNneaVCIkouT8NeAHMHZURVHjRQeeTySQN7w==" saltValue="1/D+vXnkkvLs5AgeWcnn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abSelected="1" topLeftCell="A88"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rSIueV9hrd0TR8D3gGq9gGjHRnijuv5SSI8YGrbRMTjy9cmNg4QUI183Me513Ykf191Tp72wQ4SgJvlEP7bXg==" saltValue="d1JomO9Jp6P481CQyLDzs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D36"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554</v>
      </c>
      <c r="G46" s="8" t="s">
        <v>555</v>
      </c>
      <c r="H46" s="8" t="s">
        <v>556</v>
      </c>
      <c r="I46" s="8" t="s">
        <v>557</v>
      </c>
      <c r="J46" s="9" t="s">
        <v>558</v>
      </c>
    </row>
    <row r="47" spans="2:10" ht="57.75" customHeight="1">
      <c r="B47" s="10"/>
      <c r="C47" s="1214" t="s">
        <v>3</v>
      </c>
      <c r="D47" s="1214"/>
      <c r="E47" s="1215"/>
      <c r="F47" s="11">
        <v>13.2</v>
      </c>
      <c r="G47" s="12">
        <v>9.82</v>
      </c>
      <c r="H47" s="12">
        <v>11.04</v>
      </c>
      <c r="I47" s="12">
        <v>12.1</v>
      </c>
      <c r="J47" s="13">
        <v>12.66</v>
      </c>
    </row>
    <row r="48" spans="2:10" ht="57.75" customHeight="1">
      <c r="B48" s="14"/>
      <c r="C48" s="1216" t="s">
        <v>4</v>
      </c>
      <c r="D48" s="1216"/>
      <c r="E48" s="1217"/>
      <c r="F48" s="15">
        <v>1.43</v>
      </c>
      <c r="G48" s="16">
        <v>2.2200000000000002</v>
      </c>
      <c r="H48" s="16">
        <v>2.08</v>
      </c>
      <c r="I48" s="16">
        <v>2.16</v>
      </c>
      <c r="J48" s="17">
        <v>1.88</v>
      </c>
    </row>
    <row r="49" spans="2:10" ht="57.75" customHeight="1" thickBot="1">
      <c r="B49" s="18"/>
      <c r="C49" s="1218" t="s">
        <v>5</v>
      </c>
      <c r="D49" s="1218"/>
      <c r="E49" s="1219"/>
      <c r="F49" s="19">
        <v>0.04</v>
      </c>
      <c r="G49" s="20" t="s">
        <v>559</v>
      </c>
      <c r="H49" s="20">
        <v>0.28000000000000003</v>
      </c>
      <c r="I49" s="20">
        <v>0.32</v>
      </c>
      <c r="J49" s="21" t="s">
        <v>560</v>
      </c>
    </row>
    <row r="50" spans="2:10" ht="13.5" customHeight="1"/>
    <row r="51" spans="2:10" ht="13.5" hidden="1" customHeight="1"/>
    <row r="52" spans="2:10" ht="13.5" hidden="1" customHeight="1"/>
    <row r="53" spans="2:10" ht="13.5" hidden="1" customHeight="1"/>
  </sheetData>
  <sheetProtection algorithmName="SHA-512" hashValue="byvPUwHObSSmg66f9NavXcHD3hgXNeDWdUuZ1IRNXO9EqDP05Y2NfaiQ85eTPf8tNsz0ZZuyyxfTsdrB0QJrIA==" saltValue="T2bn6lkFh8v+jVLim7aO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干場　聖司</cp:lastModifiedBy>
  <cp:lastPrinted>2019-03-14T09:05:18Z</cp:lastPrinted>
  <dcterms:created xsi:type="dcterms:W3CDTF">2019-02-14T02:42:34Z</dcterms:created>
  <dcterms:modified xsi:type="dcterms:W3CDTF">2019-12-02T01:01:09Z</dcterms:modified>
</cp:coreProperties>
</file>