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BW34" i="9"/>
  <c r="U34" i="9"/>
  <c r="U35" i="9" s="1"/>
  <c r="C34" i="9"/>
  <c r="BW35" i="9" l="1"/>
  <c r="BW36" i="9" s="1"/>
  <c r="BW37" i="9" s="1"/>
  <c r="BW38" i="9" s="1"/>
  <c r="BW39" i="9" s="1"/>
  <c r="BW40" i="9" s="1"/>
  <c r="U36" i="9"/>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<sst xmlns="http://schemas.openxmlformats.org/spreadsheetml/2006/main" count="1024" uniqueCount="564">
  <si>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</si>
  <si>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</si>
  <si>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</si>
  <si>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</si>
  <si>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</si>
  <si>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</si>
  <si>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</si>
  <si>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</si>
  <si>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</si>
  <si>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</si>
  <si>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</si>
  <si>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</si>
  <si>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</si>
  <si>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</si>
  <si>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</si>
  <si>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</si>
  <si>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</si>
  <si>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</si>
  <si>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</si>
  <si>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</si>
  <si>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</si>
  <si>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</si>
  <si>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</si>
  <si>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</si>
  <si>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</si>
  <si>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</si>
  <si>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</si>
  <si>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</si>
  <si>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</si>
  <si>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</si>
  <si>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</si>
  <si>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</si>
  <si>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</si>
  <si>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</si>
  <si>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</si>
  <si>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</si>
  <si>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</si>
  <si>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</si>
  <si>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</si>
  <si>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</si>
  <si>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</si>
  <si>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</si>
  <si>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</si>
  <si>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</si>
  <si>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</si>
  <si>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</si>
  <si>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</si>
  <si>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</si>
  <si>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</si>
  <si>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</si>
  <si>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</si>
  <si>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</si>
  <si>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</si>
  <si>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</si>
  <si>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</si>
  <si>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</si>
  <si>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</si>
  <si>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</si>
  <si>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</si>
  <si>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</si>
  <si>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</si>
  <si>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</si>
  <si>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</si>
  <si>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</si>
  <si>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</si>
  <si>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</si>
  <si>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</si>
  <si>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</si>
  <si>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</si>
  <si>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</si>
  <si>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</si>
  <si>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</si>
  <si>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</si>
  <si>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</si>
  <si>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</si>
  <si>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</si>
  <si>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</si>
  <si>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</si>
  <si>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</si>
  <si>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</si>
  <si>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</si>
  <si>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内灘町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</si>
  <si>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</si>
  <si>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</si>
  <si>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</si>
  <si>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</si>
  <si>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</si>
  <si>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</si>
  <si>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</si>
  <si>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</si>
  <si>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</si>
  <si>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</si>
  <si>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</si>
  <si>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</si>
  <si>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</si>
  <si>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</si>
  <si>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</si>
  <si>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</si>
  <si>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</si>
  <si>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</si>
  <si>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</si>
  <si>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</si>
  <si>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</si>
  <si>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</si>
  <si>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</si>
  <si>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</si>
  <si>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</si>
  <si>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</si>
  <si>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</si>
  <si>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</si>
  <si>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</si>
  <si>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</si>
  <si>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</si>
  <si>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</si>
  <si>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</si>
  <si>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</si>
  <si>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</si>
  <si>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</si>
  <si>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</si>
  <si>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</si>
  <si>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</si>
  <si>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</si>
  <si>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</si>
  <si>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</si>
  <si>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</si>
  <si>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</si>
  <si>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</si>
  <si>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</si>
  <si>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</si>
  <si>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</si>
  <si>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</si>
  <si>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</si>
  <si>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</si>
  <si>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</si>
  <si>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</si>
  <si>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</si>
  <si>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</si>
  <si>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</si>
  <si>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</si>
  <si>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</si>
  <si>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</si>
  <si>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</si>
  <si>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</si>
  <si>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</si>
  <si>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</si>
  <si>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</si>
  <si>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</si>
  <si>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</si>
  <si>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</si>
  <si>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</si>
  <si>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</si>
  <si>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</si>
  <si>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</si>
  <si>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</si>
  <si>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</si>
  <si>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</si>
  <si>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</si>
  <si>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</si>
  <si>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</si>
  <si>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</si>
  <si>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</si>
  <si>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</si>
  <si>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</si>
  <si>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</si>
  <si>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</si>
  <si>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</si>
  <si>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</si>
  <si>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</si>
  <si>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</si>
  <si>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</si>
  <si>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</si>
  <si>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</si>
  <si>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</si>
  <si>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</si>
  <si>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</si>
  <si>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</si>
  <si>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</si>
  <si>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</si>
  <si>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</si>
  <si>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</si>
  <si>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</si>
  <si>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</si>
  <si>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</si>
  <si>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</si>
  <si>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</si>
  <si>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</si>
  <si>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</si>
  <si>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</si>
  <si>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</si>
  <si>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</si>
  <si>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</si>
  <si>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</si>
  <si>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</si>
  <si>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</si>
  <si>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石川県内灘町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</si>
  <si>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</si>
  <si>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</si>
  <si>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</si>
  <si>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</si>
  <si>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</si>
  <si>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</si>
  <si>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</si>
  <si>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</si>
  <si>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</si>
  <si>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</si>
  <si>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</si>
  <si>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</si>
  <si>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</si>
  <si>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</si>
  <si>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</si>
  <si>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</si>
  <si>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</si>
  <si>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</si>
  <si>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</si>
  <si>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</si>
  <si>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</si>
  <si>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</si>
  <si>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</si>
  <si>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</si>
  <si>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</si>
  <si>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</si>
  <si>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</si>
  <si>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</si>
  <si>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</si>
  <si>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</si>
  <si>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</si>
  <si>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</si>
  <si>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</si>
  <si>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</si>
  <si>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</si>
  <si>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</si>
  <si>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</si>
  <si>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</si>
  <si>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</si>
  <si>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</si>
  <si>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</si>
  <si>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</si>
  <si>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</si>
  <si>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</si>
  <si>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</si>
  <si>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</si>
  <si>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</si>
  <si>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</si>
  <si>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</si>
  <si>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</si>
  <si>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</si>
  <si>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</si>
  <si>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</si>
  <si>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</si>
  <si>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</si>
  <si>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</si>
  <si>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</si>
  <si>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</si>
  <si>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</si>
  <si>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</si>
  <si>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</si>
  <si>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</si>
  <si>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</si>
  <si>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</si>
  <si>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</si>
  <si>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</si>
  <si>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</si>
  <si>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</si>
  <si>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</si>
  <si>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</si>
  <si>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</si>
  <si>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</si>
  <si>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</si>
  <si>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</si>
  <si>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</si>
  <si>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</si>
  <si>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</si>
  <si>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</si>
  <si>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</si>
  <si>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</si>
  <si>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</si>
  <si>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</si>
  <si>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</si>
  <si>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</si>
  <si>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</si>
  <si>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</si>
  <si>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</si>
  <si>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</si>
  <si>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</si>
  <si>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</si>
  <si>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</si>
  <si>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</si>
  <si>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</si>
  <si>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</si>
  <si>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</si>
  <si>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</si>
  <si>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</si>
  <si>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</si>
  <si>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</si>
  <si>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</si>
  <si>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</si>
  <si>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</si>
  <si>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</si>
  <si>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</si>
  <si>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</si>
  <si>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</si>
  <si>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</si>
  <si>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</si>
  <si>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</si>
  <si>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</si>
  <si>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</si>
  <si>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</si>
  <si>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</si>
  <si>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</si>
  <si>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</si>
  <si>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</si>
  <si>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</si>
  <si>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</si>
  <si>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</si>
  <si>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</si>
  <si>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</si>
  <si>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</si>
  <si>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</si>
  <si>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</si>
  <si>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</si>
  <si>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</si>
  <si>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</si>
  <si>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</si>
  <si>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</si>
  <si>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</si>
  <si>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</si>
  <si>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</si>
  <si>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</si>
  <si>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</si>
  <si>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</si>
  <si>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</si>
  <si>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</si>
  <si>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</si>
  <si>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</si>
  <si>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</si>
  <si>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</si>
  <si>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</si>
  <si>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</si>
  <si>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</si>
  <si>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</si>
  <si>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</si>
  <si>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</si>
  <si>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石川県内灘町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</si>
  <si>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</si>
  <si>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</si>
  <si>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</si>
  <si>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</si>
  <si>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</si>
  <si>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</si>
  <si>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</si>
  <si>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</si>
  <si>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</si>
  <si>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</si>
  <si>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</si>
  <si>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</si>
  <si>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</si>
  <si>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</si>
  <si>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</si>
  <si>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</si>
  <si>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</si>
  <si>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</si>
  <si>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</si>
  <si>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</si>
  <si>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</si>
  <si>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</si>
  <si>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</si>
  <si>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</si>
  <si>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</si>
  <si>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</si>
  <si>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</si>
  <si>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</si>
  <si>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</si>
  <si>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</si>
  <si>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</si>
  <si>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</si>
  <si>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</si>
  <si>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内灘町国民健康保険特別会計</t>
    <phoneticPr fontId="5"/>
  </si>
  <si>
    <t>内灘町後期高齢者医療特別会計</t>
    <phoneticPr fontId="5"/>
  </si>
  <si>
    <t>内灘町介護保険特別会計</t>
    <phoneticPr fontId="5"/>
  </si>
  <si>
    <t>内灘町水道事業会計</t>
    <phoneticPr fontId="5"/>
  </si>
  <si>
    <t>法適用企業</t>
    <phoneticPr fontId="5"/>
  </si>
  <si>
    <t>内灘町公共下水道事業特別会計</t>
    <phoneticPr fontId="5"/>
  </si>
  <si>
    <t>法非適用企業</t>
    <phoneticPr fontId="5"/>
  </si>
  <si>
    <t>内灘町新エネルギー事業特別会計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</si>
  <si>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</si>
  <si>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</si>
  <si>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</si>
  <si>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</si>
  <si>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</si>
  <si>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</si>
  <si>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</si>
  <si>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</si>
  <si>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</si>
  <si>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</si>
  <si>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</si>
  <si>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</si>
  <si>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</si>
  <si>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</si>
  <si>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</si>
  <si>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</si>
  <si>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</si>
  <si>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</si>
  <si>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</si>
  <si>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</si>
  <si>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</si>
  <si>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</si>
  <si>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</si>
  <si>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</si>
  <si>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</si>
  <si>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</si>
  <si>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</si>
  <si>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</si>
  <si>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</si>
  <si>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</si>
  <si>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</si>
  <si>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</si>
  <si>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</si>
  <si>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</si>
  <si>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</si>
  <si>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</si>
  <si>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</si>
  <si>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</si>
  <si>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</si>
  <si>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</si>
  <si>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</si>
  <si>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</si>
  <si>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</si>
  <si>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</si>
  <si>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</si>
  <si>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</si>
  <si>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</si>
  <si>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</si>
  <si>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</si>
  <si>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</si>
  <si>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</si>
  <si>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</si>
  <si>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</si>
  <si>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</si>
  <si>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</si>
  <si>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内灘町介護保険特別会計</t>
    <phoneticPr fontId="5"/>
  </si>
  <si>
    <t>-</t>
    <phoneticPr fontId="5"/>
  </si>
  <si>
    <t>将来負担比率（(Ｅ)－(Ｆ)）／（(Ｃ)－(Ｄ)）×１００</t>
    <rPh sb="0" eb="2">
      <t>ショウライ</t>
    </rPh>
    <rPh sb="2" eb="4">
      <t>フタン</t>
    </rPh>
    <rPh sb="4" eb="6">
      <t>ヒリツ</t>
    </rPh>
    <phoneticPr fontId="5"/>
  </si>
  <si>
    <t>内灘町後期高齢者医療特別会計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</si>
  <si>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</si>
  <si>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</si>
  <si>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</si>
  <si>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</si>
  <si>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</si>
  <si>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</si>
  <si>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</si>
  <si>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</si>
  <si>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</si>
  <si>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</si>
  <si>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</si>
  <si>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</si>
  <si>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</si>
  <si>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</si>
  <si>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</si>
  <si>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</si>
  <si>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</si>
  <si>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</si>
  <si>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</si>
  <si>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</si>
  <si>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</si>
  <si>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</si>
  <si>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</si>
  <si>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</si>
  <si>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</si>
  <si>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</si>
  <si>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</si>
  <si>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</si>
  <si>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</si>
  <si>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</si>
  <si>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</si>
  <si>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</si>
  <si>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</si>
  <si>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</si>
  <si>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</si>
  <si>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</si>
  <si>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</si>
  <si>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</si>
  <si>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</si>
  <si>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</si>
  <si>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</si>
  <si>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</si>
  <si>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</si>
  <si>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</si>
  <si>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</si>
  <si>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</si>
  <si>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</si>
  <si>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</si>
  <si>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</si>
  <si>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</si>
  <si>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</si>
  <si>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</si>
  <si>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</si>
  <si>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</si>
  <si>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</si>
  <si>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</si>
  <si>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</si>
  <si>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</si>
  <si>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</si>
  <si>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</si>
  <si>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</si>
  <si>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</si>
  <si>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</si>
  <si>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</si>
  <si>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</si>
  <si>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</si>
  <si>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</si>
  <si>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</si>
  <si>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</si>
  <si>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</si>
  <si>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</si>
  <si>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</si>
  <si>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</si>
  <si>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</si>
  <si>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</si>
  <si>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</si>
  <si>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</si>
  <si>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</si>
  <si>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</si>
  <si>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</si>
  <si>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</si>
  <si>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2.69</t>
  </si>
  <si>
    <t>▲ 0.44</t>
  </si>
  <si>
    <t>▲ 3.37</t>
  </si>
  <si>
    <t>内灘町国民健康保険特別会計</t>
  </si>
  <si>
    <t>▲ 2.64</t>
  </si>
  <si>
    <t>▲ 3.14</t>
  </si>
  <si>
    <t>▲ 3.96</t>
  </si>
  <si>
    <t>▲ 3.94</t>
  </si>
  <si>
    <t>▲ 3.66</t>
  </si>
  <si>
    <t>内灘町水道事業会計</t>
  </si>
  <si>
    <t>一般会計</t>
  </si>
  <si>
    <t>内灘町介護保険特別会計</t>
  </si>
  <si>
    <t>▲ 0.03</t>
  </si>
  <si>
    <t>内灘町公共下水道事業特別会計</t>
  </si>
  <si>
    <t>内灘町後期高齢者医療特別会計</t>
  </si>
  <si>
    <t>▲ 0.00</t>
  </si>
  <si>
    <t>内灘町新エネルギー事業特別会計</t>
  </si>
  <si>
    <t>その他会計（赤字）</t>
  </si>
  <si>
    <t>その他会計（黒字）</t>
  </si>
  <si>
    <t>内灘町土地開発公社</t>
    <rPh sb="0" eb="3">
      <t>ウチナダマチ</t>
    </rPh>
    <rPh sb="3" eb="5">
      <t>トチ</t>
    </rPh>
    <rPh sb="5" eb="7">
      <t>カイハツ</t>
    </rPh>
    <rPh sb="7" eb="9">
      <t>コウシャ</t>
    </rPh>
    <phoneticPr fontId="5"/>
  </si>
  <si>
    <t>河北郡市広域事務組合</t>
    <rPh sb="0" eb="2">
      <t>カホク</t>
    </rPh>
    <rPh sb="2" eb="4">
      <t>グンシ</t>
    </rPh>
    <rPh sb="4" eb="6">
      <t>コウイキ</t>
    </rPh>
    <rPh sb="6" eb="8">
      <t>ジム</t>
    </rPh>
    <rPh sb="8" eb="10">
      <t>クミアイ</t>
    </rPh>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</si>
  <si>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5"/>
  </si>
  <si>
    <t>後期高齢者医療広域連合（後期高齢者医療特別会計）</t>
    <rPh sb="0" eb="2">
      <t>コウキ</t>
    </rPh>
    <rPh sb="2" eb="5">
      <t>コウレイシャ</t>
    </rPh>
    <rPh sb="5" eb="7">
      <t>イリョウ</t>
    </rPh>
    <rPh sb="7" eb="9">
      <t>コウイキ</t>
    </rPh>
    <rPh sb="9" eb="11">
      <t>レンゴウ</t>
    </rPh>
    <rPh sb="12" eb="14">
      <t>コウキ</t>
    </rPh>
    <rPh sb="14" eb="17">
      <t>コウレイシャ</t>
    </rPh>
    <rPh sb="17" eb="19">
      <t>イリョウ</t>
    </rPh>
    <rPh sb="19" eb="21">
      <t>トクベツ</t>
    </rPh>
    <rPh sb="21" eb="23">
      <t>カイケイ</t>
    </rPh>
    <phoneticPr fontId="5"/>
  </si>
  <si>
    <t>石川県市町村職員退職手当組合</t>
    <rPh sb="0" eb="3">
      <t>イシカワケン</t>
    </rPh>
    <rPh sb="3" eb="6">
      <t>シチョウソン</t>
    </rPh>
    <rPh sb="6" eb="8">
      <t>ショクイン</t>
    </rPh>
    <rPh sb="8" eb="10">
      <t>タイショク</t>
    </rPh>
    <rPh sb="10" eb="12">
      <t>テアテ</t>
    </rPh>
    <rPh sb="12" eb="14">
      <t>クミアイ</t>
    </rPh>
    <phoneticPr fontId="5"/>
  </si>
  <si>
    <t>石川県市町村消防団員等公務災害補償等組合</t>
    <rPh sb="0" eb="3">
      <t>イシカワケン</t>
    </rPh>
    <rPh sb="3" eb="6">
      <t>シチョウソン</t>
    </rPh>
    <rPh sb="6" eb="9">
      <t>ショウボウダン</t>
    </rPh>
    <rPh sb="9" eb="10">
      <t>イン</t>
    </rPh>
    <rPh sb="10" eb="11">
      <t>ナド</t>
    </rPh>
    <rPh sb="11" eb="13">
      <t>コウム</t>
    </rPh>
    <rPh sb="13" eb="15">
      <t>サイガイ</t>
    </rPh>
    <rPh sb="15" eb="17">
      <t>ホショウ</t>
    </rPh>
    <rPh sb="17" eb="18">
      <t>トウ</t>
    </rPh>
    <rPh sb="18" eb="20">
      <t>クミアイ</t>
    </rPh>
    <phoneticPr fontId="5"/>
  </si>
  <si>
    <t>石川県市町村消防賞じゅつ金組合</t>
    <rPh sb="0" eb="3">
      <t>イシカワケン</t>
    </rPh>
    <rPh sb="3" eb="6">
      <t>シチョウソン</t>
    </rPh>
    <rPh sb="6" eb="8">
      <t>ショウボウ</t>
    </rPh>
    <rPh sb="8" eb="9">
      <t>ショウ</t>
    </rPh>
    <rPh sb="12" eb="13">
      <t>キン</t>
    </rPh>
    <rPh sb="13" eb="15">
      <t>クミアイ</t>
    </rPh>
    <phoneticPr fontId="5"/>
  </si>
  <si>
    <t>石川県町村議会議員公務災害等組合</t>
    <rPh sb="0" eb="3">
      <t>イシカワケン</t>
    </rPh>
    <rPh sb="3" eb="5">
      <t>チョウソン</t>
    </rPh>
    <rPh sb="5" eb="7">
      <t>ギカイ</t>
    </rPh>
    <rPh sb="7" eb="9">
      <t>ギイン</t>
    </rPh>
    <rPh sb="9" eb="11">
      <t>コウム</t>
    </rPh>
    <rPh sb="11" eb="13">
      <t>サイガイ</t>
    </rPh>
    <rPh sb="13" eb="14">
      <t>トウ</t>
    </rPh>
    <rPh sb="14" eb="16">
      <t>クミアイ</t>
    </rPh>
    <phoneticPr fontId="5"/>
  </si>
  <si>
    <t>-</t>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</si>
  <si>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</si>
  <si>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</si>
  <si>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</si>
  <si>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</si>
  <si>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</si>
  <si>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xml:space="preserve">実質公債費比率及び将来負担比率は類似団体と比較して高くなっている。
これは、平成10年度に役場庁舎の建設、平成26年度に消防庁舎の建設など、老朽化した施設を更新している影響と考えられる。
実質公債費比率は交付税算入の増により減少傾向にあるが、今後消防庁舎等の地方債償還開始により、実質公債費比率が上昇していくことが見込まれるため、これまで以上に公債費の適正化に取り組んでいく必要がある。
</t>
    <rPh sb="0" eb="2">
      <t>ジッシツ</t>
    </rPh>
    <rPh sb="2" eb="5">
      <t>コウサイヒ</t>
    </rPh>
    <rPh sb="5" eb="7">
      <t>ヒリツ</t>
    </rPh>
    <rPh sb="7" eb="8">
      <t>オヨ</t>
    </rPh>
    <rPh sb="9" eb="11">
      <t>ショウライ</t>
    </rPh>
    <rPh sb="11" eb="13">
      <t>フタン</t>
    </rPh>
    <rPh sb="13" eb="15">
      <t>ヒリツ</t>
    </rPh>
    <rPh sb="16" eb="18">
      <t>ルイジ</t>
    </rPh>
    <rPh sb="18" eb="20">
      <t>ダンタイ</t>
    </rPh>
    <rPh sb="21" eb="23">
      <t>ヒカク</t>
    </rPh>
    <rPh sb="25" eb="26">
      <t>タカ</t>
    </rPh>
    <rPh sb="84" eb="86">
      <t>エイキョウ</t>
    </rPh>
    <rPh sb="87" eb="88">
      <t>カンガ</t>
    </rPh>
    <rPh sb="94" eb="96">
      <t>ジッシツ</t>
    </rPh>
    <rPh sb="96" eb="99">
      <t>コウサイヒ</t>
    </rPh>
    <rPh sb="99" eb="101">
      <t>ヒリツ</t>
    </rPh>
    <rPh sb="102" eb="105">
      <t>コウフゼイ</t>
    </rPh>
    <rPh sb="105" eb="107">
      <t>サンニュウ</t>
    </rPh>
    <rPh sb="108" eb="109">
      <t>ゾウ</t>
    </rPh>
    <rPh sb="112" eb="114">
      <t>ゲンショウ</t>
    </rPh>
    <rPh sb="114" eb="116">
      <t>ケイコウ</t>
    </rPh>
    <rPh sb="121" eb="123">
      <t>コンゴ</t>
    </rPh>
    <rPh sb="123" eb="125">
      <t>ショウボウ</t>
    </rPh>
    <rPh sb="125" eb="127">
      <t>チョウシャ</t>
    </rPh>
    <rPh sb="127" eb="128">
      <t>トウ</t>
    </rPh>
    <rPh sb="129" eb="132">
      <t>チホウサイ</t>
    </rPh>
    <rPh sb="132" eb="134">
      <t>ショウカン</t>
    </rPh>
    <rPh sb="134" eb="136">
      <t>カイシ</t>
    </rPh>
    <rPh sb="140" eb="142">
      <t>ジッシツ</t>
    </rPh>
    <rPh sb="142" eb="145">
      <t>コウサイヒ</t>
    </rPh>
    <rPh sb="145" eb="147">
      <t>ヒリツ</t>
    </rPh>
    <rPh sb="148" eb="150">
      <t>ジョウショウ</t>
    </rPh>
    <rPh sb="169" eb="171">
      <t>イジョウ</t>
    </rPh>
    <rPh sb="172" eb="175">
      <t>コウサイヒ</t>
    </rPh>
    <rPh sb="176" eb="179">
      <t>テキセイカ</t>
    </rPh>
    <rPh sb="180" eb="181">
      <t>ト</t>
    </rPh>
    <rPh sb="182" eb="183">
      <t>ク</t>
    </rPh>
    <rPh sb="187" eb="189">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</si>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</sst>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87"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16941</c:v>
                </c:pt>
                <c:pt idx="1">
                  <c:v>14267</c:v>
                </c:pt>
                <c:pt idx="2">
                  <c:v>36772</c:v>
                </c:pt>
                <c:pt idx="3">
                  <c:v>82615</c:v>
                </c:pt>
                <c:pt idx="4">
                  <c:v>40006</c:v>
                </c:pt>
              </c:numCache>
            </c:numRef>
          </c:val>
          <c:smooth val="0"/>
        </c:ser>
        <c:dLbls>
          <c:showLegendKey val="0"/>
          <c:showVal val="0"/>
          <c:showCatName val="0"/>
          <c:showSerName val="0"/>
          <c:showPercent val="0"/>
          <c:showBubbleSize val="0"/>
        </c:dLbls>
        <c:marker val="1"/>
        <c:smooth val="0"/>
        <c:axId val="121647104"/>
        <c:axId val="121649024"/>
      </c:lineChart>
      <c:catAx>
        <c:axId val="1216471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49024"/>
        <c:crosses val="autoZero"/>
        <c:auto val="1"/>
        <c:lblAlgn val="ctr"/>
        <c:lblOffset val="100"/>
        <c:tickLblSkip val="1"/>
        <c:tickMarkSkip val="1"/>
        <c:noMultiLvlLbl val="0"/>
      </c:catAx>
      <c:valAx>
        <c:axId val="1216490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47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1.97</c:v>
                </c:pt>
                <c:pt idx="1">
                  <c:v>1.47</c:v>
                </c:pt>
                <c:pt idx="2">
                  <c:v>1.43</c:v>
                </c:pt>
                <c:pt idx="3">
                  <c:v>2.2200000000000002</c:v>
                </c:pt>
                <c:pt idx="4">
                  <c:v>2.08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11.81</c:v>
                </c:pt>
                <c:pt idx="1">
                  <c:v>12.57</c:v>
                </c:pt>
                <c:pt idx="2">
                  <c:v>13.2</c:v>
                </c:pt>
                <c:pt idx="3">
                  <c:v>9.82</c:v>
                </c:pt>
                <c:pt idx="4">
                  <c:v>11.04</c:v>
                </c:pt>
              </c:numCache>
            </c:numRef>
          </c:val>
        </c:ser>
        <c:dLbls>
          <c:showLegendKey val="0"/>
          <c:showVal val="0"/>
          <c:showCatName val="0"/>
          <c:showSerName val="0"/>
          <c:showPercent val="0"/>
          <c:showBubbleSize val="0"/>
        </c:dLbls>
        <c:gapWidth val="250"/>
        <c:overlap val="100"/>
        <c:axId val="127193472"/>
        <c:axId val="127195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-2.69</c:v>
                </c:pt>
                <c:pt idx="1">
                  <c:v>-0.44</c:v>
                </c:pt>
                <c:pt idx="2">
                  <c:v>0.04</c:v>
                </c:pt>
                <c:pt idx="3">
                  <c:v>-3.37</c:v>
                </c:pt>
                <c:pt idx="4">
                  <c:v>0.28000000000000003</c:v>
                </c:pt>
              </c:numCache>
            </c:numRef>
          </c:val>
          <c:smooth val="0"/>
        </c:ser>
        <c:dLbls>
          <c:showLegendKey val="0"/>
          <c:showVal val="0"/>
          <c:showCatName val="0"/>
          <c:showSerName val="0"/>
          <c:showPercent val="0"/>
          <c:showBubbleSize val="0"/>
        </c:dLbls>
        <c:marker val="1"/>
        <c:smooth val="0"/>
        <c:axId val="127193472"/>
        <c:axId val="127195392"/>
      </c:lineChart>
      <c:catAx>
        <c:axId val="12719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195392"/>
        <c:crosses val="autoZero"/>
        <c:auto val="1"/>
        <c:lblAlgn val="ctr"/>
        <c:lblOffset val="100"/>
        <c:tickLblSkip val="1"/>
        <c:tickMarkSkip val="1"/>
        <c:noMultiLvlLbl val="0"/>
      </c:catAx>
      <c:valAx>
        <c:axId val="12719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9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内灘町新エネルギー事業特別会計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内灘町後期高齢者医療特別会計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内灘町公共下水道事業特別会計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0.01</c:v>
                </c:pt>
                <c:pt idx="4">
                  <c:v>#N/A</c:v>
                </c:pt>
                <c:pt idx="5">
                  <c:v>0.02</c:v>
                </c:pt>
                <c:pt idx="6">
                  <c:v>#N/A</c:v>
                </c:pt>
                <c:pt idx="7">
                  <c:v>0.03</c:v>
                </c:pt>
                <c:pt idx="8">
                  <c:v>#N/A</c:v>
                </c:pt>
                <c:pt idx="9">
                  <c:v>0.06</c:v>
                </c:pt>
              </c:numCache>
            </c:numRef>
          </c:val>
        </c:ser>
        <c:ser>
          <c:idx val="6"/>
          <c:order val="6"/>
          <c:tx>
            <c:strRef>
              <c:f>データシート!$A$33</c:f>
              <c:strCache>
                <c:ptCount val="1"/>
                <c:pt idx="0">
                  <c:v>内灘町介護保険特別会計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0.03</c:v>
                </c:pt>
                <c:pt idx="1">
                  <c:v>#N/A</c:v>
                </c:pt>
                <c:pt idx="2">
                  <c:v>#N/A</c:v>
                </c:pt>
                <c:pt idx="3">
                  <c:v>0.21</c:v>
                </c:pt>
                <c:pt idx="4">
                  <c:v>#N/A</c:v>
                </c:pt>
                <c:pt idx="5">
                  <c:v>0.12</c:v>
                </c:pt>
                <c:pt idx="6">
                  <c:v>#N/A</c:v>
                </c:pt>
                <c:pt idx="7">
                  <c:v>0.02</c:v>
                </c:pt>
                <c:pt idx="8">
                  <c:v>#N/A</c:v>
                </c:pt>
                <c:pt idx="9">
                  <c:v>7.0000000000000007E-2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1.97</c:v>
                </c:pt>
                <c:pt idx="2">
                  <c:v>#N/A</c:v>
                </c:pt>
                <c:pt idx="3">
                  <c:v>1.46</c:v>
                </c:pt>
                <c:pt idx="4">
                  <c:v>#N/A</c:v>
                </c:pt>
                <c:pt idx="5">
                  <c:v>1.43</c:v>
                </c:pt>
                <c:pt idx="6">
                  <c:v>#N/A</c:v>
                </c:pt>
                <c:pt idx="7">
                  <c:v>2.2200000000000002</c:v>
                </c:pt>
                <c:pt idx="8">
                  <c:v>#N/A</c:v>
                </c:pt>
                <c:pt idx="9">
                  <c:v>2.0699999999999998</c:v>
                </c:pt>
              </c:numCache>
            </c:numRef>
          </c:val>
        </c:ser>
        <c:ser>
          <c:idx val="8"/>
          <c:order val="8"/>
          <c:tx>
            <c:strRef>
              <c:f>データシート!$A$35</c:f>
              <c:strCache>
                <c:ptCount val="1"/>
                <c:pt idx="0">
                  <c:v>内灘町水道事業会計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6.63</c:v>
                </c:pt>
                <c:pt idx="2">
                  <c:v>#N/A</c:v>
                </c:pt>
                <c:pt idx="3">
                  <c:v>7.02</c:v>
                </c:pt>
                <c:pt idx="4">
                  <c:v>#N/A</c:v>
                </c:pt>
                <c:pt idx="5">
                  <c:v>7.7</c:v>
                </c:pt>
                <c:pt idx="6">
                  <c:v>#N/A</c:v>
                </c:pt>
                <c:pt idx="7">
                  <c:v>8.1</c:v>
                </c:pt>
                <c:pt idx="8">
                  <c:v>#N/A</c:v>
                </c:pt>
                <c:pt idx="9">
                  <c:v>8.14</c:v>
                </c:pt>
              </c:numCache>
            </c:numRef>
          </c:val>
        </c:ser>
        <c:ser>
          <c:idx val="9"/>
          <c:order val="9"/>
          <c:tx>
            <c:strRef>
              <c:f>データシート!$A$36</c:f>
              <c:strCache>
                <c:ptCount val="1"/>
                <c:pt idx="0">
                  <c:v>内灘町国民健康保険特別会計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2.64</c:v>
                </c:pt>
                <c:pt idx="1">
                  <c:v>#N/A</c:v>
                </c:pt>
                <c:pt idx="2">
                  <c:v>3.14</c:v>
                </c:pt>
                <c:pt idx="3">
                  <c:v>#N/A</c:v>
                </c:pt>
                <c:pt idx="4">
                  <c:v>3.96</c:v>
                </c:pt>
                <c:pt idx="5">
                  <c:v>#N/A</c:v>
                </c:pt>
                <c:pt idx="6">
                  <c:v>3.94</c:v>
                </c:pt>
                <c:pt idx="7">
                  <c:v>#N/A</c:v>
                </c:pt>
                <c:pt idx="8">
                  <c:v>3.66</c:v>
                </c:pt>
                <c:pt idx="9">
                  <c:v>#N/A</c:v>
                </c:pt>
              </c:numCache>
            </c:numRef>
          </c:val>
        </c:ser>
        <c:dLbls>
          <c:showLegendKey val="0"/>
          <c:showVal val="0"/>
          <c:showCatName val="0"/>
          <c:showSerName val="0"/>
          <c:showPercent val="0"/>
          <c:showBubbleSize val="0"/>
        </c:dLbls>
        <c:gapWidth val="150"/>
        <c:overlap val="100"/>
        <c:axId val="121575296"/>
        <c:axId val="121576832"/>
      </c:barChart>
      <c:catAx>
        <c:axId val="12157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576832"/>
        <c:crosses val="autoZero"/>
        <c:auto val="1"/>
        <c:lblAlgn val="ctr"/>
        <c:lblOffset val="100"/>
        <c:tickLblSkip val="1"/>
        <c:tickMarkSkip val="1"/>
        <c:noMultiLvlLbl val="0"/>
      </c:catAx>
      <c:valAx>
        <c:axId val="12157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75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953</c:v>
                </c:pt>
                <c:pt idx="5">
                  <c:v>987</c:v>
                </c:pt>
                <c:pt idx="8">
                  <c:v>994</c:v>
                </c:pt>
                <c:pt idx="11">
                  <c:v>1009</c:v>
                </c:pt>
                <c:pt idx="14">
                  <c:v>1084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c:v>
                </c:pt>
                <c:pt idx="3">
                  <c:v>22</c:v>
                </c:pt>
                <c:pt idx="6">
                  <c:v>24</c:v>
                </c:pt>
                <c:pt idx="9">
                  <c:v>27</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224</c:v>
                </c:pt>
                <c:pt idx="3">
                  <c:v>221</c:v>
                </c:pt>
                <c:pt idx="6">
                  <c:v>210</c:v>
                </c:pt>
                <c:pt idx="9">
                  <c:v>181</c:v>
                </c:pt>
                <c:pt idx="12">
                  <c:v>180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246</c:v>
                </c:pt>
                <c:pt idx="3">
                  <c:v>247</c:v>
                </c:pt>
                <c:pt idx="6">
                  <c:v>258</c:v>
                </c:pt>
                <c:pt idx="9">
                  <c:v>291</c:v>
                </c:pt>
                <c:pt idx="12">
                  <c:v>312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1006</c:v>
                </c:pt>
                <c:pt idx="3">
                  <c:v>925</c:v>
                </c:pt>
                <c:pt idx="6">
                  <c:v>948</c:v>
                </c:pt>
                <c:pt idx="9">
                  <c:v>906</c:v>
                </c:pt>
                <c:pt idx="12">
                  <c:v>905</c:v>
                </c:pt>
              </c:numCache>
            </c:numRef>
          </c:val>
        </c:ser>
        <c:dLbls>
          <c:showLegendKey val="0"/>
          <c:showVal val="0"/>
          <c:showCatName val="0"/>
          <c:showSerName val="0"/>
          <c:showPercent val="0"/>
          <c:showBubbleSize val="0"/>
        </c:dLbls>
        <c:gapWidth val="100"/>
        <c:overlap val="100"/>
        <c:axId val="121472512"/>
        <c:axId val="121474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544</c:v>
                </c:pt>
                <c:pt idx="2">
                  <c:v>#N/A</c:v>
                </c:pt>
                <c:pt idx="3">
                  <c:v>#N/A</c:v>
                </c:pt>
                <c:pt idx="4">
                  <c:v>428</c:v>
                </c:pt>
                <c:pt idx="5">
                  <c:v>#N/A</c:v>
                </c:pt>
                <c:pt idx="6">
                  <c:v>#N/A</c:v>
                </c:pt>
                <c:pt idx="7">
                  <c:v>446</c:v>
                </c:pt>
                <c:pt idx="8">
                  <c:v>#N/A</c:v>
                </c:pt>
                <c:pt idx="9">
                  <c:v>#N/A</c:v>
                </c:pt>
                <c:pt idx="10">
                  <c:v>396</c:v>
                </c:pt>
                <c:pt idx="11">
                  <c:v>#N/A</c:v>
                </c:pt>
                <c:pt idx="12">
                  <c:v>#N/A</c:v>
                </c:pt>
                <c:pt idx="13">
                  <c:v>339</c:v>
                </c:pt>
                <c:pt idx="14">
                  <c:v>#N/A</c:v>
                </c:pt>
              </c:numCache>
            </c:numRef>
          </c:val>
          <c:smooth val="0"/>
        </c:ser>
        <c:dLbls>
          <c:showLegendKey val="0"/>
          <c:showVal val="0"/>
          <c:showCatName val="0"/>
          <c:showSerName val="0"/>
          <c:showPercent val="0"/>
          <c:showBubbleSize val="0"/>
        </c:dLbls>
        <c:marker val="1"/>
        <c:smooth val="0"/>
        <c:axId val="121472512"/>
        <c:axId val="121474432"/>
      </c:lineChart>
      <c:catAx>
        <c:axId val="12147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474432"/>
        <c:crosses val="autoZero"/>
        <c:auto val="1"/>
        <c:lblAlgn val="ctr"/>
        <c:lblOffset val="100"/>
        <c:tickLblSkip val="1"/>
        <c:tickMarkSkip val="1"/>
        <c:noMultiLvlLbl val="0"/>
      </c:catAx>
      <c:valAx>
        <c:axId val="12147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7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11539</c:v>
                </c:pt>
                <c:pt idx="5">
                  <c:v>11533</c:v>
                </c:pt>
                <c:pt idx="8">
                  <c:v>12067</c:v>
                </c:pt>
                <c:pt idx="11">
                  <c:v>11947</c:v>
                </c:pt>
                <c:pt idx="14">
                  <c:v>11882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1518</c:v>
                </c:pt>
                <c:pt idx="5">
                  <c:v>1550</c:v>
                </c:pt>
                <c:pt idx="8">
                  <c:v>1570</c:v>
                </c:pt>
                <c:pt idx="11">
                  <c:v>1457</c:v>
                </c:pt>
                <c:pt idx="14">
                  <c:v>1391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1440</c:v>
                </c:pt>
                <c:pt idx="5">
                  <c:v>1574</c:v>
                </c:pt>
                <c:pt idx="8">
                  <c:v>1647</c:v>
                </c:pt>
                <c:pt idx="11">
                  <c:v>1542</c:v>
                </c:pt>
                <c:pt idx="14">
                  <c:v>1655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1651</c:v>
                </c:pt>
                <c:pt idx="3">
                  <c:v>1400</c:v>
                </c:pt>
                <c:pt idx="6">
                  <c:v>1314</c:v>
                </c:pt>
                <c:pt idx="9">
                  <c:v>1149</c:v>
                </c:pt>
                <c:pt idx="12">
                  <c:v>1125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1195</c:v>
                </c:pt>
                <c:pt idx="3">
                  <c:v>985</c:v>
                </c:pt>
                <c:pt idx="6">
                  <c:v>802</c:v>
                </c:pt>
                <c:pt idx="9">
                  <c:v>674</c:v>
                </c:pt>
                <c:pt idx="12">
                  <c:v>498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3889</c:v>
                </c:pt>
                <c:pt idx="3">
                  <c:v>4138</c:v>
                </c:pt>
                <c:pt idx="6">
                  <c:v>4231</c:v>
                </c:pt>
                <c:pt idx="9">
                  <c:v>4241</c:v>
                </c:pt>
                <c:pt idx="12">
                  <c:v>4351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942</c:v>
                </c:pt>
                <c:pt idx="3">
                  <c:v>971</c:v>
                </c:pt>
                <c:pt idx="6">
                  <c:v>948</c:v>
                </c:pt>
                <c:pt idx="9">
                  <c:v>921</c:v>
                </c:pt>
                <c:pt idx="12">
                  <c:v>896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8992</c:v>
                </c:pt>
                <c:pt idx="3">
                  <c:v>8819</c:v>
                </c:pt>
                <c:pt idx="6">
                  <c:v>8808</c:v>
                </c:pt>
                <c:pt idx="9">
                  <c:v>9961</c:v>
                </c:pt>
                <c:pt idx="12">
                  <c:v>10004</c:v>
                </c:pt>
              </c:numCache>
            </c:numRef>
          </c:val>
        </c:ser>
        <c:dLbls>
          <c:showLegendKey val="0"/>
          <c:showVal val="0"/>
          <c:showCatName val="0"/>
          <c:showSerName val="0"/>
          <c:showPercent val="0"/>
          <c:showBubbleSize val="0"/>
        </c:dLbls>
        <c:gapWidth val="100"/>
        <c:overlap val="100"/>
        <c:axId val="130704512"/>
        <c:axId val="130706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2173</c:v>
                </c:pt>
                <c:pt idx="2">
                  <c:v>#N/A</c:v>
                </c:pt>
                <c:pt idx="3">
                  <c:v>#N/A</c:v>
                </c:pt>
                <c:pt idx="4">
                  <c:v>1655</c:v>
                </c:pt>
                <c:pt idx="5">
                  <c:v>#N/A</c:v>
                </c:pt>
                <c:pt idx="6">
                  <c:v>#N/A</c:v>
                </c:pt>
                <c:pt idx="7">
                  <c:v>818</c:v>
                </c:pt>
                <c:pt idx="8">
                  <c:v>#N/A</c:v>
                </c:pt>
                <c:pt idx="9">
                  <c:v>#N/A</c:v>
                </c:pt>
                <c:pt idx="10">
                  <c:v>2000</c:v>
                </c:pt>
                <c:pt idx="11">
                  <c:v>#N/A</c:v>
                </c:pt>
                <c:pt idx="12">
                  <c:v>#N/A</c:v>
                </c:pt>
                <c:pt idx="13">
                  <c:v>1948</c:v>
                </c:pt>
                <c:pt idx="14">
                  <c:v>#N/A</c:v>
                </c:pt>
              </c:numCache>
            </c:numRef>
          </c:val>
          <c:smooth val="0"/>
        </c:ser>
        <c:dLbls>
          <c:showLegendKey val="0"/>
          <c:showVal val="0"/>
          <c:showCatName val="0"/>
          <c:showSerName val="0"/>
          <c:showPercent val="0"/>
          <c:showBubbleSize val="0"/>
        </c:dLbls>
        <c:marker val="1"/>
        <c:smooth val="0"/>
        <c:axId val="130704512"/>
        <c:axId val="130706432"/>
      </c:lineChart>
      <c:catAx>
        <c:axId val="13070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706432"/>
        <c:crosses val="autoZero"/>
        <c:auto val="1"/>
        <c:lblAlgn val="ctr"/>
        <c:lblOffset val="100"/>
        <c:tickLblSkip val="1"/>
        <c:tickMarkSkip val="1"/>
        <c:noMultiLvlLbl val="0"/>
      </c:catAx>
      <c:valAx>
        <c:axId val="13070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0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0499840"/>
        <c:axId val="80501760"/>
      </c:scatterChart>
      <c:valAx>
        <c:axId val="8049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501760"/>
        <c:crosses val="autoZero"/>
        <c:crossBetween val="midCat"/>
      </c:valAx>
      <c:valAx>
        <c:axId val="8050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49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11.9</c:v>
                </c:pt>
                <c:pt idx="1">
                  <c:v>11.3</c:v>
                </c:pt>
                <c:pt idx="2">
                  <c:v>10.7</c:v>
                </c:pt>
                <c:pt idx="3">
                  <c:v>9.5</c:v>
                </c:pt>
                <c:pt idx="4">
                  <c:v>8.8000000000000007</c:v>
                </c:pt>
              </c:numCache>
            </c:numRef>
          </c:xVal>
          <c:yVal>
            <c:numRef>
              <c:f>公会計指標分析・財政指標組合せ分析表!$K$73:$O$73</c:f>
              <c:numCache>
                <c:formatCode>#,##0.0;"▲ "#,##0.0</c:formatCode>
                <c:ptCount val="5"/>
                <c:pt idx="0">
                  <c:v>49.8</c:v>
                </c:pt>
                <c:pt idx="1">
                  <c:v>37.4</c:v>
                </c:pt>
                <c:pt idx="2">
                  <c:v>18.3</c:v>
                </c:pt>
                <c:pt idx="3">
                  <c:v>45.2</c:v>
                </c:pt>
                <c:pt idx="4">
                  <c:v>43.4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80534144"/>
        <c:axId val="80564992"/>
      </c:scatterChart>
      <c:valAx>
        <c:axId val="80534144"/>
        <c:scaling>
          <c:orientation val="minMax"/>
          <c:max val="12.4"/>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564992"/>
        <c:crosses val="autoZero"/>
        <c:crossBetween val="midCat"/>
      </c:valAx>
      <c:valAx>
        <c:axId val="80564992"/>
        <c:scaling>
          <c:orientation val="minMax"/>
          <c:max val="5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5341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年度は、地域再生事業債や蓮湖渚公園整備事業債などの償還完了や利率見直し等による償還金の減の一方で、臨時財政対策債の償還金の増等により元利償還金は、前年度ほぼ同額となった。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公債費全体としては、</a:t>
          </a:r>
          <a:r>
            <a:rPr kumimoji="1" lang="ja-JP" altLang="ja-JP" sz="1300" b="0" i="0" baseline="0">
              <a:solidFill>
                <a:sysClr val="windowText" lastClr="000000"/>
              </a:solidFill>
              <a:effectLst/>
              <a:latin typeface="+mn-lt"/>
              <a:ea typeface="+mn-ea"/>
              <a:cs typeface="+mn-cs"/>
            </a:rPr>
            <a:t>一般会計で、臨時財政対策債や緊急防災減災事業債の増加等に伴</a:t>
          </a:r>
          <a:r>
            <a:rPr kumimoji="1" lang="ja-JP" altLang="en-US" sz="1300" b="0" i="0" baseline="0">
              <a:solidFill>
                <a:sysClr val="windowText" lastClr="000000"/>
              </a:solidFill>
              <a:effectLst/>
              <a:latin typeface="+mn-lt"/>
              <a:ea typeface="+mn-ea"/>
              <a:cs typeface="+mn-cs"/>
            </a:rPr>
            <a:t>い</a:t>
          </a:r>
          <a:r>
            <a:rPr kumimoji="1" lang="ja-JP" altLang="ja-JP" sz="1300" b="0" i="0" baseline="0">
              <a:solidFill>
                <a:sysClr val="windowText" lastClr="000000"/>
              </a:solidFill>
              <a:effectLst/>
              <a:latin typeface="+mn-lt"/>
              <a:ea typeface="+mn-ea"/>
              <a:cs typeface="+mn-cs"/>
            </a:rPr>
            <a:t>算入公債費が増加しており、実質公債費</a:t>
          </a:r>
          <a:r>
            <a:rPr kumimoji="1" lang="ja-JP" altLang="en-US" sz="1300" b="0" i="0" baseline="0">
              <a:solidFill>
                <a:sysClr val="windowText" lastClr="000000"/>
              </a:solidFill>
              <a:effectLst/>
              <a:latin typeface="+mn-lt"/>
              <a:ea typeface="+mn-ea"/>
              <a:cs typeface="+mn-cs"/>
            </a:rPr>
            <a:t>比率は減少した。</a:t>
          </a:r>
          <a:endParaRPr kumimoji="1" lang="en-US" altLang="ja-JP" sz="13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ysClr val="windowText" lastClr="000000"/>
              </a:solidFill>
              <a:effectLst/>
              <a:latin typeface="+mn-lt"/>
              <a:ea typeface="+mn-ea"/>
              <a:cs typeface="+mn-cs"/>
            </a:rPr>
            <a:t>また、</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公営企業の元利償還金に対する繰出しが増加しているものの、交付税算入後の実質公債費としては微増にとどまっている。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年度にかけて普通建設事業を例年より抑制していたため、一般会計等の地方債残高等は減少傾向にあった。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年度はサッカー場建設や消防庁舎建設、防災行政無線などの大規模事業により、将来負担比率が増加した。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年度も、前年度からの</a:t>
          </a:r>
          <a:r>
            <a:rPr kumimoji="1" lang="ja-JP" altLang="ja-JP" sz="1400" b="0" i="0" baseline="0">
              <a:solidFill>
                <a:schemeClr val="dk1"/>
              </a:solidFill>
              <a:effectLst/>
              <a:latin typeface="+mn-lt"/>
              <a:ea typeface="+mn-ea"/>
              <a:cs typeface="+mn-cs"/>
            </a:rPr>
            <a:t>消防救急デジタル無線整備</a:t>
          </a:r>
          <a:r>
            <a:rPr kumimoji="1" lang="ja-JP" altLang="en-US" sz="1400" b="0" i="0" baseline="0">
              <a:solidFill>
                <a:schemeClr val="dk1"/>
              </a:solidFill>
              <a:effectLst/>
              <a:latin typeface="+mn-lt"/>
              <a:ea typeface="+mn-ea"/>
              <a:cs typeface="+mn-cs"/>
            </a:rPr>
            <a:t>や学校の非構造部材の耐震化、消雪設備の整備等</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より、地方債現在残高は増加しているが、前年度退職者の増による退職手当負担見込額の減少や、経年によるごみ処理施設建設に係る組合等負担等見込額の減少、また緊急防災減災事業債などの借り入れによる交付税算入見込額の増加等により、将来負担比率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石川県内灘町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26,950
26,749
20.33
9,379,232
9,239,481
113,688
5,467,900
10,003,790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43.4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石川県内灘町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26,950
26,749
20.33
9,379,232
9,239,481
113,688
5,467,900
10,003,790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石川県内灘町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26,950
26,749
20.33
9,379,232
9,239,481
113,688
5,467,900
10,003,790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石川県内灘町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26,950
26,749
20.33
9,379,232
9,239,481
113,688
5,467,900
10,003,790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a:t>
          </a:r>
          <a:r>
            <a:rPr lang="ja-JP" altLang="ja-JP" sz="1300" b="0" i="0" baseline="0">
              <a:solidFill>
                <a:schemeClr val="dk1"/>
              </a:solidFill>
              <a:effectLst/>
              <a:latin typeface="+mn-lt"/>
              <a:ea typeface="+mn-ea"/>
              <a:cs typeface="+mn-cs"/>
            </a:rPr>
            <a:t>町内に中心となる産業がないこと等により</a:t>
          </a:r>
          <a:r>
            <a:rPr lang="ja-JP" altLang="en-US" sz="1300" b="0" i="0" baseline="0">
              <a:solidFill>
                <a:schemeClr val="dk1"/>
              </a:solidFill>
              <a:effectLst/>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類似団体よりも低い水準にある。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歳入では、税収における個人住民税の割合が高い。法人税等の影響が少なく、景気に左右されにくい反面、景気上昇の局面でも税収</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の伸びが抑制される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傾向がある。また、固定資産税は地価の下落により緩やかな下落傾向にある。徴収率は類似団体よりも高水準で</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あるが、平成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年度に新たに県央地区滞納整理機構に加入するなど、更なる徴収の強化を図っている。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今後は企業誘致</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や定住促進等</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で新たな財源の確保に努め</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122061</xdr:rowOff>
    </xdr:from>
    <xdr:to>
      <xdr:col>7</xdr:col>
      <xdr:colOff>152400</xdr:colOff>
      <xdr:row>43</xdr:row>
      <xdr:rowOff>135467</xdr:rowOff>
    </xdr:to>
    <xdr:cxnSp macro="">
      <xdr:nvCxnSpPr>
        <xdr:cNvPr id="68" name="直線コネクタ 67"/>
        <xdr:cNvCxnSpPr/>
      </xdr:nvCxnSpPr>
      <xdr:spPr>
        <a:xfrm flipV="1">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122061</xdr:rowOff>
    </xdr:from>
    <xdr:to>
      <xdr:col>4</xdr:col>
      <xdr:colOff>482600</xdr:colOff>
      <xdr:row>43</xdr:row>
      <xdr:rowOff>135467</xdr:rowOff>
    </xdr:to>
    <xdr:cxnSp macro="">
      <xdr:nvCxnSpPr>
        <xdr:cNvPr id="74" name="直線コネクタ 73"/>
        <xdr:cNvCxnSpPr/>
      </xdr:nvCxnSpPr>
      <xdr:spPr>
        <a:xfrm>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81845</xdr:rowOff>
    </xdr:from>
    <xdr:to>
      <xdr:col>3</xdr:col>
      <xdr:colOff>279400</xdr:colOff>
      <xdr:row>43</xdr:row>
      <xdr:rowOff>122061</xdr:rowOff>
    </xdr:to>
    <xdr:cxnSp macro="">
      <xdr:nvCxnSpPr>
        <xdr:cNvPr id="77" name="直線コネクタ 76"/>
        <xdr:cNvCxnSpPr/>
      </xdr:nvCxnSpPr>
      <xdr:spPr>
        <a:xfrm>
          <a:off x="1447800" y="745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71261</xdr:rowOff>
    </xdr:from>
    <xdr:to>
      <xdr:col>7</xdr:col>
      <xdr:colOff>203200</xdr:colOff>
      <xdr:row>44</xdr:row>
      <xdr:rowOff>1411</xdr:rowOff>
    </xdr:to>
    <xdr:sp macro="" textlink="">
      <xdr:nvSpPr>
        <xdr:cNvPr id="87" name="円/楕円 86"/>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43338</xdr:rowOff>
    </xdr:from>
    <xdr:ext cx="762000" cy="259045"/>
    <xdr:sp macro="" textlink="">
      <xdr:nvSpPr>
        <xdr:cNvPr id="88"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71261</xdr:rowOff>
    </xdr:from>
    <xdr:to>
      <xdr:col>3</xdr:col>
      <xdr:colOff>330200</xdr:colOff>
      <xdr:row>44</xdr:row>
      <xdr:rowOff>1411</xdr:rowOff>
    </xdr:to>
    <xdr:sp macro="" textlink="">
      <xdr:nvSpPr>
        <xdr:cNvPr id="93" name="円/楕円 92"/>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157638</xdr:rowOff>
    </xdr:from>
    <xdr:ext cx="762000" cy="259045"/>
    <xdr:sp macro="" textlink="">
      <xdr:nvSpPr>
        <xdr:cNvPr id="94" name="テキスト ボックス 93"/>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31045</xdr:rowOff>
    </xdr:from>
    <xdr:to>
      <xdr:col>2</xdr:col>
      <xdr:colOff>127000</xdr:colOff>
      <xdr:row>43</xdr:row>
      <xdr:rowOff>132645</xdr:rowOff>
    </xdr:to>
    <xdr:sp macro="" textlink="">
      <xdr:nvSpPr>
        <xdr:cNvPr id="95" name="円/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地方消費税交付金や普通交付税等の経常的な歳入の増加により、前年度より</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ポイント改善したものの、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類似団体よりも</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低い水準にある。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公債費や特別会計への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繰出金</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が類似団体より高いことが要因である。</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国民健康保険や介護保険</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への繰出しをはじめとした</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社会保障経費</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や、公共下水道事業にかかる経費は増加傾向にあり、公債費も、消防庁舎建設やサッカー場整備、小学校建設等の大規模事業にかかる償還により今後増加が見込まれる。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特別会計にかかる料金等の見直しや人件費の削減を進めるなど</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、行政の効率化を図り経常経費の削減に努める。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73152</xdr:rowOff>
    </xdr:from>
    <xdr:to>
      <xdr:col>7</xdr:col>
      <xdr:colOff>152400</xdr:colOff>
      <xdr:row>65</xdr:row>
      <xdr:rowOff>17526</xdr:rowOff>
    </xdr:to>
    <xdr:cxnSp macro="">
      <xdr:nvCxnSpPr>
        <xdr:cNvPr id="129" name="直線コネクタ 128"/>
        <xdr:cNvCxnSpPr/>
      </xdr:nvCxnSpPr>
      <xdr:spPr>
        <a:xfrm flipV="1">
          <a:off x="4114800" y="1104595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160020</xdr:rowOff>
    </xdr:from>
    <xdr:to>
      <xdr:col>6</xdr:col>
      <xdr:colOff>0</xdr:colOff>
      <xdr:row>65</xdr:row>
      <xdr:rowOff>17526</xdr:rowOff>
    </xdr:to>
    <xdr:cxnSp macro="">
      <xdr:nvCxnSpPr>
        <xdr:cNvPr id="132" name="直線コネクタ 131"/>
        <xdr:cNvCxnSpPr/>
      </xdr:nvCxnSpPr>
      <xdr:spPr>
        <a:xfrm>
          <a:off x="3225800" y="111328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160020</xdr:rowOff>
    </xdr:to>
    <xdr:cxnSp macro="">
      <xdr:nvCxnSpPr>
        <xdr:cNvPr id="135" name="直線コネクタ 134"/>
        <xdr:cNvCxnSpPr/>
      </xdr:nvCxnSpPr>
      <xdr:spPr>
        <a:xfrm>
          <a:off x="2336800" y="1103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65</xdr:row>
      <xdr:rowOff>89916</xdr:rowOff>
    </xdr:to>
    <xdr:cxnSp macro="">
      <xdr:nvCxnSpPr>
        <xdr:cNvPr id="138" name="直線コネクタ 137"/>
        <xdr:cNvCxnSpPr/>
      </xdr:nvCxnSpPr>
      <xdr:spPr>
        <a:xfrm flipV="1">
          <a:off x="1447800" y="1103630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22352</xdr:rowOff>
    </xdr:from>
    <xdr:to>
      <xdr:col>7</xdr:col>
      <xdr:colOff>203200</xdr:colOff>
      <xdr:row>64</xdr:row>
      <xdr:rowOff>123952</xdr:rowOff>
    </xdr:to>
    <xdr:sp macro="" textlink="">
      <xdr:nvSpPr>
        <xdr:cNvPr id="148" name="円/楕円 147"/>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165879</xdr:rowOff>
    </xdr:from>
    <xdr:ext cx="762000" cy="259045"/>
    <xdr:sp macro="" textlink="">
      <xdr:nvSpPr>
        <xdr:cNvPr id="149"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138176</xdr:rowOff>
    </xdr:from>
    <xdr:to>
      <xdr:col>6</xdr:col>
      <xdr:colOff>50800</xdr:colOff>
      <xdr:row>65</xdr:row>
      <xdr:rowOff>68326</xdr:rowOff>
    </xdr:to>
    <xdr:sp macro="" textlink="">
      <xdr:nvSpPr>
        <xdr:cNvPr id="150" name="円/楕円 149"/>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53103</xdr:rowOff>
    </xdr:from>
    <xdr:ext cx="736600" cy="259045"/>
    <xdr:sp macro="" textlink="">
      <xdr:nvSpPr>
        <xdr:cNvPr id="151" name="テキスト ボックス 150"/>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2" name="円/楕円 151"/>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53" name="テキスト ボックス 152"/>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4" name="円/楕円 153"/>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5" name="テキスト ボックス 154"/>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39116</xdr:rowOff>
    </xdr:from>
    <xdr:to>
      <xdr:col>2</xdr:col>
      <xdr:colOff>127000</xdr:colOff>
      <xdr:row>65</xdr:row>
      <xdr:rowOff>140716</xdr:rowOff>
    </xdr:to>
    <xdr:sp macro="" textlink="">
      <xdr:nvSpPr>
        <xdr:cNvPr id="156" name="円/楕円 155"/>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125493</xdr:rowOff>
    </xdr:from>
    <xdr:ext cx="762000" cy="259045"/>
    <xdr:sp macro="" textlink="">
      <xdr:nvSpPr>
        <xdr:cNvPr id="157" name="テキスト ボックス 156"/>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[104,208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人件費の削減等</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、行財政改革の推進</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により、平成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年度決算以降、類似団体比で約</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％から</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％程度</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低い</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傾向にある。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年度はマイナンバー制度へのシステム対応や</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PCB</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廃棄処分、固定資産台帳の整備等により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物件費</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が増加</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たため、前年度より決算額が増加した</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今後も適正な定員管理等により、現在の水準を維持するように努める。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6944</xdr:rowOff>
    </xdr:from>
    <xdr:to>
      <xdr:col>7</xdr:col>
      <xdr:colOff>152400</xdr:colOff>
      <xdr:row>83</xdr:row>
      <xdr:rowOff>20836</xdr:rowOff>
    </xdr:to>
    <xdr:cxnSp macro="">
      <xdr:nvCxnSpPr>
        <xdr:cNvPr id="194" name="直線コネクタ 193"/>
        <xdr:cNvCxnSpPr/>
      </xdr:nvCxnSpPr>
      <xdr:spPr>
        <a:xfrm>
          <a:off x="4114800" y="14237294"/>
          <a:ext cx="838200" cy="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119850</xdr:rowOff>
    </xdr:from>
    <xdr:to>
      <xdr:col>6</xdr:col>
      <xdr:colOff>0</xdr:colOff>
      <xdr:row>83</xdr:row>
      <xdr:rowOff>6944</xdr:rowOff>
    </xdr:to>
    <xdr:cxnSp macro="">
      <xdr:nvCxnSpPr>
        <xdr:cNvPr id="197" name="直線コネクタ 196"/>
        <xdr:cNvCxnSpPr/>
      </xdr:nvCxnSpPr>
      <xdr:spPr>
        <a:xfrm>
          <a:off x="3225800" y="14178750"/>
          <a:ext cx="889000" cy="5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119850</xdr:rowOff>
    </xdr:from>
    <xdr:to>
      <xdr:col>4</xdr:col>
      <xdr:colOff>482600</xdr:colOff>
      <xdr:row>82</xdr:row>
      <xdr:rowOff>151368</xdr:rowOff>
    </xdr:to>
    <xdr:cxnSp macro="">
      <xdr:nvCxnSpPr>
        <xdr:cNvPr id="200" name="直線コネクタ 199"/>
        <xdr:cNvCxnSpPr/>
      </xdr:nvCxnSpPr>
      <xdr:spPr>
        <a:xfrm flipV="1">
          <a:off x="2336800" y="14178750"/>
          <a:ext cx="889000" cy="3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151368</xdr:rowOff>
    </xdr:from>
    <xdr:to>
      <xdr:col>3</xdr:col>
      <xdr:colOff>279400</xdr:colOff>
      <xdr:row>83</xdr:row>
      <xdr:rowOff>53767</xdr:rowOff>
    </xdr:to>
    <xdr:cxnSp macro="">
      <xdr:nvCxnSpPr>
        <xdr:cNvPr id="203" name="直線コネクタ 202"/>
        <xdr:cNvCxnSpPr/>
      </xdr:nvCxnSpPr>
      <xdr:spPr>
        <a:xfrm flipV="1">
          <a:off x="1447800" y="14210268"/>
          <a:ext cx="889000" cy="7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141486</xdr:rowOff>
    </xdr:from>
    <xdr:to>
      <xdr:col>7</xdr:col>
      <xdr:colOff>203200</xdr:colOff>
      <xdr:row>83</xdr:row>
      <xdr:rowOff>71636</xdr:rowOff>
    </xdr:to>
    <xdr:sp macro="" textlink="">
      <xdr:nvSpPr>
        <xdr:cNvPr id="213" name="円/楕円 212"/>
        <xdr:cNvSpPr/>
      </xdr:nvSpPr>
      <xdr:spPr>
        <a:xfrm>
          <a:off x="4902200" y="142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158013</xdr:rowOff>
    </xdr:from>
    <xdr:ext cx="762000" cy="259045"/>
    <xdr:sp macro="" textlink="">
      <xdr:nvSpPr>
        <xdr:cNvPr id="214" name="人件費・物件費等の状況該当値テキスト"/>
        <xdr:cNvSpPr txBox="1"/>
      </xdr:nvSpPr>
      <xdr:spPr>
        <a:xfrm>
          <a:off x="5041900" y="1404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104,208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127594</xdr:rowOff>
    </xdr:from>
    <xdr:to>
      <xdr:col>6</xdr:col>
      <xdr:colOff>50800</xdr:colOff>
      <xdr:row>83</xdr:row>
      <xdr:rowOff>57744</xdr:rowOff>
    </xdr:to>
    <xdr:sp macro="" textlink="">
      <xdr:nvSpPr>
        <xdr:cNvPr id="215" name="円/楕円 214"/>
        <xdr:cNvSpPr/>
      </xdr:nvSpPr>
      <xdr:spPr>
        <a:xfrm>
          <a:off x="4064000" y="141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67921</xdr:rowOff>
    </xdr:from>
    <xdr:ext cx="736600" cy="259045"/>
    <xdr:sp macro="" textlink="">
      <xdr:nvSpPr>
        <xdr:cNvPr id="216" name="テキスト ボックス 215"/>
        <xdr:cNvSpPr txBox="1"/>
      </xdr:nvSpPr>
      <xdr:spPr>
        <a:xfrm>
          <a:off x="3733800" y="13955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102,999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69050</xdr:rowOff>
    </xdr:from>
    <xdr:to>
      <xdr:col>4</xdr:col>
      <xdr:colOff>533400</xdr:colOff>
      <xdr:row>82</xdr:row>
      <xdr:rowOff>170650</xdr:rowOff>
    </xdr:to>
    <xdr:sp macro="" textlink="">
      <xdr:nvSpPr>
        <xdr:cNvPr id="217" name="円/楕円 216"/>
        <xdr:cNvSpPr/>
      </xdr:nvSpPr>
      <xdr:spPr>
        <a:xfrm>
          <a:off x="3175000" y="1412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9377</xdr:rowOff>
    </xdr:from>
    <xdr:ext cx="762000" cy="259045"/>
    <xdr:sp macro="" textlink="">
      <xdr:nvSpPr>
        <xdr:cNvPr id="218" name="テキスト ボックス 217"/>
        <xdr:cNvSpPr txBox="1"/>
      </xdr:nvSpPr>
      <xdr:spPr>
        <a:xfrm>
          <a:off x="2844800" y="1389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97,904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100568</xdr:rowOff>
    </xdr:from>
    <xdr:to>
      <xdr:col>3</xdr:col>
      <xdr:colOff>330200</xdr:colOff>
      <xdr:row>83</xdr:row>
      <xdr:rowOff>30718</xdr:rowOff>
    </xdr:to>
    <xdr:sp macro="" textlink="">
      <xdr:nvSpPr>
        <xdr:cNvPr id="219" name="円/楕円 218"/>
        <xdr:cNvSpPr/>
      </xdr:nvSpPr>
      <xdr:spPr>
        <a:xfrm>
          <a:off x="2286000" y="141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40895</xdr:rowOff>
    </xdr:from>
    <xdr:ext cx="762000" cy="259045"/>
    <xdr:sp macro="" textlink="">
      <xdr:nvSpPr>
        <xdr:cNvPr id="220" name="テキスト ボックス 219"/>
        <xdr:cNvSpPr txBox="1"/>
      </xdr:nvSpPr>
      <xdr:spPr>
        <a:xfrm>
          <a:off x="1955800" y="1392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100,647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2967</xdr:rowOff>
    </xdr:from>
    <xdr:to>
      <xdr:col>2</xdr:col>
      <xdr:colOff>127000</xdr:colOff>
      <xdr:row>83</xdr:row>
      <xdr:rowOff>104567</xdr:rowOff>
    </xdr:to>
    <xdr:sp macro="" textlink="">
      <xdr:nvSpPr>
        <xdr:cNvPr id="221" name="円/楕円 220"/>
        <xdr:cNvSpPr/>
      </xdr:nvSpPr>
      <xdr:spPr>
        <a:xfrm>
          <a:off x="1397000" y="142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114744</xdr:rowOff>
    </xdr:from>
    <xdr:ext cx="762000" cy="259045"/>
    <xdr:sp macro="" textlink="">
      <xdr:nvSpPr>
        <xdr:cNvPr id="222" name="テキスト ボックス 221"/>
        <xdr:cNvSpPr txBox="1"/>
      </xdr:nvSpPr>
      <xdr:spPr>
        <a:xfrm>
          <a:off x="1066800" y="140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給料表の</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級制での運用等</a:t>
          </a:r>
          <a:r>
            <a:rPr kumimoji="1" lang="ja-JP" altLang="en-US" sz="1300">
              <a:solidFill>
                <a:schemeClr val="dk1"/>
              </a:solidFill>
              <a:effectLst/>
              <a:latin typeface="+mn-lt"/>
              <a:ea typeface="+mn-ea"/>
              <a:cs typeface="+mn-cs"/>
            </a:rPr>
            <a:t>により、全国平均より低い数値で推移している。</a:t>
          </a:r>
          <a:endParaRPr lang="ja-JP" altLang="ja-JP" sz="1300">
            <a:effectLst/>
          </a:endParaRPr>
        </a:p>
        <a:p>
          <a:pPr rtl="0" eaLnBrk="1" fontAlgn="auto" latinLnBrk="0" hangingPunct="1"/>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23</a:t>
          </a:r>
          <a:r>
            <a:rPr lang="ja-JP" altLang="en-US" sz="1300" b="0" i="0" baseline="0">
              <a:solidFill>
                <a:schemeClr val="dk1"/>
              </a:solidFill>
              <a:effectLst/>
              <a:latin typeface="+mn-lt"/>
              <a:ea typeface="+mn-ea"/>
              <a:cs typeface="+mn-cs"/>
            </a:rPr>
            <a:t>年度及び</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年度については、</a:t>
          </a:r>
          <a:r>
            <a:rPr lang="ja-JP" altLang="ja-JP" sz="1300" b="0" i="0" baseline="0">
              <a:solidFill>
                <a:schemeClr val="dk1"/>
              </a:solidFill>
              <a:effectLst/>
              <a:latin typeface="+mn-lt"/>
              <a:ea typeface="+mn-ea"/>
              <a:cs typeface="+mn-cs"/>
            </a:rPr>
            <a:t>国家公務員の時限的な給与改定特例法による措置</a:t>
          </a:r>
          <a:r>
            <a:rPr lang="ja-JP" altLang="en-US" sz="1300" b="0" i="0" baseline="0">
              <a:solidFill>
                <a:schemeClr val="dk1"/>
              </a:solidFill>
              <a:effectLst/>
              <a:latin typeface="+mn-lt"/>
              <a:ea typeface="+mn-ea"/>
              <a:cs typeface="+mn-cs"/>
            </a:rPr>
            <a:t>のため、国の水準が</a:t>
          </a:r>
          <a:r>
            <a:rPr lang="en-US" altLang="ja-JP" sz="1300" b="0" i="0" baseline="0">
              <a:solidFill>
                <a:schemeClr val="dk1"/>
              </a:solidFill>
              <a:effectLst/>
              <a:latin typeface="+mn-lt"/>
              <a:ea typeface="+mn-ea"/>
              <a:cs typeface="+mn-cs"/>
            </a:rPr>
            <a:t>7</a:t>
          </a:r>
          <a:r>
            <a:rPr lang="ja-JP" altLang="en-US" sz="1300" b="0" i="0" baseline="0">
              <a:solidFill>
                <a:schemeClr val="dk1"/>
              </a:solidFill>
              <a:effectLst/>
              <a:latin typeface="+mn-lt"/>
              <a:ea typeface="+mn-ea"/>
              <a:cs typeface="+mn-cs"/>
            </a:rPr>
            <a:t>％程度下落したためで、特例措置</a:t>
          </a:r>
          <a:r>
            <a:rPr lang="ja-JP" altLang="ja-JP" sz="1300" b="0" i="0" baseline="0">
              <a:solidFill>
                <a:schemeClr val="dk1"/>
              </a:solidFill>
              <a:effectLst/>
              <a:latin typeface="+mn-lt"/>
              <a:ea typeface="+mn-ea"/>
              <a:cs typeface="+mn-cs"/>
            </a:rPr>
            <a:t>がないとした場合の値は、平成</a:t>
          </a:r>
          <a:r>
            <a:rPr lang="en-US" altLang="ja-JP" sz="1300" b="0" i="0" baseline="0">
              <a:solidFill>
                <a:schemeClr val="dk1"/>
              </a:solidFill>
              <a:effectLst/>
              <a:latin typeface="+mn-lt"/>
              <a:ea typeface="+mn-ea"/>
              <a:cs typeface="+mn-cs"/>
            </a:rPr>
            <a:t>23.24</a:t>
          </a:r>
          <a:r>
            <a:rPr lang="ja-JP" altLang="ja-JP" sz="1300" b="0" i="0" baseline="0">
              <a:solidFill>
                <a:schemeClr val="dk1"/>
              </a:solidFill>
              <a:effectLst/>
              <a:latin typeface="+mn-lt"/>
              <a:ea typeface="+mn-ea"/>
              <a:cs typeface="+mn-cs"/>
            </a:rPr>
            <a:t>年度ともに</a:t>
          </a:r>
          <a:r>
            <a:rPr lang="en-US" altLang="ja-JP" sz="1300" b="0" i="0" baseline="0">
              <a:solidFill>
                <a:schemeClr val="dk1"/>
              </a:solidFill>
              <a:effectLst/>
              <a:latin typeface="+mn-lt"/>
              <a:ea typeface="+mn-ea"/>
              <a:cs typeface="+mn-cs"/>
            </a:rPr>
            <a:t>92.5</a:t>
          </a:r>
          <a:r>
            <a:rPr lang="ja-JP" altLang="ja-JP" sz="1300" b="0" i="0" baseline="0">
              <a:solidFill>
                <a:schemeClr val="dk1"/>
              </a:solidFill>
              <a:effectLst/>
              <a:latin typeface="+mn-lt"/>
              <a:ea typeface="+mn-ea"/>
              <a:cs typeface="+mn-cs"/>
            </a:rPr>
            <a:t>となり、実質的には</a:t>
          </a:r>
          <a:r>
            <a:rPr lang="ja-JP" altLang="en-US" sz="1300" b="0" i="0" baseline="0">
              <a:solidFill>
                <a:schemeClr val="dk1"/>
              </a:solidFill>
              <a:effectLst/>
              <a:latin typeface="+mn-lt"/>
              <a:ea typeface="+mn-ea"/>
              <a:cs typeface="+mn-cs"/>
            </a:rPr>
            <a:t>毎年</a:t>
          </a:r>
          <a:r>
            <a:rPr lang="ja-JP" altLang="ja-JP" sz="1300" b="0" i="0" baseline="0">
              <a:solidFill>
                <a:schemeClr val="dk1"/>
              </a:solidFill>
              <a:effectLst/>
              <a:latin typeface="+mn-lt"/>
              <a:ea typeface="+mn-ea"/>
              <a:cs typeface="+mn-cs"/>
            </a:rPr>
            <a:t>ほぼ同程度</a:t>
          </a:r>
          <a:r>
            <a:rPr lang="ja-JP" altLang="en-US" sz="1300" b="0" i="0" baseline="0">
              <a:solidFill>
                <a:schemeClr val="dk1"/>
              </a:solidFill>
              <a:effectLst/>
              <a:latin typeface="+mn-lt"/>
              <a:ea typeface="+mn-ea"/>
              <a:cs typeface="+mn-cs"/>
            </a:rPr>
            <a:t>の水準</a:t>
          </a:r>
          <a:r>
            <a:rPr lang="ja-JP" altLang="ja-JP" sz="1300" b="0" i="0" baseline="0">
              <a:solidFill>
                <a:schemeClr val="dk1"/>
              </a:solidFill>
              <a:effectLst/>
              <a:latin typeface="+mn-lt"/>
              <a:ea typeface="+mn-ea"/>
              <a:cs typeface="+mn-cs"/>
            </a:rPr>
            <a:t>で推移している。</a:t>
          </a:r>
          <a:endParaRPr lang="ja-JP" altLang="ja-JP" sz="1300">
            <a:effectLst/>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年度は職種間の人事異動により、微増となった。</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82</xdr:row>
      <xdr:rowOff>29029</xdr:rowOff>
    </xdr:to>
    <xdr:cxnSp macro="">
      <xdr:nvCxnSpPr>
        <xdr:cNvPr id="258" name="直線コネクタ 257"/>
        <xdr:cNvCxnSpPr/>
      </xdr:nvCxnSpPr>
      <xdr:spPr>
        <a:xfrm>
          <a:off x="16179800" y="1407643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82</xdr:row>
      <xdr:rowOff>17538</xdr:rowOff>
    </xdr:to>
    <xdr:cxnSp macro="">
      <xdr:nvCxnSpPr>
        <xdr:cNvPr id="261" name="直線コネクタ 260"/>
        <xdr:cNvCxnSpPr/>
      </xdr:nvCxnSpPr>
      <xdr:spPr>
        <a:xfrm>
          <a:off x="15290800" y="140189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86</xdr:row>
      <xdr:rowOff>55638</xdr:rowOff>
    </xdr:to>
    <xdr:cxnSp macro="">
      <xdr:nvCxnSpPr>
        <xdr:cNvPr id="264" name="直線コネクタ 263"/>
        <xdr:cNvCxnSpPr/>
      </xdr:nvCxnSpPr>
      <xdr:spPr>
        <a:xfrm flipV="1">
          <a:off x="14401800" y="14018986"/>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55638</xdr:rowOff>
    </xdr:from>
    <xdr:to>
      <xdr:col>21</xdr:col>
      <xdr:colOff>0</xdr:colOff>
      <xdr:row>86</xdr:row>
      <xdr:rowOff>170543</xdr:rowOff>
    </xdr:to>
    <xdr:cxnSp macro="">
      <xdr:nvCxnSpPr>
        <xdr:cNvPr id="267" name="直線コネクタ 266"/>
        <xdr:cNvCxnSpPr/>
      </xdr:nvCxnSpPr>
      <xdr:spPr>
        <a:xfrm flipV="1">
          <a:off x="13512800" y="148003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149679</xdr:rowOff>
    </xdr:from>
    <xdr:to>
      <xdr:col>24</xdr:col>
      <xdr:colOff>609600</xdr:colOff>
      <xdr:row>82</xdr:row>
      <xdr:rowOff>79829</xdr:rowOff>
    </xdr:to>
    <xdr:sp macro="" textlink="">
      <xdr:nvSpPr>
        <xdr:cNvPr id="277" name="円/楕円 276"/>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166206</xdr:rowOff>
    </xdr:from>
    <xdr:ext cx="762000" cy="259045"/>
    <xdr:sp macro="" textlink="">
      <xdr:nvSpPr>
        <xdr:cNvPr id="278" name="給与水準   （国との比較）該当値テキスト"/>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138188</xdr:rowOff>
    </xdr:from>
    <xdr:to>
      <xdr:col>23</xdr:col>
      <xdr:colOff>457200</xdr:colOff>
      <xdr:row>82</xdr:row>
      <xdr:rowOff>68338</xdr:rowOff>
    </xdr:to>
    <xdr:sp macro="" textlink="">
      <xdr:nvSpPr>
        <xdr:cNvPr id="279" name="円/楕円 278"/>
        <xdr:cNvSpPr/>
      </xdr:nvSpPr>
      <xdr:spPr>
        <a:xfrm>
          <a:off x="16129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78515</xdr:rowOff>
    </xdr:from>
    <xdr:ext cx="736600" cy="259045"/>
    <xdr:sp macro="" textlink="">
      <xdr:nvSpPr>
        <xdr:cNvPr id="280" name="テキスト ボックス 279"/>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81" name="円/楕円 280"/>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82" name="テキスト ボックス 281"/>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4838</xdr:rowOff>
    </xdr:from>
    <xdr:to>
      <xdr:col>21</xdr:col>
      <xdr:colOff>50800</xdr:colOff>
      <xdr:row>86</xdr:row>
      <xdr:rowOff>106438</xdr:rowOff>
    </xdr:to>
    <xdr:sp macro="" textlink="">
      <xdr:nvSpPr>
        <xdr:cNvPr id="283" name="円/楕円 282"/>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116615</xdr:rowOff>
    </xdr:from>
    <xdr:ext cx="762000" cy="259045"/>
    <xdr:sp macro="" textlink="">
      <xdr:nvSpPr>
        <xdr:cNvPr id="284" name="テキスト ボックス 283"/>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119743</xdr:rowOff>
    </xdr:from>
    <xdr:to>
      <xdr:col>19</xdr:col>
      <xdr:colOff>533400</xdr:colOff>
      <xdr:row>87</xdr:row>
      <xdr:rowOff>49893</xdr:rowOff>
    </xdr:to>
    <xdr:sp macro="" textlink="">
      <xdr:nvSpPr>
        <xdr:cNvPr id="285" name="円/楕円 284"/>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60070</xdr:rowOff>
    </xdr:from>
    <xdr:ext cx="762000" cy="259045"/>
    <xdr:sp macro="" textlink="">
      <xdr:nvSpPr>
        <xdr:cNvPr id="286" name="テキスト ボックス 285"/>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職員の勤務体系・配置体系を総合的に見直しており</a:t>
          </a:r>
          <a:r>
            <a:rPr lang="ja-JP" altLang="en-US" sz="1300">
              <a:solidFill>
                <a:schemeClr val="dk1"/>
              </a:solidFill>
              <a:effectLst/>
              <a:latin typeface="+mn-lt"/>
              <a:ea typeface="+mn-ea"/>
              <a:cs typeface="+mn-cs"/>
            </a:rPr>
            <a:t>、また、</a:t>
          </a:r>
          <a:r>
            <a:rPr lang="ja-JP" altLang="ja-JP" sz="1300">
              <a:solidFill>
                <a:schemeClr val="dk1"/>
              </a:solidFill>
              <a:effectLst/>
              <a:latin typeface="+mn-lt"/>
              <a:ea typeface="+mn-ea"/>
              <a:cs typeface="+mn-cs"/>
            </a:rPr>
            <a:t>突発的な退職者</a:t>
          </a:r>
          <a:r>
            <a:rPr lang="ja-JP" altLang="en-US" sz="1300">
              <a:solidFill>
                <a:schemeClr val="dk1"/>
              </a:solidFill>
              <a:effectLst/>
              <a:latin typeface="+mn-lt"/>
              <a:ea typeface="+mn-ea"/>
              <a:cs typeface="+mn-cs"/>
            </a:rPr>
            <a:t>による職員数の減等の理由により、前年度まで</a:t>
          </a:r>
          <a:r>
            <a:rPr lang="ja-JP" altLang="ja-JP" sz="1300">
              <a:solidFill>
                <a:schemeClr val="dk1"/>
              </a:solidFill>
              <a:effectLst/>
              <a:latin typeface="+mn-lt"/>
              <a:ea typeface="+mn-ea"/>
              <a:cs typeface="+mn-cs"/>
            </a:rPr>
            <a:t>減少傾向にあ</a:t>
          </a:r>
          <a:r>
            <a:rPr lang="ja-JP" altLang="en-US" sz="1300">
              <a:solidFill>
                <a:schemeClr val="dk1"/>
              </a:solidFill>
              <a:effectLst/>
              <a:latin typeface="+mn-lt"/>
              <a:ea typeface="+mn-ea"/>
              <a:cs typeface="+mn-cs"/>
            </a:rPr>
            <a:t>った</a:t>
          </a:r>
          <a:r>
            <a:rPr lang="ja-JP" altLang="ja-JP" sz="1300">
              <a:solidFill>
                <a:schemeClr val="dk1"/>
              </a:solidFill>
              <a:effectLst/>
              <a:latin typeface="+mn-lt"/>
              <a:ea typeface="+mn-ea"/>
              <a:cs typeface="+mn-cs"/>
            </a:rPr>
            <a:t>。</a:t>
          </a:r>
          <a:endParaRPr lang="ja-JP" altLang="ja-JP" sz="1300">
            <a:effectLst/>
          </a:endParaRPr>
        </a:p>
        <a:p>
          <a:pPr rtl="0"/>
          <a:r>
            <a:rPr lang="ja-JP" altLang="en-US" sz="1300">
              <a:effectLst/>
            </a:rPr>
            <a:t>平成</a:t>
          </a:r>
          <a:r>
            <a:rPr lang="en-US" altLang="ja-JP" sz="1300">
              <a:effectLst/>
            </a:rPr>
            <a:t>27</a:t>
          </a:r>
          <a:r>
            <a:rPr lang="ja-JP" altLang="en-US" sz="1300">
              <a:effectLst/>
            </a:rPr>
            <a:t>年度は前年度の突発的な退職者の補充などにより前年度より増加した。</a:t>
          </a:r>
          <a:endParaRPr lang="ja-JP" altLang="ja-JP" sz="1300">
            <a:effectLst/>
          </a:endParaRPr>
        </a:p>
        <a:p>
          <a:r>
            <a:rPr lang="ja-JP" altLang="ja-JP" sz="1300">
              <a:solidFill>
                <a:schemeClr val="dk1"/>
              </a:solidFill>
              <a:effectLst/>
              <a:latin typeface="+mn-lt"/>
              <a:ea typeface="+mn-ea"/>
              <a:cs typeface="+mn-cs"/>
            </a:rPr>
            <a:t>今後も職員定数管理計画に基づき適正な人員配置</a:t>
          </a:r>
          <a:r>
            <a:rPr lang="ja-JP" altLang="en-US" sz="1300">
              <a:solidFill>
                <a:schemeClr val="dk1"/>
              </a:solidFill>
              <a:effectLst/>
              <a:latin typeface="+mn-lt"/>
              <a:ea typeface="+mn-ea"/>
              <a:cs typeface="+mn-cs"/>
            </a:rPr>
            <a:t>を行う</a:t>
          </a:r>
          <a:r>
            <a:rPr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42635</xdr:rowOff>
    </xdr:from>
    <xdr:to>
      <xdr:col>24</xdr:col>
      <xdr:colOff>558800</xdr:colOff>
      <xdr:row>60</xdr:row>
      <xdr:rowOff>82278</xdr:rowOff>
    </xdr:to>
    <xdr:cxnSp macro="">
      <xdr:nvCxnSpPr>
        <xdr:cNvPr id="323" name="直線コネクタ 322"/>
        <xdr:cNvCxnSpPr/>
      </xdr:nvCxnSpPr>
      <xdr:spPr>
        <a:xfrm>
          <a:off x="16179800" y="10329635"/>
          <a:ext cx="8382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4"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42635</xdr:rowOff>
    </xdr:from>
    <xdr:to>
      <xdr:col>23</xdr:col>
      <xdr:colOff>406400</xdr:colOff>
      <xdr:row>60</xdr:row>
      <xdr:rowOff>73660</xdr:rowOff>
    </xdr:to>
    <xdr:cxnSp macro="">
      <xdr:nvCxnSpPr>
        <xdr:cNvPr id="326" name="直線コネクタ 325"/>
        <xdr:cNvCxnSpPr/>
      </xdr:nvCxnSpPr>
      <xdr:spPr>
        <a:xfrm flipV="1">
          <a:off x="15290800" y="103296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65042</xdr:rowOff>
    </xdr:from>
    <xdr:to>
      <xdr:col>22</xdr:col>
      <xdr:colOff>203200</xdr:colOff>
      <xdr:row>60</xdr:row>
      <xdr:rowOff>73660</xdr:rowOff>
    </xdr:to>
    <xdr:cxnSp macro="">
      <xdr:nvCxnSpPr>
        <xdr:cNvPr id="329" name="直線コネクタ 328"/>
        <xdr:cNvCxnSpPr/>
      </xdr:nvCxnSpPr>
      <xdr:spPr>
        <a:xfrm>
          <a:off x="14401800" y="1035204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65042</xdr:rowOff>
    </xdr:from>
    <xdr:to>
      <xdr:col>21</xdr:col>
      <xdr:colOff>0</xdr:colOff>
      <xdr:row>60</xdr:row>
      <xdr:rowOff>116749</xdr:rowOff>
    </xdr:to>
    <xdr:cxnSp macro="">
      <xdr:nvCxnSpPr>
        <xdr:cNvPr id="332" name="直線コネクタ 331"/>
        <xdr:cNvCxnSpPr/>
      </xdr:nvCxnSpPr>
      <xdr:spPr>
        <a:xfrm flipV="1">
          <a:off x="13512800" y="10352042"/>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31478</xdr:rowOff>
    </xdr:from>
    <xdr:to>
      <xdr:col>24</xdr:col>
      <xdr:colOff>609600</xdr:colOff>
      <xdr:row>60</xdr:row>
      <xdr:rowOff>133078</xdr:rowOff>
    </xdr:to>
    <xdr:sp macro="" textlink="">
      <xdr:nvSpPr>
        <xdr:cNvPr id="342" name="円/楕円 341"/>
        <xdr:cNvSpPr/>
      </xdr:nvSpPr>
      <xdr:spPr>
        <a:xfrm>
          <a:off x="169672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3555</xdr:rowOff>
    </xdr:from>
    <xdr:ext cx="762000" cy="259045"/>
    <xdr:sp macro="" textlink="">
      <xdr:nvSpPr>
        <xdr:cNvPr id="343" name="定員管理の状況該当値テキスト"/>
        <xdr:cNvSpPr txBox="1"/>
      </xdr:nvSpPr>
      <xdr:spPr>
        <a:xfrm>
          <a:off x="17106900" y="1029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163285</xdr:rowOff>
    </xdr:from>
    <xdr:to>
      <xdr:col>23</xdr:col>
      <xdr:colOff>457200</xdr:colOff>
      <xdr:row>60</xdr:row>
      <xdr:rowOff>93435</xdr:rowOff>
    </xdr:to>
    <xdr:sp macro="" textlink="">
      <xdr:nvSpPr>
        <xdr:cNvPr id="344" name="円/楕円 343"/>
        <xdr:cNvSpPr/>
      </xdr:nvSpPr>
      <xdr:spPr>
        <a:xfrm>
          <a:off x="16129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103612</xdr:rowOff>
    </xdr:from>
    <xdr:ext cx="736600" cy="259045"/>
    <xdr:sp macro="" textlink="">
      <xdr:nvSpPr>
        <xdr:cNvPr id="345" name="テキスト ボックス 344"/>
        <xdr:cNvSpPr txBox="1"/>
      </xdr:nvSpPr>
      <xdr:spPr>
        <a:xfrm>
          <a:off x="15798800" y="1004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22860</xdr:rowOff>
    </xdr:from>
    <xdr:to>
      <xdr:col>22</xdr:col>
      <xdr:colOff>254000</xdr:colOff>
      <xdr:row>60</xdr:row>
      <xdr:rowOff>124460</xdr:rowOff>
    </xdr:to>
    <xdr:sp macro="" textlink="">
      <xdr:nvSpPr>
        <xdr:cNvPr id="346" name="円/楕円 345"/>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134637</xdr:rowOff>
    </xdr:from>
    <xdr:ext cx="762000" cy="259045"/>
    <xdr:sp macro="" textlink="">
      <xdr:nvSpPr>
        <xdr:cNvPr id="347" name="テキスト ボックス 346"/>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14242</xdr:rowOff>
    </xdr:from>
    <xdr:to>
      <xdr:col>21</xdr:col>
      <xdr:colOff>50800</xdr:colOff>
      <xdr:row>60</xdr:row>
      <xdr:rowOff>115842</xdr:rowOff>
    </xdr:to>
    <xdr:sp macro="" textlink="">
      <xdr:nvSpPr>
        <xdr:cNvPr id="348" name="円/楕円 347"/>
        <xdr:cNvSpPr/>
      </xdr:nvSpPr>
      <xdr:spPr>
        <a:xfrm>
          <a:off x="14351000" y="103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126019</xdr:rowOff>
    </xdr:from>
    <xdr:ext cx="762000" cy="259045"/>
    <xdr:sp macro="" textlink="">
      <xdr:nvSpPr>
        <xdr:cNvPr id="349" name="テキスト ボックス 348"/>
        <xdr:cNvSpPr txBox="1"/>
      </xdr:nvSpPr>
      <xdr:spPr>
        <a:xfrm>
          <a:off x="14020800" y="1007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65949</xdr:rowOff>
    </xdr:from>
    <xdr:to>
      <xdr:col>19</xdr:col>
      <xdr:colOff>533400</xdr:colOff>
      <xdr:row>60</xdr:row>
      <xdr:rowOff>167549</xdr:rowOff>
    </xdr:to>
    <xdr:sp macro="" textlink="">
      <xdr:nvSpPr>
        <xdr:cNvPr id="350" name="円/楕円 349"/>
        <xdr:cNvSpPr/>
      </xdr:nvSpPr>
      <xdr:spPr>
        <a:xfrm>
          <a:off x="134620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6276</xdr:rowOff>
    </xdr:from>
    <xdr:ext cx="762000" cy="259045"/>
    <xdr:sp macro="" textlink="">
      <xdr:nvSpPr>
        <xdr:cNvPr id="351" name="テキスト ボックス 350"/>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ysClr val="windowText" lastClr="000000"/>
              </a:solidFill>
              <a:effectLst/>
              <a:latin typeface="+mn-lt"/>
              <a:ea typeface="+mn-ea"/>
              <a:cs typeface="+mn-cs"/>
            </a:rPr>
            <a:t>一部事務組合への</a:t>
          </a:r>
          <a:r>
            <a:rPr lang="ja-JP" altLang="ja-JP" sz="1300" b="0" i="0" baseline="0">
              <a:solidFill>
                <a:sysClr val="windowText" lastClr="000000"/>
              </a:solidFill>
              <a:effectLst/>
              <a:latin typeface="+mn-lt"/>
              <a:ea typeface="+mn-ea"/>
              <a:cs typeface="+mn-cs"/>
            </a:rPr>
            <a:t>ごみ処理施設</a:t>
          </a:r>
          <a:r>
            <a:rPr lang="ja-JP" altLang="en-US" sz="1300" b="0" i="0" baseline="0">
              <a:solidFill>
                <a:sysClr val="windowText" lastClr="000000"/>
              </a:solidFill>
              <a:effectLst/>
              <a:latin typeface="+mn-lt"/>
              <a:ea typeface="+mn-ea"/>
              <a:cs typeface="+mn-cs"/>
            </a:rPr>
            <a:t>にかかる公債費の減少の一方で</a:t>
          </a:r>
          <a:r>
            <a:rPr lang="ja-JP" altLang="ja-JP" sz="1300" b="0" i="0" baseline="0">
              <a:solidFill>
                <a:sysClr val="windowText" lastClr="000000"/>
              </a:solidFill>
              <a:effectLst/>
              <a:latin typeface="+mn-lt"/>
              <a:ea typeface="+mn-ea"/>
              <a:cs typeface="+mn-cs"/>
            </a:rPr>
            <a:t>、公共下水道事業特別会計への</a:t>
          </a:r>
          <a:r>
            <a:rPr lang="ja-JP" altLang="en-US" sz="1300" b="0" i="0" baseline="0">
              <a:solidFill>
                <a:sysClr val="windowText" lastClr="000000"/>
              </a:solidFill>
              <a:effectLst/>
              <a:latin typeface="+mn-lt"/>
              <a:ea typeface="+mn-ea"/>
              <a:cs typeface="+mn-cs"/>
            </a:rPr>
            <a:t>繰出金が増加するなど、元利償還金はほほ横ばいであったが、都市計画税充当額や交付税算入額が増加したことに</a:t>
          </a:r>
          <a:r>
            <a:rPr lang="ja-JP" altLang="ja-JP" sz="1300" b="0" i="0" baseline="0">
              <a:solidFill>
                <a:sysClr val="windowText" lastClr="000000"/>
              </a:solidFill>
              <a:effectLst/>
              <a:latin typeface="+mn-lt"/>
              <a:ea typeface="+mn-ea"/>
              <a:cs typeface="+mn-cs"/>
            </a:rPr>
            <a:t>より実質公債費比率</a:t>
          </a:r>
          <a:r>
            <a:rPr lang="ja-JP" altLang="en-US" sz="1300" b="0" i="0" baseline="0">
              <a:solidFill>
                <a:sysClr val="windowText" lastClr="000000"/>
              </a:solidFill>
              <a:effectLst/>
              <a:latin typeface="+mn-lt"/>
              <a:ea typeface="+mn-ea"/>
              <a:cs typeface="+mn-cs"/>
            </a:rPr>
            <a:t>は</a:t>
          </a:r>
          <a:r>
            <a:rPr lang="ja-JP" altLang="ja-JP" sz="1300" b="0" i="0" baseline="0">
              <a:solidFill>
                <a:sysClr val="windowText" lastClr="000000"/>
              </a:solidFill>
              <a:effectLst/>
              <a:latin typeface="+mn-lt"/>
              <a:ea typeface="+mn-ea"/>
              <a:cs typeface="+mn-cs"/>
            </a:rPr>
            <a:t>減少となった。</a:t>
          </a:r>
          <a:endParaRPr lang="ja-JP" altLang="ja-JP" sz="1300">
            <a:solidFill>
              <a:sysClr val="windowText" lastClr="000000"/>
            </a:solidFill>
            <a:effectLst/>
          </a:endParaRPr>
        </a:p>
        <a:p>
          <a:pPr rtl="0"/>
          <a:r>
            <a:rPr lang="ja-JP" altLang="ja-JP" sz="1300" b="0" i="0" baseline="0">
              <a:solidFill>
                <a:sysClr val="windowText" lastClr="000000"/>
              </a:solidFill>
              <a:effectLst/>
              <a:latin typeface="+mn-lt"/>
              <a:ea typeface="+mn-ea"/>
              <a:cs typeface="+mn-cs"/>
            </a:rPr>
            <a:t>　公営企業債に係る繰出金は高水準で</a:t>
          </a:r>
          <a:r>
            <a:rPr lang="ja-JP" altLang="en-US" sz="1300" b="0" i="0" baseline="0">
              <a:solidFill>
                <a:sysClr val="windowText" lastClr="000000"/>
              </a:solidFill>
              <a:effectLst/>
              <a:latin typeface="+mn-lt"/>
              <a:ea typeface="+mn-ea"/>
              <a:cs typeface="+mn-cs"/>
            </a:rPr>
            <a:t>あり</a:t>
          </a:r>
          <a:r>
            <a:rPr lang="ja-JP" altLang="ja-JP" sz="1300" b="0" i="0" baseline="0">
              <a:solidFill>
                <a:sysClr val="windowText" lastClr="000000"/>
              </a:solidFill>
              <a:effectLst/>
              <a:latin typeface="+mn-lt"/>
              <a:ea typeface="+mn-ea"/>
              <a:cs typeface="+mn-cs"/>
            </a:rPr>
            <a:t>、投資的事業の見直しを行い、新規発行の抑制</a:t>
          </a:r>
          <a:r>
            <a:rPr lang="ja-JP" altLang="en-US" sz="1300" b="0" i="0" baseline="0">
              <a:solidFill>
                <a:sysClr val="windowText" lastClr="000000"/>
              </a:solidFill>
              <a:effectLst/>
              <a:latin typeface="+mn-lt"/>
              <a:ea typeface="+mn-ea"/>
              <a:cs typeface="+mn-cs"/>
            </a:rPr>
            <a:t>を図る</a:t>
          </a:r>
          <a:r>
            <a:rPr lang="ja-JP" altLang="ja-JP" sz="1300" b="0" i="0" baseline="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89746</xdr:rowOff>
    </xdr:from>
    <xdr:to>
      <xdr:col>24</xdr:col>
      <xdr:colOff>558800</xdr:colOff>
      <xdr:row>42</xdr:row>
      <xdr:rowOff>146050</xdr:rowOff>
    </xdr:to>
    <xdr:cxnSp macro="">
      <xdr:nvCxnSpPr>
        <xdr:cNvPr id="384" name="直線コネクタ 383"/>
        <xdr:cNvCxnSpPr/>
      </xdr:nvCxnSpPr>
      <xdr:spPr>
        <a:xfrm flipV="1">
          <a:off x="16179800" y="72906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5"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71120</xdr:rowOff>
    </xdr:to>
    <xdr:cxnSp macro="">
      <xdr:nvCxnSpPr>
        <xdr:cNvPr id="387" name="直線コネクタ 386"/>
        <xdr:cNvCxnSpPr/>
      </xdr:nvCxnSpPr>
      <xdr:spPr>
        <a:xfrm flipV="1">
          <a:off x="15290800" y="734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9" name="テキスト ボックス 388"/>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119380</xdr:rowOff>
    </xdr:to>
    <xdr:cxnSp macro="">
      <xdr:nvCxnSpPr>
        <xdr:cNvPr id="390" name="直線コネクタ 389"/>
        <xdr:cNvCxnSpPr/>
      </xdr:nvCxnSpPr>
      <xdr:spPr>
        <a:xfrm flipV="1">
          <a:off x="14401800" y="744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2" name="テキスト ボックス 391"/>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43</xdr:row>
      <xdr:rowOff>167640</xdr:rowOff>
    </xdr:to>
    <xdr:cxnSp macro="">
      <xdr:nvCxnSpPr>
        <xdr:cNvPr id="393" name="直線コネクタ 392"/>
        <xdr:cNvCxnSpPr/>
      </xdr:nvCxnSpPr>
      <xdr:spPr>
        <a:xfrm flipV="1">
          <a:off x="13512800" y="749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5" name="テキスト ボックス 394"/>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38946</xdr:rowOff>
    </xdr:from>
    <xdr:to>
      <xdr:col>24</xdr:col>
      <xdr:colOff>609600</xdr:colOff>
      <xdr:row>42</xdr:row>
      <xdr:rowOff>140546</xdr:rowOff>
    </xdr:to>
    <xdr:sp macro="" textlink="">
      <xdr:nvSpPr>
        <xdr:cNvPr id="403" name="円/楕円 402"/>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11023</xdr:rowOff>
    </xdr:from>
    <xdr:ext cx="762000" cy="259045"/>
    <xdr:sp macro="" textlink="">
      <xdr:nvSpPr>
        <xdr:cNvPr id="404" name="公債費負担の状況該当値テキスト"/>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405" name="円/楕円 404"/>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406" name="テキスト ボックス 405"/>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07" name="円/楕円 406"/>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08" name="テキスト ボックス 407"/>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09" name="円/楕円 408"/>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410" name="テキスト ボックス 409"/>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411" name="円/楕円 410"/>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412" name="テキスト ボックス 411"/>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年度は、サッカー場建設や消防庁舎建設、</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防災行政無線整備事業等</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の地方債の借入により、将来負担比率が増加した。</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年度は地方消費税交付金の増により標準財政規模が増加となり、また、緊急防災・減災事業債などの交付税算入が増となったため、将来負担比率が減少した。、</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年度以降は、白帆台小学校建設事業や福祉センター整備事業等などの大規模事業に伴う新規借入により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比率</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上昇が見込まれるが、事業実施の適正化を図り、財政の健全化</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に努める。</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147997</xdr:rowOff>
    </xdr:from>
    <xdr:to>
      <xdr:col>24</xdr:col>
      <xdr:colOff>558800</xdr:colOff>
      <xdr:row>15</xdr:row>
      <xdr:rowOff>162475</xdr:rowOff>
    </xdr:to>
    <xdr:cxnSp macro="">
      <xdr:nvCxnSpPr>
        <xdr:cNvPr id="446" name="直線コネクタ 445"/>
        <xdr:cNvCxnSpPr/>
      </xdr:nvCxnSpPr>
      <xdr:spPr>
        <a:xfrm flipV="1">
          <a:off x="16179800" y="271974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117560</xdr:rowOff>
    </xdr:from>
    <xdr:to>
      <xdr:col>23</xdr:col>
      <xdr:colOff>406400</xdr:colOff>
      <xdr:row>15</xdr:row>
      <xdr:rowOff>162475</xdr:rowOff>
    </xdr:to>
    <xdr:cxnSp macro="">
      <xdr:nvCxnSpPr>
        <xdr:cNvPr id="449" name="直線コネクタ 448"/>
        <xdr:cNvCxnSpPr/>
      </xdr:nvCxnSpPr>
      <xdr:spPr>
        <a:xfrm>
          <a:off x="15290800" y="2517860"/>
          <a:ext cx="889000" cy="2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51" name="テキスト ボックス 450"/>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117560</xdr:rowOff>
    </xdr:from>
    <xdr:to>
      <xdr:col>22</xdr:col>
      <xdr:colOff>203200</xdr:colOff>
      <xdr:row>15</xdr:row>
      <xdr:rowOff>99737</xdr:rowOff>
    </xdr:to>
    <xdr:cxnSp macro="">
      <xdr:nvCxnSpPr>
        <xdr:cNvPr id="452" name="直線コネクタ 451"/>
        <xdr:cNvCxnSpPr/>
      </xdr:nvCxnSpPr>
      <xdr:spPr>
        <a:xfrm flipV="1">
          <a:off x="14401800" y="2517860"/>
          <a:ext cx="889000" cy="15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13860</xdr:rowOff>
    </xdr:from>
    <xdr:ext cx="762000" cy="259045"/>
    <xdr:sp macro="" textlink="">
      <xdr:nvSpPr>
        <xdr:cNvPr id="454" name="テキスト ボックス 453"/>
        <xdr:cNvSpPr txBox="1"/>
      </xdr:nvSpPr>
      <xdr:spPr>
        <a:xfrm>
          <a:off x="14909800" y="258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99737</xdr:rowOff>
    </xdr:from>
    <xdr:to>
      <xdr:col>21</xdr:col>
      <xdr:colOff>0</xdr:colOff>
      <xdr:row>16</xdr:row>
      <xdr:rowOff>28025</xdr:rowOff>
    </xdr:to>
    <xdr:cxnSp macro="">
      <xdr:nvCxnSpPr>
        <xdr:cNvPr id="455" name="直線コネクタ 454"/>
        <xdr:cNvCxnSpPr/>
      </xdr:nvCxnSpPr>
      <xdr:spPr>
        <a:xfrm flipV="1">
          <a:off x="13512800" y="2671487"/>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97197</xdr:rowOff>
    </xdr:from>
    <xdr:to>
      <xdr:col>24</xdr:col>
      <xdr:colOff>609600</xdr:colOff>
      <xdr:row>16</xdr:row>
      <xdr:rowOff>27347</xdr:rowOff>
    </xdr:to>
    <xdr:sp macro="" textlink="">
      <xdr:nvSpPr>
        <xdr:cNvPr id="465" name="円/楕円 464"/>
        <xdr:cNvSpPr/>
      </xdr:nvSpPr>
      <xdr:spPr>
        <a:xfrm>
          <a:off x="169672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69274</xdr:rowOff>
    </xdr:from>
    <xdr:ext cx="762000" cy="259045"/>
    <xdr:sp macro="" textlink="">
      <xdr:nvSpPr>
        <xdr:cNvPr id="466" name="将来負担の状況該当値テキスト"/>
        <xdr:cNvSpPr txBox="1"/>
      </xdr:nvSpPr>
      <xdr:spPr>
        <a:xfrm>
          <a:off x="17106900" y="264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111675</xdr:rowOff>
    </xdr:from>
    <xdr:to>
      <xdr:col>23</xdr:col>
      <xdr:colOff>457200</xdr:colOff>
      <xdr:row>16</xdr:row>
      <xdr:rowOff>41825</xdr:rowOff>
    </xdr:to>
    <xdr:sp macro="" textlink="">
      <xdr:nvSpPr>
        <xdr:cNvPr id="467" name="円/楕円 466"/>
        <xdr:cNvSpPr/>
      </xdr:nvSpPr>
      <xdr:spPr>
        <a:xfrm>
          <a:off x="16129000" y="26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26602</xdr:rowOff>
    </xdr:from>
    <xdr:ext cx="736600" cy="259045"/>
    <xdr:sp macro="" textlink="">
      <xdr:nvSpPr>
        <xdr:cNvPr id="468" name="テキスト ボックス 467"/>
        <xdr:cNvSpPr txBox="1"/>
      </xdr:nvSpPr>
      <xdr:spPr>
        <a:xfrm>
          <a:off x="15798800" y="2769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66760</xdr:rowOff>
    </xdr:from>
    <xdr:to>
      <xdr:col>22</xdr:col>
      <xdr:colOff>254000</xdr:colOff>
      <xdr:row>14</xdr:row>
      <xdr:rowOff>168360</xdr:rowOff>
    </xdr:to>
    <xdr:sp macro="" textlink="">
      <xdr:nvSpPr>
        <xdr:cNvPr id="469" name="円/楕円 468"/>
        <xdr:cNvSpPr/>
      </xdr:nvSpPr>
      <xdr:spPr>
        <a:xfrm>
          <a:off x="15240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7087</xdr:rowOff>
    </xdr:from>
    <xdr:ext cx="762000" cy="259045"/>
    <xdr:sp macro="" textlink="">
      <xdr:nvSpPr>
        <xdr:cNvPr id="470" name="テキスト ボックス 469"/>
        <xdr:cNvSpPr txBox="1"/>
      </xdr:nvSpPr>
      <xdr:spPr>
        <a:xfrm>
          <a:off x="14909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48937</xdr:rowOff>
    </xdr:from>
    <xdr:to>
      <xdr:col>21</xdr:col>
      <xdr:colOff>50800</xdr:colOff>
      <xdr:row>15</xdr:row>
      <xdr:rowOff>150537</xdr:rowOff>
    </xdr:to>
    <xdr:sp macro="" textlink="">
      <xdr:nvSpPr>
        <xdr:cNvPr id="471" name="円/楕円 470"/>
        <xdr:cNvSpPr/>
      </xdr:nvSpPr>
      <xdr:spPr>
        <a:xfrm>
          <a:off x="143510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135314</xdr:rowOff>
    </xdr:from>
    <xdr:ext cx="762000" cy="259045"/>
    <xdr:sp macro="" textlink="">
      <xdr:nvSpPr>
        <xdr:cNvPr id="472" name="テキスト ボックス 471"/>
        <xdr:cNvSpPr txBox="1"/>
      </xdr:nvSpPr>
      <xdr:spPr>
        <a:xfrm>
          <a:off x="14020800" y="27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148675</xdr:rowOff>
    </xdr:from>
    <xdr:to>
      <xdr:col>19</xdr:col>
      <xdr:colOff>533400</xdr:colOff>
      <xdr:row>16</xdr:row>
      <xdr:rowOff>78825</xdr:rowOff>
    </xdr:to>
    <xdr:sp macro="" textlink="">
      <xdr:nvSpPr>
        <xdr:cNvPr id="473" name="円/楕円 472"/>
        <xdr:cNvSpPr/>
      </xdr:nvSpPr>
      <xdr:spPr>
        <a:xfrm>
          <a:off x="13462000" y="27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63602</xdr:rowOff>
    </xdr:from>
    <xdr:ext cx="762000" cy="259045"/>
    <xdr:sp macro="" textlink="">
      <xdr:nvSpPr>
        <xdr:cNvPr id="474" name="テキスト ボックス 473"/>
        <xdr:cNvSpPr txBox="1"/>
      </xdr:nvSpPr>
      <xdr:spPr>
        <a:xfrm>
          <a:off x="13131800" y="280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石川県内灘町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26,950
26,749
20.33
9,379,232
9,239,481
113,688
5,467,900
10,003,790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類似団体平均より高い数値で推移している。ラスパイレス指数</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は類似団体より</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低い数値となって</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おり、</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他団体と比べ消防業務を単独で実施していることや、</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町立保育所（２ヶ所）運営による保育士の雇用等が要因であり、行政サービスの提供方法の差によるものと言える</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今後は、職員の退職年度の集中等による退職金の負担増等や再任用制度による人件費の増等が想定されるため、適正な定員管理や人事配置等により、</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人件費関係経費全体</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抑制</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に努める</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65278</xdr:rowOff>
    </xdr:to>
    <xdr:cxnSp macro="">
      <xdr:nvCxnSpPr>
        <xdr:cNvPr id="64" name="直線コネクタ 63"/>
        <xdr:cNvCxnSpPr/>
      </xdr:nvCxnSpPr>
      <xdr:spPr>
        <a:xfrm flipV="1">
          <a:off x="3987800" y="63494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60706</xdr:rowOff>
    </xdr:from>
    <xdr:to>
      <xdr:col>5</xdr:col>
      <xdr:colOff>549275</xdr:colOff>
      <xdr:row>37</xdr:row>
      <xdr:rowOff>65278</xdr:rowOff>
    </xdr:to>
    <xdr:cxnSp macro="">
      <xdr:nvCxnSpPr>
        <xdr:cNvPr id="67" name="直線コネクタ 66"/>
        <xdr:cNvCxnSpPr/>
      </xdr:nvCxnSpPr>
      <xdr:spPr>
        <a:xfrm>
          <a:off x="3098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60706</xdr:rowOff>
    </xdr:from>
    <xdr:to>
      <xdr:col>4</xdr:col>
      <xdr:colOff>346075</xdr:colOff>
      <xdr:row>37</xdr:row>
      <xdr:rowOff>69850</xdr:rowOff>
    </xdr:to>
    <xdr:cxnSp macro="">
      <xdr:nvCxnSpPr>
        <xdr:cNvPr id="70" name="直線コネクタ 69"/>
        <xdr:cNvCxnSpPr/>
      </xdr:nvCxnSpPr>
      <xdr:spPr>
        <a:xfrm flipV="1">
          <a:off x="2209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38</xdr:row>
      <xdr:rowOff>8128</xdr:rowOff>
    </xdr:to>
    <xdr:cxnSp macro="">
      <xdr:nvCxnSpPr>
        <xdr:cNvPr id="73" name="直線コネクタ 72"/>
        <xdr:cNvCxnSpPr/>
      </xdr:nvCxnSpPr>
      <xdr:spPr>
        <a:xfrm flipV="1">
          <a:off x="1320800" y="64135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83" name="円/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98569</xdr:rowOff>
    </xdr:from>
    <xdr:ext cx="762000" cy="259045"/>
    <xdr:sp macro="" textlink="">
      <xdr:nvSpPr>
        <xdr:cNvPr id="84" name="人件費該当値テキスト"/>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xdr:rowOff>
    </xdr:from>
    <xdr:to>
      <xdr:col>5</xdr:col>
      <xdr:colOff>600075</xdr:colOff>
      <xdr:row>37</xdr:row>
      <xdr:rowOff>116078</xdr:rowOff>
    </xdr:to>
    <xdr:sp macro="" textlink="">
      <xdr:nvSpPr>
        <xdr:cNvPr id="85" name="円/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9906</xdr:rowOff>
    </xdr:from>
    <xdr:to>
      <xdr:col>4</xdr:col>
      <xdr:colOff>396875</xdr:colOff>
      <xdr:row>37</xdr:row>
      <xdr:rowOff>111506</xdr:rowOff>
    </xdr:to>
    <xdr:sp macro="" textlink="">
      <xdr:nvSpPr>
        <xdr:cNvPr id="87" name="円/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128778</xdr:rowOff>
    </xdr:from>
    <xdr:to>
      <xdr:col>1</xdr:col>
      <xdr:colOff>676275</xdr:colOff>
      <xdr:row>38</xdr:row>
      <xdr:rowOff>58928</xdr:rowOff>
    </xdr:to>
    <xdr:sp macro="" textlink="">
      <xdr:nvSpPr>
        <xdr:cNvPr id="91" name="円/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43705</xdr:rowOff>
    </xdr:from>
    <xdr:ext cx="762000" cy="259045"/>
    <xdr:sp macro="" textlink="">
      <xdr:nvSpPr>
        <xdr:cNvPr id="92" name="テキスト ボックス 91"/>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ほぼ、類似団体平均値で推移している。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年度は、修繕に伴う管理委託料の増額や予防接種の対象拡大等により物件費が増加したものの、平成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年度は燃料単価など、光熱水費の減少やコミュニティバス運行委託料の減等により類似団体平均を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ポイント下回った。</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162923</xdr:rowOff>
    </xdr:to>
    <xdr:cxnSp macro="">
      <xdr:nvCxnSpPr>
        <xdr:cNvPr id="127" name="直線コネクタ 126"/>
        <xdr:cNvCxnSpPr/>
      </xdr:nvCxnSpPr>
      <xdr:spPr>
        <a:xfrm flipV="1">
          <a:off x="15671800" y="284734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117203</xdr:rowOff>
    </xdr:from>
    <xdr:to>
      <xdr:col>22</xdr:col>
      <xdr:colOff>565150</xdr:colOff>
      <xdr:row>16</xdr:row>
      <xdr:rowOff>162923</xdr:rowOff>
    </xdr:to>
    <xdr:cxnSp macro="">
      <xdr:nvCxnSpPr>
        <xdr:cNvPr id="130" name="直線コネクタ 129"/>
        <xdr:cNvCxnSpPr/>
      </xdr:nvCxnSpPr>
      <xdr:spPr>
        <a:xfrm>
          <a:off x="14782800" y="28604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71483</xdr:rowOff>
    </xdr:from>
    <xdr:to>
      <xdr:col>21</xdr:col>
      <xdr:colOff>361950</xdr:colOff>
      <xdr:row>16</xdr:row>
      <xdr:rowOff>117203</xdr:rowOff>
    </xdr:to>
    <xdr:cxnSp macro="">
      <xdr:nvCxnSpPr>
        <xdr:cNvPr id="133" name="直線コネクタ 132"/>
        <xdr:cNvCxnSpPr/>
      </xdr:nvCxnSpPr>
      <xdr:spPr>
        <a:xfrm>
          <a:off x="13893800" y="28146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71483</xdr:rowOff>
    </xdr:to>
    <xdr:cxnSp macro="">
      <xdr:nvCxnSpPr>
        <xdr:cNvPr id="136" name="直線コネクタ 135"/>
        <xdr:cNvCxnSpPr/>
      </xdr:nvCxnSpPr>
      <xdr:spPr>
        <a:xfrm>
          <a:off x="13004800" y="28016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6" name="円/楕円 145"/>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7"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112123</xdr:rowOff>
    </xdr:from>
    <xdr:to>
      <xdr:col>22</xdr:col>
      <xdr:colOff>615950</xdr:colOff>
      <xdr:row>17</xdr:row>
      <xdr:rowOff>42273</xdr:rowOff>
    </xdr:to>
    <xdr:sp macro="" textlink="">
      <xdr:nvSpPr>
        <xdr:cNvPr id="148" name="円/楕円 147"/>
        <xdr:cNvSpPr/>
      </xdr:nvSpPr>
      <xdr:spPr>
        <a:xfrm>
          <a:off x="15621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27050</xdr:rowOff>
    </xdr:from>
    <xdr:ext cx="736600" cy="259045"/>
    <xdr:sp macro="" textlink="">
      <xdr:nvSpPr>
        <xdr:cNvPr id="149" name="テキスト ボックス 148"/>
        <xdr:cNvSpPr txBox="1"/>
      </xdr:nvSpPr>
      <xdr:spPr>
        <a:xfrm>
          <a:off x="15290800" y="294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66403</xdr:rowOff>
    </xdr:from>
    <xdr:to>
      <xdr:col>21</xdr:col>
      <xdr:colOff>412750</xdr:colOff>
      <xdr:row>16</xdr:row>
      <xdr:rowOff>168003</xdr:rowOff>
    </xdr:to>
    <xdr:sp macro="" textlink="">
      <xdr:nvSpPr>
        <xdr:cNvPr id="150" name="円/楕円 149"/>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152780</xdr:rowOff>
    </xdr:from>
    <xdr:ext cx="762000" cy="259045"/>
    <xdr:sp macro="" textlink="">
      <xdr:nvSpPr>
        <xdr:cNvPr id="151" name="テキスト ボックス 150"/>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20683</xdr:rowOff>
    </xdr:from>
    <xdr:to>
      <xdr:col>20</xdr:col>
      <xdr:colOff>209550</xdr:colOff>
      <xdr:row>16</xdr:row>
      <xdr:rowOff>122283</xdr:rowOff>
    </xdr:to>
    <xdr:sp macro="" textlink="">
      <xdr:nvSpPr>
        <xdr:cNvPr id="152" name="円/楕円 151"/>
        <xdr:cNvSpPr/>
      </xdr:nvSpPr>
      <xdr:spPr>
        <a:xfrm>
          <a:off x="13843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107060</xdr:rowOff>
    </xdr:from>
    <xdr:ext cx="762000" cy="259045"/>
    <xdr:sp macro="" textlink="">
      <xdr:nvSpPr>
        <xdr:cNvPr id="153" name="テキスト ボックス 152"/>
        <xdr:cNvSpPr txBox="1"/>
      </xdr:nvSpPr>
      <xdr:spPr>
        <a:xfrm>
          <a:off x="13512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4" name="円/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5" name="テキスト ボックス 154"/>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類似団体平均より高い数値で推移している。特別保育事業、子ども医療費の単独助成拡大、ひとり親家庭等児童奨学金等</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の子育て支援策の充実</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や障害者自立支援給付費の増等</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が要因に挙げられる。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また、少子高齢化等に伴い社会保障に関する経費は増加傾向にある。今後は町独自の助成事業について制度の見直しを行うなど、上昇傾向に歯止めをかけるよう検討する。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114300</xdr:rowOff>
    </xdr:from>
    <xdr:to>
      <xdr:col>7</xdr:col>
      <xdr:colOff>15875</xdr:colOff>
      <xdr:row>56</xdr:row>
      <xdr:rowOff>152400</xdr:rowOff>
    </xdr:to>
    <xdr:cxnSp macro="">
      <xdr:nvCxnSpPr>
        <xdr:cNvPr id="188" name="直線コネクタ 187"/>
        <xdr:cNvCxnSpPr/>
      </xdr:nvCxnSpPr>
      <xdr:spPr>
        <a:xfrm>
          <a:off x="3987800" y="971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114300</xdr:rowOff>
    </xdr:to>
    <xdr:cxnSp macro="">
      <xdr:nvCxnSpPr>
        <xdr:cNvPr id="191" name="直線コネクタ 190"/>
        <xdr:cNvCxnSpPr/>
      </xdr:nvCxnSpPr>
      <xdr:spPr>
        <a:xfrm>
          <a:off x="3098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158750</xdr:rowOff>
    </xdr:from>
    <xdr:to>
      <xdr:col>4</xdr:col>
      <xdr:colOff>346075</xdr:colOff>
      <xdr:row>56</xdr:row>
      <xdr:rowOff>88900</xdr:rowOff>
    </xdr:to>
    <xdr:cxnSp macro="">
      <xdr:nvCxnSpPr>
        <xdr:cNvPr id="194" name="直線コネクタ 193"/>
        <xdr:cNvCxnSpPr/>
      </xdr:nvCxnSpPr>
      <xdr:spPr>
        <a:xfrm>
          <a:off x="2209800" y="9588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158750</xdr:rowOff>
    </xdr:from>
    <xdr:to>
      <xdr:col>3</xdr:col>
      <xdr:colOff>142875</xdr:colOff>
      <xdr:row>55</xdr:row>
      <xdr:rowOff>158750</xdr:rowOff>
    </xdr:to>
    <xdr:cxnSp macro="">
      <xdr:nvCxnSpPr>
        <xdr:cNvPr id="197" name="直線コネクタ 196"/>
        <xdr:cNvCxnSpPr/>
      </xdr:nvCxnSpPr>
      <xdr:spPr>
        <a:xfrm>
          <a:off x="1320800" y="958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07" name="円/楕円 206"/>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73677</xdr:rowOff>
    </xdr:from>
    <xdr:ext cx="762000" cy="259045"/>
    <xdr:sp macro="" textlink="">
      <xdr:nvSpPr>
        <xdr:cNvPr id="208"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09" name="円/楕円 208"/>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210" name="テキスト ボックス 209"/>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1" name="円/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2" name="テキスト ボックス 211"/>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107950</xdr:rowOff>
    </xdr:from>
    <xdr:to>
      <xdr:col>3</xdr:col>
      <xdr:colOff>193675</xdr:colOff>
      <xdr:row>56</xdr:row>
      <xdr:rowOff>38100</xdr:rowOff>
    </xdr:to>
    <xdr:sp macro="" textlink="">
      <xdr:nvSpPr>
        <xdr:cNvPr id="213" name="円/楕円 212"/>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214" name="テキスト ボックス 213"/>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107950</xdr:rowOff>
    </xdr:from>
    <xdr:to>
      <xdr:col>1</xdr:col>
      <xdr:colOff>676275</xdr:colOff>
      <xdr:row>56</xdr:row>
      <xdr:rowOff>38100</xdr:rowOff>
    </xdr:to>
    <xdr:sp macro="" textlink="">
      <xdr:nvSpPr>
        <xdr:cNvPr id="215" name="円/楕円 214"/>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22877</xdr:rowOff>
    </xdr:from>
    <xdr:ext cx="762000" cy="259045"/>
    <xdr:sp macro="" textlink="">
      <xdr:nvSpPr>
        <xdr:cNvPr id="216" name="テキスト ボックス 215"/>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その他のうち、特別会計への繰出金に係る比率が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14.8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％と大部分を占め、繰出金だけで類似団体平均を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国保、後期高齢、介護保険各会計への繰出額は医療費等の増加に伴い上昇傾向が続いており、下水道事業でも準元利償還金やその他経費にかかる繰出金が増加している。各事業について料金等の改定や業務の効率化を図りたい。</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57</xdr:row>
      <xdr:rowOff>153670</xdr:rowOff>
    </xdr:to>
    <xdr:cxnSp macro="">
      <xdr:nvCxnSpPr>
        <xdr:cNvPr id="249" name="直線コネクタ 248"/>
        <xdr:cNvCxnSpPr/>
      </xdr:nvCxnSpPr>
      <xdr:spPr>
        <a:xfrm flipV="1">
          <a:off x="15671800" y="9918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153670</xdr:rowOff>
    </xdr:to>
    <xdr:cxnSp macro="">
      <xdr:nvCxnSpPr>
        <xdr:cNvPr id="252" name="直線コネクタ 251"/>
        <xdr:cNvCxnSpPr/>
      </xdr:nvCxnSpPr>
      <xdr:spPr>
        <a:xfrm>
          <a:off x="14782800" y="986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92710</xdr:rowOff>
    </xdr:to>
    <xdr:cxnSp macro="">
      <xdr:nvCxnSpPr>
        <xdr:cNvPr id="255" name="直線コネクタ 254"/>
        <xdr:cNvCxnSpPr/>
      </xdr:nvCxnSpPr>
      <xdr:spPr>
        <a:xfrm>
          <a:off x="13893800" y="9812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46990</xdr:rowOff>
    </xdr:to>
    <xdr:cxnSp macro="">
      <xdr:nvCxnSpPr>
        <xdr:cNvPr id="258" name="直線コネクタ 257"/>
        <xdr:cNvCxnSpPr/>
      </xdr:nvCxnSpPr>
      <xdr:spPr>
        <a:xfrm flipV="1">
          <a:off x="13004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68" name="円/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70" name="円/楕円 269"/>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71" name="テキスト ボックス 270"/>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2" name="円/楕円 271"/>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3" name="テキスト ボックス 272"/>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4" name="円/楕円 273"/>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5" name="テキスト ボックス 274"/>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6" name="円/楕円 275"/>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7" name="テキスト ボックス 276"/>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補助費等にかかる経常収支が類似団体平均を下回っているのは、ごみ処理施設を一部事務組合で行っているためであり、一部事務組合に係る準公債費についても、ごみ処理施設整備にかかる償還相当分の補助完了に伴い、徐々に減少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私立保育園運営費負担金や特別保育事業費負担金、介護給付費等、社会保障関係経費は増加傾向が見込まれるが、介護予防や健康寿命延伸などの取組みにより、経費の削減に努める。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44704</xdr:rowOff>
    </xdr:to>
    <xdr:cxnSp macro="">
      <xdr:nvCxnSpPr>
        <xdr:cNvPr id="307" name="直線コネクタ 306"/>
        <xdr:cNvCxnSpPr/>
      </xdr:nvCxnSpPr>
      <xdr:spPr>
        <a:xfrm>
          <a:off x="15671800" y="62077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58420</xdr:rowOff>
    </xdr:to>
    <xdr:cxnSp macro="">
      <xdr:nvCxnSpPr>
        <xdr:cNvPr id="310" name="直線コネクタ 309"/>
        <xdr:cNvCxnSpPr/>
      </xdr:nvCxnSpPr>
      <xdr:spPr>
        <a:xfrm flipV="1">
          <a:off x="14782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72136</xdr:rowOff>
    </xdr:to>
    <xdr:cxnSp macro="">
      <xdr:nvCxnSpPr>
        <xdr:cNvPr id="313" name="直線コネクタ 312"/>
        <xdr:cNvCxnSpPr/>
      </xdr:nvCxnSpPr>
      <xdr:spPr>
        <a:xfrm flipV="1">
          <a:off x="13893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72136</xdr:rowOff>
    </xdr:to>
    <xdr:cxnSp macro="">
      <xdr:nvCxnSpPr>
        <xdr:cNvPr id="316" name="直線コネクタ 315"/>
        <xdr:cNvCxnSpPr/>
      </xdr:nvCxnSpPr>
      <xdr:spPr>
        <a:xfrm>
          <a:off x="13004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6" name="円/楕円 325"/>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7"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28" name="円/楕円 327"/>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29" name="テキスト ボックス 328"/>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30" name="円/楕円 329"/>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31" name="テキスト ボックス 330"/>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2" name="円/楕円 331"/>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33" name="テキスト ボックス 332"/>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4" name="円/楕円 333"/>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35" name="テキスト ボックス 334"/>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類似団体平均より高い数値で推移している。平成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年度は経常一般収入の増により、経常収支比率としては減少したものの、類似団体平均を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今後は単独運営を行っている消防庁舎や小学校建設に係る償還が開始となり、経常収支に占める公債費の割合の増加が見込まれる。公債費のピークは平成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年度になると見込まれるため、行財政改革等により経常的な歳出の抑制に努める。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35561</xdr:rowOff>
    </xdr:to>
    <xdr:cxnSp macro="">
      <xdr:nvCxnSpPr>
        <xdr:cNvPr id="368" name="直線コネクタ 367"/>
        <xdr:cNvCxnSpPr/>
      </xdr:nvCxnSpPr>
      <xdr:spPr>
        <a:xfrm flipV="1">
          <a:off x="3987800" y="133629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88900</xdr:rowOff>
    </xdr:to>
    <xdr:cxnSp macro="">
      <xdr:nvCxnSpPr>
        <xdr:cNvPr id="371" name="直線コネクタ 370"/>
        <xdr:cNvCxnSpPr/>
      </xdr:nvCxnSpPr>
      <xdr:spPr>
        <a:xfrm flipV="1">
          <a:off x="3098800" y="13408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88900</xdr:rowOff>
    </xdr:to>
    <xdr:cxnSp macro="">
      <xdr:nvCxnSpPr>
        <xdr:cNvPr id="374" name="直線コネクタ 373"/>
        <xdr:cNvCxnSpPr/>
      </xdr:nvCxnSpPr>
      <xdr:spPr>
        <a:xfrm>
          <a:off x="2209800" y="13439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79</xdr:row>
      <xdr:rowOff>46989</xdr:rowOff>
    </xdr:to>
    <xdr:cxnSp macro="">
      <xdr:nvCxnSpPr>
        <xdr:cNvPr id="377" name="直線コネクタ 376"/>
        <xdr:cNvCxnSpPr/>
      </xdr:nvCxnSpPr>
      <xdr:spPr>
        <a:xfrm flipV="1">
          <a:off x="1320800" y="134391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7" name="円/楕円 386"/>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88"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89" name="円/楕円 388"/>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90" name="テキスト ボックス 389"/>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38100</xdr:rowOff>
    </xdr:from>
    <xdr:to>
      <xdr:col>4</xdr:col>
      <xdr:colOff>396875</xdr:colOff>
      <xdr:row>78</xdr:row>
      <xdr:rowOff>139700</xdr:rowOff>
    </xdr:to>
    <xdr:sp macro="" textlink="">
      <xdr:nvSpPr>
        <xdr:cNvPr id="391" name="円/楕円 390"/>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124477</xdr:rowOff>
    </xdr:from>
    <xdr:ext cx="762000" cy="259045"/>
    <xdr:sp macro="" textlink="">
      <xdr:nvSpPr>
        <xdr:cNvPr id="392" name="テキスト ボックス 391"/>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93" name="円/楕円 392"/>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101616</xdr:rowOff>
    </xdr:from>
    <xdr:ext cx="762000" cy="259045"/>
    <xdr:sp macro="" textlink="">
      <xdr:nvSpPr>
        <xdr:cNvPr id="394" name="テキスト ボックス 393"/>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5" name="円/楕円 394"/>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96" name="テキスト ボックス 395"/>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ほぼ類似団体平均となっている。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高い水準にあるのは人件費と繰出金であり、社会保障費用や下水道事業に係る繰出金の増加が負担となっている。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今後、下水道事業については事務事業の見直しや収入の確保を、国民健康保険事業についても保険税の適正化を行うなど、収支の健全化及び経常経費比率の削減に努める。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106426</xdr:rowOff>
    </xdr:to>
    <xdr:cxnSp macro="">
      <xdr:nvCxnSpPr>
        <xdr:cNvPr id="427" name="直線コネクタ 426"/>
        <xdr:cNvCxnSpPr/>
      </xdr:nvCxnSpPr>
      <xdr:spPr>
        <a:xfrm flipV="1">
          <a:off x="15671800" y="132257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106426</xdr:rowOff>
    </xdr:to>
    <xdr:cxnSp macro="">
      <xdr:nvCxnSpPr>
        <xdr:cNvPr id="430" name="直線コネクタ 429"/>
        <xdr:cNvCxnSpPr/>
      </xdr:nvCxnSpPr>
      <xdr:spPr>
        <a:xfrm>
          <a:off x="14782800" y="132486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140715</xdr:rowOff>
    </xdr:from>
    <xdr:to>
      <xdr:col>21</xdr:col>
      <xdr:colOff>361950</xdr:colOff>
      <xdr:row>77</xdr:row>
      <xdr:rowOff>46989</xdr:rowOff>
    </xdr:to>
    <xdr:cxnSp macro="">
      <xdr:nvCxnSpPr>
        <xdr:cNvPr id="433" name="直線コネクタ 432"/>
        <xdr:cNvCxnSpPr/>
      </xdr:nvCxnSpPr>
      <xdr:spPr>
        <a:xfrm>
          <a:off x="13893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140715</xdr:rowOff>
    </xdr:from>
    <xdr:to>
      <xdr:col>20</xdr:col>
      <xdr:colOff>158750</xdr:colOff>
      <xdr:row>77</xdr:row>
      <xdr:rowOff>65278</xdr:rowOff>
    </xdr:to>
    <xdr:cxnSp macro="">
      <xdr:nvCxnSpPr>
        <xdr:cNvPr id="436" name="直線コネクタ 435"/>
        <xdr:cNvCxnSpPr/>
      </xdr:nvCxnSpPr>
      <xdr:spPr>
        <a:xfrm flipV="1">
          <a:off x="13004800" y="131709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46" name="円/楕円 445"/>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161307</xdr:rowOff>
    </xdr:from>
    <xdr:ext cx="762000" cy="259045"/>
    <xdr:sp macro="" textlink="">
      <xdr:nvSpPr>
        <xdr:cNvPr id="447"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55626</xdr:rowOff>
    </xdr:from>
    <xdr:to>
      <xdr:col>22</xdr:col>
      <xdr:colOff>615950</xdr:colOff>
      <xdr:row>77</xdr:row>
      <xdr:rowOff>157226</xdr:rowOff>
    </xdr:to>
    <xdr:sp macro="" textlink="">
      <xdr:nvSpPr>
        <xdr:cNvPr id="448" name="円/楕円 447"/>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142003</xdr:rowOff>
    </xdr:from>
    <xdr:ext cx="736600" cy="259045"/>
    <xdr:sp macro="" textlink="">
      <xdr:nvSpPr>
        <xdr:cNvPr id="449" name="テキスト ボックス 448"/>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50" name="円/楕円 449"/>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51" name="テキスト ボックス 450"/>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89915</xdr:rowOff>
    </xdr:from>
    <xdr:to>
      <xdr:col>20</xdr:col>
      <xdr:colOff>209550</xdr:colOff>
      <xdr:row>77</xdr:row>
      <xdr:rowOff>20065</xdr:rowOff>
    </xdr:to>
    <xdr:sp macro="" textlink="">
      <xdr:nvSpPr>
        <xdr:cNvPr id="452" name="円/楕円 451"/>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4842</xdr:rowOff>
    </xdr:from>
    <xdr:ext cx="762000" cy="259045"/>
    <xdr:sp macro="" textlink="">
      <xdr:nvSpPr>
        <xdr:cNvPr id="453" name="テキスト ボックス 452"/>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54" name="円/楕円 453"/>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100855</xdr:rowOff>
    </xdr:from>
    <xdr:ext cx="762000" cy="259045"/>
    <xdr:sp macro="" textlink="">
      <xdr:nvSpPr>
        <xdr:cNvPr id="455" name="テキスト ボックス 454"/>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石川県内灘町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116871</xdr:rowOff>
    </xdr:from>
    <xdr:to>
      <xdr:col>4</xdr:col>
      <xdr:colOff>1117600</xdr:colOff>
      <xdr:row>18</xdr:row>
      <xdr:rowOff>131191</xdr:rowOff>
    </xdr:to>
    <xdr:cxnSp macro="">
      <xdr:nvCxnSpPr>
        <xdr:cNvPr id="52" name="直線コネクタ 51"/>
        <xdr:cNvCxnSpPr/>
      </xdr:nvCxnSpPr>
      <xdr:spPr bwMode="auto">
        <a:xfrm>
          <a:off x="5003800" y="3250596"/>
          <a:ext cx="647700" cy="14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116871</xdr:rowOff>
    </xdr:from>
    <xdr:to>
      <xdr:col>4</xdr:col>
      <xdr:colOff>469900</xdr:colOff>
      <xdr:row>18</xdr:row>
      <xdr:rowOff>144188</xdr:rowOff>
    </xdr:to>
    <xdr:cxnSp macro="">
      <xdr:nvCxnSpPr>
        <xdr:cNvPr id="55" name="直線コネクタ 54"/>
        <xdr:cNvCxnSpPr/>
      </xdr:nvCxnSpPr>
      <xdr:spPr bwMode="auto">
        <a:xfrm flipV="1">
          <a:off x="4305300" y="3250596"/>
          <a:ext cx="698500" cy="27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115858</xdr:rowOff>
    </xdr:from>
    <xdr:to>
      <xdr:col>3</xdr:col>
      <xdr:colOff>904875</xdr:colOff>
      <xdr:row>18</xdr:row>
      <xdr:rowOff>144188</xdr:rowOff>
    </xdr:to>
    <xdr:cxnSp macro="">
      <xdr:nvCxnSpPr>
        <xdr:cNvPr id="58" name="直線コネクタ 57"/>
        <xdr:cNvCxnSpPr/>
      </xdr:nvCxnSpPr>
      <xdr:spPr bwMode="auto">
        <a:xfrm>
          <a:off x="3606800" y="3249583"/>
          <a:ext cx="698500" cy="2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57549</xdr:rowOff>
    </xdr:from>
    <xdr:to>
      <xdr:col>3</xdr:col>
      <xdr:colOff>206375</xdr:colOff>
      <xdr:row>18</xdr:row>
      <xdr:rowOff>115858</xdr:rowOff>
    </xdr:to>
    <xdr:cxnSp macro="">
      <xdr:nvCxnSpPr>
        <xdr:cNvPr id="61" name="直線コネクタ 60"/>
        <xdr:cNvCxnSpPr/>
      </xdr:nvCxnSpPr>
      <xdr:spPr bwMode="auto">
        <a:xfrm>
          <a:off x="2908300" y="3191274"/>
          <a:ext cx="698500" cy="58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80391</xdr:rowOff>
    </xdr:from>
    <xdr:to>
      <xdr:col>5</xdr:col>
      <xdr:colOff>34925</xdr:colOff>
      <xdr:row>19</xdr:row>
      <xdr:rowOff>10541</xdr:rowOff>
    </xdr:to>
    <xdr:sp macro="" textlink="">
      <xdr:nvSpPr>
        <xdr:cNvPr id="71" name="円/楕円 70"/>
        <xdr:cNvSpPr/>
      </xdr:nvSpPr>
      <xdr:spPr bwMode="auto">
        <a:xfrm>
          <a:off x="5600700" y="321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52468</xdr:rowOff>
    </xdr:from>
    <xdr:ext cx="762000" cy="259045"/>
    <xdr:sp macro="" textlink="">
      <xdr:nvSpPr>
        <xdr:cNvPr id="72" name="人口1人当たり決算額の推移該当値テキスト130"/>
        <xdr:cNvSpPr txBox="1"/>
      </xdr:nvSpPr>
      <xdr:spPr>
        <a:xfrm>
          <a:off x="5740400" y="318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66071</xdr:rowOff>
    </xdr:from>
    <xdr:to>
      <xdr:col>4</xdr:col>
      <xdr:colOff>520700</xdr:colOff>
      <xdr:row>18</xdr:row>
      <xdr:rowOff>167671</xdr:rowOff>
    </xdr:to>
    <xdr:sp macro="" textlink="">
      <xdr:nvSpPr>
        <xdr:cNvPr id="73" name="円/楕円 72"/>
        <xdr:cNvSpPr/>
      </xdr:nvSpPr>
      <xdr:spPr bwMode="auto">
        <a:xfrm>
          <a:off x="4953000" y="319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152448</xdr:rowOff>
    </xdr:from>
    <xdr:ext cx="736600" cy="259045"/>
    <xdr:sp macro="" textlink="">
      <xdr:nvSpPr>
        <xdr:cNvPr id="74" name="テキスト ボックス 73"/>
        <xdr:cNvSpPr txBox="1"/>
      </xdr:nvSpPr>
      <xdr:spPr>
        <a:xfrm>
          <a:off x="4622800" y="328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62,037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93388</xdr:rowOff>
    </xdr:from>
    <xdr:to>
      <xdr:col>3</xdr:col>
      <xdr:colOff>955675</xdr:colOff>
      <xdr:row>19</xdr:row>
      <xdr:rowOff>23538</xdr:rowOff>
    </xdr:to>
    <xdr:sp macro="" textlink="">
      <xdr:nvSpPr>
        <xdr:cNvPr id="75" name="円/楕円 74"/>
        <xdr:cNvSpPr/>
      </xdr:nvSpPr>
      <xdr:spPr bwMode="auto">
        <a:xfrm>
          <a:off x="4254500" y="322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8315</xdr:rowOff>
    </xdr:from>
    <xdr:ext cx="762000" cy="259045"/>
    <xdr:sp macro="" textlink="">
      <xdr:nvSpPr>
        <xdr:cNvPr id="76" name="テキスト ボックス 75"/>
        <xdr:cNvSpPr txBox="1"/>
      </xdr:nvSpPr>
      <xdr:spPr>
        <a:xfrm>
          <a:off x="3924300" y="331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60,364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65058</xdr:rowOff>
    </xdr:from>
    <xdr:to>
      <xdr:col>3</xdr:col>
      <xdr:colOff>257175</xdr:colOff>
      <xdr:row>18</xdr:row>
      <xdr:rowOff>166658</xdr:rowOff>
    </xdr:to>
    <xdr:sp macro="" textlink="">
      <xdr:nvSpPr>
        <xdr:cNvPr id="77" name="円/楕円 76"/>
        <xdr:cNvSpPr/>
      </xdr:nvSpPr>
      <xdr:spPr bwMode="auto">
        <a:xfrm>
          <a:off x="3556000" y="319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151435</xdr:rowOff>
    </xdr:from>
    <xdr:ext cx="762000" cy="259045"/>
    <xdr:sp macro="" textlink="">
      <xdr:nvSpPr>
        <xdr:cNvPr id="78" name="テキスト ボックス 77"/>
        <xdr:cNvSpPr txBox="1"/>
      </xdr:nvSpPr>
      <xdr:spPr>
        <a:xfrm>
          <a:off x="3225800" y="328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62,099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6749</xdr:rowOff>
    </xdr:from>
    <xdr:to>
      <xdr:col>2</xdr:col>
      <xdr:colOff>692150</xdr:colOff>
      <xdr:row>18</xdr:row>
      <xdr:rowOff>108349</xdr:rowOff>
    </xdr:to>
    <xdr:sp macro="" textlink="">
      <xdr:nvSpPr>
        <xdr:cNvPr id="79" name="円/楕円 78"/>
        <xdr:cNvSpPr/>
      </xdr:nvSpPr>
      <xdr:spPr bwMode="auto">
        <a:xfrm>
          <a:off x="2857500" y="314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93126</xdr:rowOff>
    </xdr:from>
    <xdr:ext cx="762000" cy="259045"/>
    <xdr:sp macro="" textlink="">
      <xdr:nvSpPr>
        <xdr:cNvPr id="80" name="テキスト ボックス 79"/>
        <xdr:cNvSpPr txBox="1"/>
      </xdr:nvSpPr>
      <xdr:spPr>
        <a:xfrm>
          <a:off x="2527300" y="32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194241</xdr:rowOff>
    </xdr:from>
    <xdr:to>
      <xdr:col>4</xdr:col>
      <xdr:colOff>1117600</xdr:colOff>
      <xdr:row>35</xdr:row>
      <xdr:rowOff>261613</xdr:rowOff>
    </xdr:to>
    <xdr:cxnSp macro="">
      <xdr:nvCxnSpPr>
        <xdr:cNvPr id="115" name="直線コネクタ 114"/>
        <xdr:cNvCxnSpPr/>
      </xdr:nvCxnSpPr>
      <xdr:spPr bwMode="auto">
        <a:xfrm>
          <a:off x="5003800" y="6804591"/>
          <a:ext cx="647700" cy="67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246390</xdr:rowOff>
    </xdr:from>
    <xdr:ext cx="762000" cy="259045"/>
    <xdr:sp macro="" textlink="">
      <xdr:nvSpPr>
        <xdr:cNvPr id="116" name="人口1人当たり決算額の推移平均値テキスト445"/>
        <xdr:cNvSpPr txBox="1"/>
      </xdr:nvSpPr>
      <xdr:spPr>
        <a:xfrm>
          <a:off x="5740400" y="6856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136993</xdr:rowOff>
    </xdr:from>
    <xdr:to>
      <xdr:col>4</xdr:col>
      <xdr:colOff>469900</xdr:colOff>
      <xdr:row>35</xdr:row>
      <xdr:rowOff>194241</xdr:rowOff>
    </xdr:to>
    <xdr:cxnSp macro="">
      <xdr:nvCxnSpPr>
        <xdr:cNvPr id="118" name="直線コネクタ 117"/>
        <xdr:cNvCxnSpPr/>
      </xdr:nvCxnSpPr>
      <xdr:spPr bwMode="auto">
        <a:xfrm>
          <a:off x="4305300" y="6747343"/>
          <a:ext cx="698500" cy="57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136993</xdr:rowOff>
    </xdr:from>
    <xdr:to>
      <xdr:col>3</xdr:col>
      <xdr:colOff>904875</xdr:colOff>
      <xdr:row>35</xdr:row>
      <xdr:rowOff>157959</xdr:rowOff>
    </xdr:to>
    <xdr:cxnSp macro="">
      <xdr:nvCxnSpPr>
        <xdr:cNvPr id="121" name="直線コネクタ 120"/>
        <xdr:cNvCxnSpPr/>
      </xdr:nvCxnSpPr>
      <xdr:spPr bwMode="auto">
        <a:xfrm flipV="1">
          <a:off x="3606800" y="6747343"/>
          <a:ext cx="698500" cy="20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12667</xdr:rowOff>
    </xdr:from>
    <xdr:to>
      <xdr:col>3</xdr:col>
      <xdr:colOff>206375</xdr:colOff>
      <xdr:row>35</xdr:row>
      <xdr:rowOff>157959</xdr:rowOff>
    </xdr:to>
    <xdr:cxnSp macro="">
      <xdr:nvCxnSpPr>
        <xdr:cNvPr id="124" name="直線コネクタ 123"/>
        <xdr:cNvCxnSpPr/>
      </xdr:nvCxnSpPr>
      <xdr:spPr bwMode="auto">
        <a:xfrm>
          <a:off x="2908300" y="6623017"/>
          <a:ext cx="698500" cy="145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210813</xdr:rowOff>
    </xdr:from>
    <xdr:to>
      <xdr:col>5</xdr:col>
      <xdr:colOff>34925</xdr:colOff>
      <xdr:row>35</xdr:row>
      <xdr:rowOff>312413</xdr:rowOff>
    </xdr:to>
    <xdr:sp macro="" textlink="">
      <xdr:nvSpPr>
        <xdr:cNvPr id="134" name="円/楕円 133"/>
        <xdr:cNvSpPr/>
      </xdr:nvSpPr>
      <xdr:spPr bwMode="auto">
        <a:xfrm>
          <a:off x="5600700" y="682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55890</xdr:rowOff>
    </xdr:from>
    <xdr:ext cx="762000" cy="259045"/>
    <xdr:sp macro="" textlink="">
      <xdr:nvSpPr>
        <xdr:cNvPr id="135" name="人口1人当たり決算額の推移該当値テキスト445"/>
        <xdr:cNvSpPr txBox="1"/>
      </xdr:nvSpPr>
      <xdr:spPr>
        <a:xfrm>
          <a:off x="5740400" y="666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143441</xdr:rowOff>
    </xdr:from>
    <xdr:to>
      <xdr:col>4</xdr:col>
      <xdr:colOff>520700</xdr:colOff>
      <xdr:row>35</xdr:row>
      <xdr:rowOff>245041</xdr:rowOff>
    </xdr:to>
    <xdr:sp macro="" textlink="">
      <xdr:nvSpPr>
        <xdr:cNvPr id="136" name="円/楕円 135"/>
        <xdr:cNvSpPr/>
      </xdr:nvSpPr>
      <xdr:spPr bwMode="auto">
        <a:xfrm>
          <a:off x="4953000" y="675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255218</xdr:rowOff>
    </xdr:from>
    <xdr:ext cx="736600" cy="259045"/>
    <xdr:sp macro="" textlink="">
      <xdr:nvSpPr>
        <xdr:cNvPr id="137" name="テキスト ボックス 136"/>
        <xdr:cNvSpPr txBox="1"/>
      </xdr:nvSpPr>
      <xdr:spPr>
        <a:xfrm>
          <a:off x="4622800" y="6522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86193</xdr:rowOff>
    </xdr:from>
    <xdr:to>
      <xdr:col>3</xdr:col>
      <xdr:colOff>955675</xdr:colOff>
      <xdr:row>35</xdr:row>
      <xdr:rowOff>187793</xdr:rowOff>
    </xdr:to>
    <xdr:sp macro="" textlink="">
      <xdr:nvSpPr>
        <xdr:cNvPr id="138" name="円/楕円 137"/>
        <xdr:cNvSpPr/>
      </xdr:nvSpPr>
      <xdr:spPr bwMode="auto">
        <a:xfrm>
          <a:off x="4254500" y="669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197970</xdr:rowOff>
    </xdr:from>
    <xdr:ext cx="762000" cy="259045"/>
    <xdr:sp macro="" textlink="">
      <xdr:nvSpPr>
        <xdr:cNvPr id="139" name="テキスト ボックス 138"/>
        <xdr:cNvSpPr txBox="1"/>
      </xdr:nvSpPr>
      <xdr:spPr>
        <a:xfrm>
          <a:off x="3924300" y="646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107159</xdr:rowOff>
    </xdr:from>
    <xdr:to>
      <xdr:col>3</xdr:col>
      <xdr:colOff>257175</xdr:colOff>
      <xdr:row>35</xdr:row>
      <xdr:rowOff>208759</xdr:rowOff>
    </xdr:to>
    <xdr:sp macro="" textlink="">
      <xdr:nvSpPr>
        <xdr:cNvPr id="140" name="円/楕円 139"/>
        <xdr:cNvSpPr/>
      </xdr:nvSpPr>
      <xdr:spPr bwMode="auto">
        <a:xfrm>
          <a:off x="3556000" y="671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193536</xdr:rowOff>
    </xdr:from>
    <xdr:ext cx="762000" cy="259045"/>
    <xdr:sp macro="" textlink="">
      <xdr:nvSpPr>
        <xdr:cNvPr id="141" name="テキスト ボックス 140"/>
        <xdr:cNvSpPr txBox="1"/>
      </xdr:nvSpPr>
      <xdr:spPr>
        <a:xfrm>
          <a:off x="3225800" y="680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304767</xdr:rowOff>
    </xdr:from>
    <xdr:to>
      <xdr:col>2</xdr:col>
      <xdr:colOff>692150</xdr:colOff>
      <xdr:row>35</xdr:row>
      <xdr:rowOff>63467</xdr:rowOff>
    </xdr:to>
    <xdr:sp macro="" textlink="">
      <xdr:nvSpPr>
        <xdr:cNvPr id="142" name="円/楕円 141"/>
        <xdr:cNvSpPr/>
      </xdr:nvSpPr>
      <xdr:spPr bwMode="auto">
        <a:xfrm>
          <a:off x="2857500" y="657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73644</xdr:rowOff>
    </xdr:from>
    <xdr:ext cx="762000" cy="259045"/>
    <xdr:sp macro="" textlink="">
      <xdr:nvSpPr>
        <xdr:cNvPr id="143" name="テキスト ボックス 142"/>
        <xdr:cNvSpPr txBox="1"/>
      </xdr:nvSpPr>
      <xdr:spPr>
        <a:xfrm>
          <a:off x="2527300" y="634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石川県内灘町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26,950
26,749
20.33
9,379,232
9,239,481
113,688
5,467,900
10,003,790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95828</xdr:rowOff>
    </xdr:from>
    <xdr:to>
      <xdr:col>6</xdr:col>
      <xdr:colOff>511175</xdr:colOff>
      <xdr:row>37</xdr:row>
      <xdr:rowOff>166980</xdr:rowOff>
    </xdr:to>
    <xdr:cxnSp macro="">
      <xdr:nvCxnSpPr>
        <xdr:cNvPr id="61" name="直線コネクタ 60"/>
        <xdr:cNvCxnSpPr/>
      </xdr:nvCxnSpPr>
      <xdr:spPr>
        <a:xfrm>
          <a:off x="3797300" y="6439478"/>
          <a:ext cx="838200" cy="7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95828</xdr:rowOff>
    </xdr:from>
    <xdr:to>
      <xdr:col>5</xdr:col>
      <xdr:colOff>358775</xdr:colOff>
      <xdr:row>37</xdr:row>
      <xdr:rowOff>149492</xdr:rowOff>
    </xdr:to>
    <xdr:cxnSp macro="">
      <xdr:nvCxnSpPr>
        <xdr:cNvPr id="64" name="直線コネクタ 63"/>
        <xdr:cNvCxnSpPr/>
      </xdr:nvCxnSpPr>
      <xdr:spPr>
        <a:xfrm flipV="1">
          <a:off x="2908300" y="6439478"/>
          <a:ext cx="889000" cy="5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94037</xdr:rowOff>
    </xdr:from>
    <xdr:to>
      <xdr:col>4</xdr:col>
      <xdr:colOff>155575</xdr:colOff>
      <xdr:row>37</xdr:row>
      <xdr:rowOff>149492</xdr:rowOff>
    </xdr:to>
    <xdr:cxnSp macro="">
      <xdr:nvCxnSpPr>
        <xdr:cNvPr id="67" name="直線コネクタ 66"/>
        <xdr:cNvCxnSpPr/>
      </xdr:nvCxnSpPr>
      <xdr:spPr>
        <a:xfrm>
          <a:off x="2019300" y="6437687"/>
          <a:ext cx="889000" cy="5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38945</xdr:rowOff>
    </xdr:from>
    <xdr:to>
      <xdr:col>2</xdr:col>
      <xdr:colOff>638175</xdr:colOff>
      <xdr:row>37</xdr:row>
      <xdr:rowOff>94037</xdr:rowOff>
    </xdr:to>
    <xdr:cxnSp macro="">
      <xdr:nvCxnSpPr>
        <xdr:cNvPr id="70" name="直線コネクタ 69"/>
        <xdr:cNvCxnSpPr/>
      </xdr:nvCxnSpPr>
      <xdr:spPr>
        <a:xfrm>
          <a:off x="1130300" y="6382595"/>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116180</xdr:rowOff>
    </xdr:from>
    <xdr:to>
      <xdr:col>6</xdr:col>
      <xdr:colOff>561975</xdr:colOff>
      <xdr:row>38</xdr:row>
      <xdr:rowOff>46330</xdr:rowOff>
    </xdr:to>
    <xdr:sp macro="" textlink="">
      <xdr:nvSpPr>
        <xdr:cNvPr id="80" name="円/楕円 79"/>
        <xdr:cNvSpPr/>
      </xdr:nvSpPr>
      <xdr:spPr>
        <a:xfrm>
          <a:off x="4584700" y="64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94607</xdr:rowOff>
    </xdr:from>
    <xdr:ext cx="534377" cy="259045"/>
    <xdr:sp macro="" textlink="">
      <xdr:nvSpPr>
        <xdr:cNvPr id="81" name="人件費該当値テキスト"/>
        <xdr:cNvSpPr txBox="1"/>
      </xdr:nvSpPr>
      <xdr:spPr>
        <a:xfrm>
          <a:off x="4686300" y="643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51,568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45028</xdr:rowOff>
    </xdr:from>
    <xdr:to>
      <xdr:col>5</xdr:col>
      <xdr:colOff>409575</xdr:colOff>
      <xdr:row>37</xdr:row>
      <xdr:rowOff>146628</xdr:rowOff>
    </xdr:to>
    <xdr:sp macro="" textlink="">
      <xdr:nvSpPr>
        <xdr:cNvPr id="82" name="円/楕円 81"/>
        <xdr:cNvSpPr/>
      </xdr:nvSpPr>
      <xdr:spPr>
        <a:xfrm>
          <a:off x="3746500" y="63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137754</xdr:rowOff>
    </xdr:from>
    <xdr:ext cx="534377" cy="259045"/>
    <xdr:sp macro="" textlink="">
      <xdr:nvSpPr>
        <xdr:cNvPr id="83" name="テキスト ボックス 82"/>
        <xdr:cNvSpPr txBox="1"/>
      </xdr:nvSpPr>
      <xdr:spPr>
        <a:xfrm>
          <a:off x="3530111" y="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98692</xdr:rowOff>
    </xdr:from>
    <xdr:to>
      <xdr:col>4</xdr:col>
      <xdr:colOff>206375</xdr:colOff>
      <xdr:row>38</xdr:row>
      <xdr:rowOff>28842</xdr:rowOff>
    </xdr:to>
    <xdr:sp macro="" textlink="">
      <xdr:nvSpPr>
        <xdr:cNvPr id="84" name="円/楕円 83"/>
        <xdr:cNvSpPr/>
      </xdr:nvSpPr>
      <xdr:spPr>
        <a:xfrm>
          <a:off x="2857500" y="64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19969</xdr:rowOff>
    </xdr:from>
    <xdr:ext cx="534377" cy="259045"/>
    <xdr:sp macro="" textlink="">
      <xdr:nvSpPr>
        <xdr:cNvPr id="85" name="テキスト ボックス 84"/>
        <xdr:cNvSpPr txBox="1"/>
      </xdr:nvSpPr>
      <xdr:spPr>
        <a:xfrm>
          <a:off x="2641111" y="65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43237</xdr:rowOff>
    </xdr:from>
    <xdr:to>
      <xdr:col>3</xdr:col>
      <xdr:colOff>3175</xdr:colOff>
      <xdr:row>37</xdr:row>
      <xdr:rowOff>144837</xdr:rowOff>
    </xdr:to>
    <xdr:sp macro="" textlink="">
      <xdr:nvSpPr>
        <xdr:cNvPr id="86" name="円/楕円 85"/>
        <xdr:cNvSpPr/>
      </xdr:nvSpPr>
      <xdr:spPr>
        <a:xfrm>
          <a:off x="1968500" y="63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135964</xdr:rowOff>
    </xdr:from>
    <xdr:ext cx="534377" cy="259045"/>
    <xdr:sp macro="" textlink="">
      <xdr:nvSpPr>
        <xdr:cNvPr id="87" name="テキスト ボックス 86"/>
        <xdr:cNvSpPr txBox="1"/>
      </xdr:nvSpPr>
      <xdr:spPr>
        <a:xfrm>
          <a:off x="1752111" y="647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159595</xdr:rowOff>
    </xdr:from>
    <xdr:to>
      <xdr:col>1</xdr:col>
      <xdr:colOff>485775</xdr:colOff>
      <xdr:row>37</xdr:row>
      <xdr:rowOff>89745</xdr:rowOff>
    </xdr:to>
    <xdr:sp macro="" textlink="">
      <xdr:nvSpPr>
        <xdr:cNvPr id="88" name="円/楕円 87"/>
        <xdr:cNvSpPr/>
      </xdr:nvSpPr>
      <xdr:spPr>
        <a:xfrm>
          <a:off x="1079500" y="633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80872</xdr:rowOff>
    </xdr:from>
    <xdr:ext cx="534377" cy="259045"/>
    <xdr:sp macro="" textlink="">
      <xdr:nvSpPr>
        <xdr:cNvPr id="89" name="テキスト ボックス 88"/>
        <xdr:cNvSpPr txBox="1"/>
      </xdr:nvSpPr>
      <xdr:spPr>
        <a:xfrm>
          <a:off x="863111" y="642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62564</xdr:rowOff>
    </xdr:from>
    <xdr:to>
      <xdr:col>6</xdr:col>
      <xdr:colOff>511175</xdr:colOff>
      <xdr:row>56</xdr:row>
      <xdr:rowOff>88020</xdr:rowOff>
    </xdr:to>
    <xdr:cxnSp macro="">
      <xdr:nvCxnSpPr>
        <xdr:cNvPr id="121" name="直線コネクタ 120"/>
        <xdr:cNvCxnSpPr/>
      </xdr:nvCxnSpPr>
      <xdr:spPr>
        <a:xfrm flipV="1">
          <a:off x="3797300" y="9663764"/>
          <a:ext cx="838200" cy="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88020</xdr:rowOff>
    </xdr:from>
    <xdr:to>
      <xdr:col>5</xdr:col>
      <xdr:colOff>358775</xdr:colOff>
      <xdr:row>56</xdr:row>
      <xdr:rowOff>148599</xdr:rowOff>
    </xdr:to>
    <xdr:cxnSp macro="">
      <xdr:nvCxnSpPr>
        <xdr:cNvPr id="124" name="直線コネクタ 123"/>
        <xdr:cNvCxnSpPr/>
      </xdr:nvCxnSpPr>
      <xdr:spPr>
        <a:xfrm flipV="1">
          <a:off x="2908300" y="9689220"/>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132254</xdr:rowOff>
    </xdr:from>
    <xdr:to>
      <xdr:col>4</xdr:col>
      <xdr:colOff>155575</xdr:colOff>
      <xdr:row>56</xdr:row>
      <xdr:rowOff>148599</xdr:rowOff>
    </xdr:to>
    <xdr:cxnSp macro="">
      <xdr:nvCxnSpPr>
        <xdr:cNvPr id="127" name="直線コネクタ 126"/>
        <xdr:cNvCxnSpPr/>
      </xdr:nvCxnSpPr>
      <xdr:spPr>
        <a:xfrm>
          <a:off x="2019300" y="9733454"/>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90910</xdr:rowOff>
    </xdr:from>
    <xdr:to>
      <xdr:col>2</xdr:col>
      <xdr:colOff>638175</xdr:colOff>
      <xdr:row>56</xdr:row>
      <xdr:rowOff>132254</xdr:rowOff>
    </xdr:to>
    <xdr:cxnSp macro="">
      <xdr:nvCxnSpPr>
        <xdr:cNvPr id="130" name="直線コネクタ 129"/>
        <xdr:cNvCxnSpPr/>
      </xdr:nvCxnSpPr>
      <xdr:spPr>
        <a:xfrm>
          <a:off x="1130300" y="9692110"/>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11764</xdr:rowOff>
    </xdr:from>
    <xdr:to>
      <xdr:col>6</xdr:col>
      <xdr:colOff>561975</xdr:colOff>
      <xdr:row>56</xdr:row>
      <xdr:rowOff>113364</xdr:rowOff>
    </xdr:to>
    <xdr:sp macro="" textlink="">
      <xdr:nvSpPr>
        <xdr:cNvPr id="140" name="円/楕円 139"/>
        <xdr:cNvSpPr/>
      </xdr:nvSpPr>
      <xdr:spPr>
        <a:xfrm>
          <a:off x="4584700" y="96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34641</xdr:rowOff>
    </xdr:from>
    <xdr:ext cx="534377" cy="259045"/>
    <xdr:sp macro="" textlink="">
      <xdr:nvSpPr>
        <xdr:cNvPr id="141" name="物件費該当値テキスト"/>
        <xdr:cNvSpPr txBox="1"/>
      </xdr:nvSpPr>
      <xdr:spPr>
        <a:xfrm>
          <a:off x="4686300" y="946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37220</xdr:rowOff>
    </xdr:from>
    <xdr:to>
      <xdr:col>5</xdr:col>
      <xdr:colOff>409575</xdr:colOff>
      <xdr:row>56</xdr:row>
      <xdr:rowOff>138820</xdr:rowOff>
    </xdr:to>
    <xdr:sp macro="" textlink="">
      <xdr:nvSpPr>
        <xdr:cNvPr id="142" name="円/楕円 141"/>
        <xdr:cNvSpPr/>
      </xdr:nvSpPr>
      <xdr:spPr>
        <a:xfrm>
          <a:off x="3746500" y="96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129947</xdr:rowOff>
    </xdr:from>
    <xdr:ext cx="534377" cy="259045"/>
    <xdr:sp macro="" textlink="">
      <xdr:nvSpPr>
        <xdr:cNvPr id="143" name="テキスト ボックス 142"/>
        <xdr:cNvSpPr txBox="1"/>
      </xdr:nvSpPr>
      <xdr:spPr>
        <a:xfrm>
          <a:off x="3530111" y="97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97799</xdr:rowOff>
    </xdr:from>
    <xdr:to>
      <xdr:col>4</xdr:col>
      <xdr:colOff>206375</xdr:colOff>
      <xdr:row>57</xdr:row>
      <xdr:rowOff>27949</xdr:rowOff>
    </xdr:to>
    <xdr:sp macro="" textlink="">
      <xdr:nvSpPr>
        <xdr:cNvPr id="144" name="円/楕円 143"/>
        <xdr:cNvSpPr/>
      </xdr:nvSpPr>
      <xdr:spPr>
        <a:xfrm>
          <a:off x="2857500" y="96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19076</xdr:rowOff>
    </xdr:from>
    <xdr:ext cx="534377" cy="259045"/>
    <xdr:sp macro="" textlink="">
      <xdr:nvSpPr>
        <xdr:cNvPr id="145" name="テキスト ボックス 144"/>
        <xdr:cNvSpPr txBox="1"/>
      </xdr:nvSpPr>
      <xdr:spPr>
        <a:xfrm>
          <a:off x="2641111" y="9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81454</xdr:rowOff>
    </xdr:from>
    <xdr:to>
      <xdr:col>3</xdr:col>
      <xdr:colOff>3175</xdr:colOff>
      <xdr:row>57</xdr:row>
      <xdr:rowOff>11604</xdr:rowOff>
    </xdr:to>
    <xdr:sp macro="" textlink="">
      <xdr:nvSpPr>
        <xdr:cNvPr id="146" name="円/楕円 145"/>
        <xdr:cNvSpPr/>
      </xdr:nvSpPr>
      <xdr:spPr>
        <a:xfrm>
          <a:off x="1968500" y="96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2731</xdr:rowOff>
    </xdr:from>
    <xdr:ext cx="534377" cy="259045"/>
    <xdr:sp macro="" textlink="">
      <xdr:nvSpPr>
        <xdr:cNvPr id="147" name="テキスト ボックス 146"/>
        <xdr:cNvSpPr txBox="1"/>
      </xdr:nvSpPr>
      <xdr:spPr>
        <a:xfrm>
          <a:off x="1752111" y="97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40110</xdr:rowOff>
    </xdr:from>
    <xdr:to>
      <xdr:col>1</xdr:col>
      <xdr:colOff>485775</xdr:colOff>
      <xdr:row>56</xdr:row>
      <xdr:rowOff>141710</xdr:rowOff>
    </xdr:to>
    <xdr:sp macro="" textlink="">
      <xdr:nvSpPr>
        <xdr:cNvPr id="148" name="円/楕円 147"/>
        <xdr:cNvSpPr/>
      </xdr:nvSpPr>
      <xdr:spPr>
        <a:xfrm>
          <a:off x="1079500" y="96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132837</xdr:rowOff>
    </xdr:from>
    <xdr:ext cx="534377" cy="259045"/>
    <xdr:sp macro="" textlink="">
      <xdr:nvSpPr>
        <xdr:cNvPr id="149" name="テキスト ボックス 148"/>
        <xdr:cNvSpPr txBox="1"/>
      </xdr:nvSpPr>
      <xdr:spPr>
        <a:xfrm>
          <a:off x="863111" y="973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153415</xdr:rowOff>
    </xdr:from>
    <xdr:to>
      <xdr:col>6</xdr:col>
      <xdr:colOff>511175</xdr:colOff>
      <xdr:row>77</xdr:row>
      <xdr:rowOff>163855</xdr:rowOff>
    </xdr:to>
    <xdr:cxnSp macro="">
      <xdr:nvCxnSpPr>
        <xdr:cNvPr id="178" name="直線コネクタ 177"/>
        <xdr:cNvCxnSpPr/>
      </xdr:nvCxnSpPr>
      <xdr:spPr>
        <a:xfrm flipV="1">
          <a:off x="3797300" y="13355065"/>
          <a:ext cx="8382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163855</xdr:rowOff>
    </xdr:from>
    <xdr:to>
      <xdr:col>5</xdr:col>
      <xdr:colOff>358775</xdr:colOff>
      <xdr:row>78</xdr:row>
      <xdr:rowOff>2693</xdr:rowOff>
    </xdr:to>
    <xdr:cxnSp macro="">
      <xdr:nvCxnSpPr>
        <xdr:cNvPr id="181" name="直線コネクタ 180"/>
        <xdr:cNvCxnSpPr/>
      </xdr:nvCxnSpPr>
      <xdr:spPr>
        <a:xfrm flipV="1">
          <a:off x="2908300" y="13365505"/>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161037</xdr:rowOff>
    </xdr:from>
    <xdr:to>
      <xdr:col>4</xdr:col>
      <xdr:colOff>155575</xdr:colOff>
      <xdr:row>78</xdr:row>
      <xdr:rowOff>2693</xdr:rowOff>
    </xdr:to>
    <xdr:cxnSp macro="">
      <xdr:nvCxnSpPr>
        <xdr:cNvPr id="184" name="直線コネクタ 183"/>
        <xdr:cNvCxnSpPr/>
      </xdr:nvCxnSpPr>
      <xdr:spPr>
        <a:xfrm>
          <a:off x="2019300" y="13362687"/>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153645</xdr:rowOff>
    </xdr:from>
    <xdr:to>
      <xdr:col>2</xdr:col>
      <xdr:colOff>638175</xdr:colOff>
      <xdr:row>77</xdr:row>
      <xdr:rowOff>161037</xdr:rowOff>
    </xdr:to>
    <xdr:cxnSp macro="">
      <xdr:nvCxnSpPr>
        <xdr:cNvPr id="187" name="直線コネクタ 186"/>
        <xdr:cNvCxnSpPr/>
      </xdr:nvCxnSpPr>
      <xdr:spPr>
        <a:xfrm>
          <a:off x="1130300" y="13355295"/>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102615</xdr:rowOff>
    </xdr:from>
    <xdr:to>
      <xdr:col>6</xdr:col>
      <xdr:colOff>561975</xdr:colOff>
      <xdr:row>78</xdr:row>
      <xdr:rowOff>32765</xdr:rowOff>
    </xdr:to>
    <xdr:sp macro="" textlink="">
      <xdr:nvSpPr>
        <xdr:cNvPr id="197" name="円/楕円 196"/>
        <xdr:cNvSpPr/>
      </xdr:nvSpPr>
      <xdr:spPr>
        <a:xfrm>
          <a:off x="45847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81042</xdr:rowOff>
    </xdr:from>
    <xdr:ext cx="469744" cy="259045"/>
    <xdr:sp macro="" textlink="">
      <xdr:nvSpPr>
        <xdr:cNvPr id="198" name="維持補修費該当値テキスト"/>
        <xdr:cNvSpPr txBox="1"/>
      </xdr:nvSpPr>
      <xdr:spPr>
        <a:xfrm>
          <a:off x="4686300" y="1328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113055</xdr:rowOff>
    </xdr:from>
    <xdr:to>
      <xdr:col>5</xdr:col>
      <xdr:colOff>409575</xdr:colOff>
      <xdr:row>78</xdr:row>
      <xdr:rowOff>43205</xdr:rowOff>
    </xdr:to>
    <xdr:sp macro="" textlink="">
      <xdr:nvSpPr>
        <xdr:cNvPr id="199" name="円/楕円 198"/>
        <xdr:cNvSpPr/>
      </xdr:nvSpPr>
      <xdr:spPr>
        <a:xfrm>
          <a:off x="3746500" y="133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34332</xdr:rowOff>
    </xdr:from>
    <xdr:ext cx="469744" cy="259045"/>
    <xdr:sp macro="" textlink="">
      <xdr:nvSpPr>
        <xdr:cNvPr id="200" name="テキスト ボックス 199"/>
        <xdr:cNvSpPr txBox="1"/>
      </xdr:nvSpPr>
      <xdr:spPr>
        <a:xfrm>
          <a:off x="3562427" y="1340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123343</xdr:rowOff>
    </xdr:from>
    <xdr:to>
      <xdr:col>4</xdr:col>
      <xdr:colOff>206375</xdr:colOff>
      <xdr:row>78</xdr:row>
      <xdr:rowOff>53493</xdr:rowOff>
    </xdr:to>
    <xdr:sp macro="" textlink="">
      <xdr:nvSpPr>
        <xdr:cNvPr id="201" name="円/楕円 200"/>
        <xdr:cNvSpPr/>
      </xdr:nvSpPr>
      <xdr:spPr>
        <a:xfrm>
          <a:off x="2857500" y="133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44620</xdr:rowOff>
    </xdr:from>
    <xdr:ext cx="469744" cy="259045"/>
    <xdr:sp macro="" textlink="">
      <xdr:nvSpPr>
        <xdr:cNvPr id="202" name="テキスト ボックス 201"/>
        <xdr:cNvSpPr txBox="1"/>
      </xdr:nvSpPr>
      <xdr:spPr>
        <a:xfrm>
          <a:off x="2673427" y="1341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110237</xdr:rowOff>
    </xdr:from>
    <xdr:to>
      <xdr:col>3</xdr:col>
      <xdr:colOff>3175</xdr:colOff>
      <xdr:row>78</xdr:row>
      <xdr:rowOff>40387</xdr:rowOff>
    </xdr:to>
    <xdr:sp macro="" textlink="">
      <xdr:nvSpPr>
        <xdr:cNvPr id="203" name="円/楕円 202"/>
        <xdr:cNvSpPr/>
      </xdr:nvSpPr>
      <xdr:spPr>
        <a:xfrm>
          <a:off x="1968500" y="13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31514</xdr:rowOff>
    </xdr:from>
    <xdr:ext cx="469744" cy="259045"/>
    <xdr:sp macro="" textlink="">
      <xdr:nvSpPr>
        <xdr:cNvPr id="204" name="テキスト ボックス 203"/>
        <xdr:cNvSpPr txBox="1"/>
      </xdr:nvSpPr>
      <xdr:spPr>
        <a:xfrm>
          <a:off x="1784427" y="1340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102845</xdr:rowOff>
    </xdr:from>
    <xdr:to>
      <xdr:col>1</xdr:col>
      <xdr:colOff>485775</xdr:colOff>
      <xdr:row>78</xdr:row>
      <xdr:rowOff>32995</xdr:rowOff>
    </xdr:to>
    <xdr:sp macro="" textlink="">
      <xdr:nvSpPr>
        <xdr:cNvPr id="205" name="円/楕円 204"/>
        <xdr:cNvSpPr/>
      </xdr:nvSpPr>
      <xdr:spPr>
        <a:xfrm>
          <a:off x="1079500" y="133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24122</xdr:rowOff>
    </xdr:from>
    <xdr:ext cx="469744" cy="259045"/>
    <xdr:sp macro="" textlink="">
      <xdr:nvSpPr>
        <xdr:cNvPr id="206" name="テキスト ボックス 205"/>
        <xdr:cNvSpPr txBox="1"/>
      </xdr:nvSpPr>
      <xdr:spPr>
        <a:xfrm>
          <a:off x="895427" y="1339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53784</xdr:rowOff>
    </xdr:from>
    <xdr:to>
      <xdr:col>6</xdr:col>
      <xdr:colOff>511175</xdr:colOff>
      <xdr:row>95</xdr:row>
      <xdr:rowOff>61385</xdr:rowOff>
    </xdr:to>
    <xdr:cxnSp macro="">
      <xdr:nvCxnSpPr>
        <xdr:cNvPr id="236" name="直線コネクタ 235"/>
        <xdr:cNvCxnSpPr/>
      </xdr:nvCxnSpPr>
      <xdr:spPr>
        <a:xfrm>
          <a:off x="3797300" y="16341534"/>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53784</xdr:rowOff>
    </xdr:from>
    <xdr:to>
      <xdr:col>5</xdr:col>
      <xdr:colOff>358775</xdr:colOff>
      <xdr:row>95</xdr:row>
      <xdr:rowOff>164464</xdr:rowOff>
    </xdr:to>
    <xdr:cxnSp macro="">
      <xdr:nvCxnSpPr>
        <xdr:cNvPr id="239" name="直線コネクタ 238"/>
        <xdr:cNvCxnSpPr/>
      </xdr:nvCxnSpPr>
      <xdr:spPr>
        <a:xfrm flipV="1">
          <a:off x="2908300" y="16341534"/>
          <a:ext cx="889000" cy="1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164464</xdr:rowOff>
    </xdr:from>
    <xdr:to>
      <xdr:col>4</xdr:col>
      <xdr:colOff>155575</xdr:colOff>
      <xdr:row>96</xdr:row>
      <xdr:rowOff>94514</xdr:rowOff>
    </xdr:to>
    <xdr:cxnSp macro="">
      <xdr:nvCxnSpPr>
        <xdr:cNvPr id="242" name="直線コネクタ 241"/>
        <xdr:cNvCxnSpPr/>
      </xdr:nvCxnSpPr>
      <xdr:spPr>
        <a:xfrm flipV="1">
          <a:off x="2019300" y="16452214"/>
          <a:ext cx="889000" cy="10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94514</xdr:rowOff>
    </xdr:from>
    <xdr:to>
      <xdr:col>2</xdr:col>
      <xdr:colOff>638175</xdr:colOff>
      <xdr:row>96</xdr:row>
      <xdr:rowOff>125431</xdr:rowOff>
    </xdr:to>
    <xdr:cxnSp macro="">
      <xdr:nvCxnSpPr>
        <xdr:cNvPr id="245" name="直線コネクタ 244"/>
        <xdr:cNvCxnSpPr/>
      </xdr:nvCxnSpPr>
      <xdr:spPr>
        <a:xfrm flipV="1">
          <a:off x="1130300" y="16553714"/>
          <a:ext cx="889000" cy="3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10585</xdr:rowOff>
    </xdr:from>
    <xdr:to>
      <xdr:col>6</xdr:col>
      <xdr:colOff>561975</xdr:colOff>
      <xdr:row>95</xdr:row>
      <xdr:rowOff>112185</xdr:rowOff>
    </xdr:to>
    <xdr:sp macro="" textlink="">
      <xdr:nvSpPr>
        <xdr:cNvPr id="255" name="円/楕円 254"/>
        <xdr:cNvSpPr/>
      </xdr:nvSpPr>
      <xdr:spPr>
        <a:xfrm>
          <a:off x="4584700" y="162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33462</xdr:rowOff>
    </xdr:from>
    <xdr:ext cx="534377" cy="259045"/>
    <xdr:sp macro="" textlink="">
      <xdr:nvSpPr>
        <xdr:cNvPr id="256" name="扶助費該当値テキスト"/>
        <xdr:cNvSpPr txBox="1"/>
      </xdr:nvSpPr>
      <xdr:spPr>
        <a:xfrm>
          <a:off x="4686300" y="161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2984</xdr:rowOff>
    </xdr:from>
    <xdr:to>
      <xdr:col>5</xdr:col>
      <xdr:colOff>409575</xdr:colOff>
      <xdr:row>95</xdr:row>
      <xdr:rowOff>104584</xdr:rowOff>
    </xdr:to>
    <xdr:sp macro="" textlink="">
      <xdr:nvSpPr>
        <xdr:cNvPr id="257" name="円/楕円 256"/>
        <xdr:cNvSpPr/>
      </xdr:nvSpPr>
      <xdr:spPr>
        <a:xfrm>
          <a:off x="3746500" y="162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121111</xdr:rowOff>
    </xdr:from>
    <xdr:ext cx="534377" cy="259045"/>
    <xdr:sp macro="" textlink="">
      <xdr:nvSpPr>
        <xdr:cNvPr id="258" name="テキスト ボックス 257"/>
        <xdr:cNvSpPr txBox="1"/>
      </xdr:nvSpPr>
      <xdr:spPr>
        <a:xfrm>
          <a:off x="3530111" y="1606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113664</xdr:rowOff>
    </xdr:from>
    <xdr:to>
      <xdr:col>4</xdr:col>
      <xdr:colOff>206375</xdr:colOff>
      <xdr:row>96</xdr:row>
      <xdr:rowOff>43814</xdr:rowOff>
    </xdr:to>
    <xdr:sp macro="" textlink="">
      <xdr:nvSpPr>
        <xdr:cNvPr id="259" name="円/楕円 258"/>
        <xdr:cNvSpPr/>
      </xdr:nvSpPr>
      <xdr:spPr>
        <a:xfrm>
          <a:off x="2857500" y="164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60341</xdr:rowOff>
    </xdr:from>
    <xdr:ext cx="534377" cy="259045"/>
    <xdr:sp macro="" textlink="">
      <xdr:nvSpPr>
        <xdr:cNvPr id="260" name="テキスト ボックス 259"/>
        <xdr:cNvSpPr txBox="1"/>
      </xdr:nvSpPr>
      <xdr:spPr>
        <a:xfrm>
          <a:off x="2641111" y="1617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69,700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43714</xdr:rowOff>
    </xdr:from>
    <xdr:to>
      <xdr:col>3</xdr:col>
      <xdr:colOff>3175</xdr:colOff>
      <xdr:row>96</xdr:row>
      <xdr:rowOff>145314</xdr:rowOff>
    </xdr:to>
    <xdr:sp macro="" textlink="">
      <xdr:nvSpPr>
        <xdr:cNvPr id="261" name="円/楕円 260"/>
        <xdr:cNvSpPr/>
      </xdr:nvSpPr>
      <xdr:spPr>
        <a:xfrm>
          <a:off x="1968500" y="165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161841</xdr:rowOff>
    </xdr:from>
    <xdr:ext cx="534377" cy="259045"/>
    <xdr:sp macro="" textlink="">
      <xdr:nvSpPr>
        <xdr:cNvPr id="262" name="テキスト ボックス 261"/>
        <xdr:cNvSpPr txBox="1"/>
      </xdr:nvSpPr>
      <xdr:spPr>
        <a:xfrm>
          <a:off x="1752111" y="1627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74631</xdr:rowOff>
    </xdr:from>
    <xdr:to>
      <xdr:col>1</xdr:col>
      <xdr:colOff>485775</xdr:colOff>
      <xdr:row>97</xdr:row>
      <xdr:rowOff>4781</xdr:rowOff>
    </xdr:to>
    <xdr:sp macro="" textlink="">
      <xdr:nvSpPr>
        <xdr:cNvPr id="263" name="円/楕円 262"/>
        <xdr:cNvSpPr/>
      </xdr:nvSpPr>
      <xdr:spPr>
        <a:xfrm>
          <a:off x="1079500" y="165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21308</xdr:rowOff>
    </xdr:from>
    <xdr:ext cx="534377" cy="259045"/>
    <xdr:sp macro="" textlink="">
      <xdr:nvSpPr>
        <xdr:cNvPr id="264" name="テキスト ボックス 263"/>
        <xdr:cNvSpPr txBox="1"/>
      </xdr:nvSpPr>
      <xdr:spPr>
        <a:xfrm>
          <a:off x="863111" y="163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40586</xdr:rowOff>
    </xdr:from>
    <xdr:to>
      <xdr:col>15</xdr:col>
      <xdr:colOff>180975</xdr:colOff>
      <xdr:row>37</xdr:row>
      <xdr:rowOff>98465</xdr:rowOff>
    </xdr:to>
    <xdr:cxnSp macro="">
      <xdr:nvCxnSpPr>
        <xdr:cNvPr id="295" name="直線コネクタ 294"/>
        <xdr:cNvCxnSpPr/>
      </xdr:nvCxnSpPr>
      <xdr:spPr>
        <a:xfrm flipV="1">
          <a:off x="9639300" y="6384236"/>
          <a:ext cx="838200" cy="5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98465</xdr:rowOff>
    </xdr:from>
    <xdr:to>
      <xdr:col>14</xdr:col>
      <xdr:colOff>28575</xdr:colOff>
      <xdr:row>37</xdr:row>
      <xdr:rowOff>100272</xdr:rowOff>
    </xdr:to>
    <xdr:cxnSp macro="">
      <xdr:nvCxnSpPr>
        <xdr:cNvPr id="298" name="直線コネクタ 297"/>
        <xdr:cNvCxnSpPr/>
      </xdr:nvCxnSpPr>
      <xdr:spPr>
        <a:xfrm flipV="1">
          <a:off x="8750300" y="6442115"/>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93098</xdr:rowOff>
    </xdr:from>
    <xdr:to>
      <xdr:col>12</xdr:col>
      <xdr:colOff>511175</xdr:colOff>
      <xdr:row>37</xdr:row>
      <xdr:rowOff>100272</xdr:rowOff>
    </xdr:to>
    <xdr:cxnSp macro="">
      <xdr:nvCxnSpPr>
        <xdr:cNvPr id="301" name="直線コネクタ 300"/>
        <xdr:cNvCxnSpPr/>
      </xdr:nvCxnSpPr>
      <xdr:spPr>
        <a:xfrm>
          <a:off x="7861300" y="6436748"/>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91781</xdr:rowOff>
    </xdr:from>
    <xdr:to>
      <xdr:col>11</xdr:col>
      <xdr:colOff>307975</xdr:colOff>
      <xdr:row>37</xdr:row>
      <xdr:rowOff>93098</xdr:rowOff>
    </xdr:to>
    <xdr:cxnSp macro="">
      <xdr:nvCxnSpPr>
        <xdr:cNvPr id="304" name="直線コネクタ 303"/>
        <xdr:cNvCxnSpPr/>
      </xdr:nvCxnSpPr>
      <xdr:spPr>
        <a:xfrm>
          <a:off x="6972300" y="6435431"/>
          <a:ext cx="8890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161236</xdr:rowOff>
    </xdr:from>
    <xdr:to>
      <xdr:col>15</xdr:col>
      <xdr:colOff>231775</xdr:colOff>
      <xdr:row>37</xdr:row>
      <xdr:rowOff>91386</xdr:rowOff>
    </xdr:to>
    <xdr:sp macro="" textlink="">
      <xdr:nvSpPr>
        <xdr:cNvPr id="314" name="円/楕円 313"/>
        <xdr:cNvSpPr/>
      </xdr:nvSpPr>
      <xdr:spPr>
        <a:xfrm>
          <a:off x="10426700" y="63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139663</xdr:rowOff>
    </xdr:from>
    <xdr:ext cx="534377" cy="259045"/>
    <xdr:sp macro="" textlink="">
      <xdr:nvSpPr>
        <xdr:cNvPr id="315" name="補助費等該当値テキスト"/>
        <xdr:cNvSpPr txBox="1"/>
      </xdr:nvSpPr>
      <xdr:spPr>
        <a:xfrm>
          <a:off x="10528300" y="63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47665</xdr:rowOff>
    </xdr:from>
    <xdr:to>
      <xdr:col>14</xdr:col>
      <xdr:colOff>79375</xdr:colOff>
      <xdr:row>37</xdr:row>
      <xdr:rowOff>149265</xdr:rowOff>
    </xdr:to>
    <xdr:sp macro="" textlink="">
      <xdr:nvSpPr>
        <xdr:cNvPr id="316" name="円/楕円 315"/>
        <xdr:cNvSpPr/>
      </xdr:nvSpPr>
      <xdr:spPr>
        <a:xfrm>
          <a:off x="9588500" y="639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140392</xdr:rowOff>
    </xdr:from>
    <xdr:ext cx="534377" cy="259045"/>
    <xdr:sp macro="" textlink="">
      <xdr:nvSpPr>
        <xdr:cNvPr id="317" name="テキスト ボックス 316"/>
        <xdr:cNvSpPr txBox="1"/>
      </xdr:nvSpPr>
      <xdr:spPr>
        <a:xfrm>
          <a:off x="9372111" y="648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49472</xdr:rowOff>
    </xdr:from>
    <xdr:to>
      <xdr:col>12</xdr:col>
      <xdr:colOff>561975</xdr:colOff>
      <xdr:row>37</xdr:row>
      <xdr:rowOff>151072</xdr:rowOff>
    </xdr:to>
    <xdr:sp macro="" textlink="">
      <xdr:nvSpPr>
        <xdr:cNvPr id="318" name="円/楕円 317"/>
        <xdr:cNvSpPr/>
      </xdr:nvSpPr>
      <xdr:spPr>
        <a:xfrm>
          <a:off x="8699500" y="63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142199</xdr:rowOff>
    </xdr:from>
    <xdr:ext cx="534377" cy="259045"/>
    <xdr:sp macro="" textlink="">
      <xdr:nvSpPr>
        <xdr:cNvPr id="319" name="テキスト ボックス 318"/>
        <xdr:cNvSpPr txBox="1"/>
      </xdr:nvSpPr>
      <xdr:spPr>
        <a:xfrm>
          <a:off x="8483111" y="64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42298</xdr:rowOff>
    </xdr:from>
    <xdr:to>
      <xdr:col>11</xdr:col>
      <xdr:colOff>358775</xdr:colOff>
      <xdr:row>37</xdr:row>
      <xdr:rowOff>143898</xdr:rowOff>
    </xdr:to>
    <xdr:sp macro="" textlink="">
      <xdr:nvSpPr>
        <xdr:cNvPr id="320" name="円/楕円 319"/>
        <xdr:cNvSpPr/>
      </xdr:nvSpPr>
      <xdr:spPr>
        <a:xfrm>
          <a:off x="7810500" y="63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135025</xdr:rowOff>
    </xdr:from>
    <xdr:ext cx="534377" cy="259045"/>
    <xdr:sp macro="" textlink="">
      <xdr:nvSpPr>
        <xdr:cNvPr id="321" name="テキスト ボックス 320"/>
        <xdr:cNvSpPr txBox="1"/>
      </xdr:nvSpPr>
      <xdr:spPr>
        <a:xfrm>
          <a:off x="7594111" y="647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40981</xdr:rowOff>
    </xdr:from>
    <xdr:to>
      <xdr:col>10</xdr:col>
      <xdr:colOff>155575</xdr:colOff>
      <xdr:row>37</xdr:row>
      <xdr:rowOff>142581</xdr:rowOff>
    </xdr:to>
    <xdr:sp macro="" textlink="">
      <xdr:nvSpPr>
        <xdr:cNvPr id="322" name="円/楕円 321"/>
        <xdr:cNvSpPr/>
      </xdr:nvSpPr>
      <xdr:spPr>
        <a:xfrm>
          <a:off x="6921500" y="63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133708</xdr:rowOff>
    </xdr:from>
    <xdr:ext cx="534377" cy="259045"/>
    <xdr:sp macro="" textlink="">
      <xdr:nvSpPr>
        <xdr:cNvPr id="323" name="テキスト ボックス 322"/>
        <xdr:cNvSpPr txBox="1"/>
      </xdr:nvSpPr>
      <xdr:spPr>
        <a:xfrm>
          <a:off x="6705111" y="64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100724</xdr:rowOff>
    </xdr:from>
    <xdr:to>
      <xdr:col>15</xdr:col>
      <xdr:colOff>180975</xdr:colOff>
      <xdr:row>57</xdr:row>
      <xdr:rowOff>82504</xdr:rowOff>
    </xdr:to>
    <xdr:cxnSp macro="">
      <xdr:nvCxnSpPr>
        <xdr:cNvPr id="352" name="直線コネクタ 351"/>
        <xdr:cNvCxnSpPr/>
      </xdr:nvCxnSpPr>
      <xdr:spPr>
        <a:xfrm>
          <a:off x="9639300" y="9530474"/>
          <a:ext cx="838200" cy="3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100724</xdr:rowOff>
    </xdr:from>
    <xdr:to>
      <xdr:col>14</xdr:col>
      <xdr:colOff>28575</xdr:colOff>
      <xdr:row>57</xdr:row>
      <xdr:rowOff>107148</xdr:rowOff>
    </xdr:to>
    <xdr:cxnSp macro="">
      <xdr:nvCxnSpPr>
        <xdr:cNvPr id="355" name="直線コネクタ 354"/>
        <xdr:cNvCxnSpPr/>
      </xdr:nvCxnSpPr>
      <xdr:spPr>
        <a:xfrm flipV="1">
          <a:off x="8750300" y="9530474"/>
          <a:ext cx="889000" cy="34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107148</xdr:rowOff>
    </xdr:from>
    <xdr:to>
      <xdr:col>12</xdr:col>
      <xdr:colOff>511175</xdr:colOff>
      <xdr:row>58</xdr:row>
      <xdr:rowOff>107186</xdr:rowOff>
    </xdr:to>
    <xdr:cxnSp macro="">
      <xdr:nvCxnSpPr>
        <xdr:cNvPr id="358" name="直線コネクタ 357"/>
        <xdr:cNvCxnSpPr/>
      </xdr:nvCxnSpPr>
      <xdr:spPr>
        <a:xfrm flipV="1">
          <a:off x="7861300" y="9879798"/>
          <a:ext cx="889000" cy="17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86809</xdr:rowOff>
    </xdr:from>
    <xdr:to>
      <xdr:col>11</xdr:col>
      <xdr:colOff>307975</xdr:colOff>
      <xdr:row>58</xdr:row>
      <xdr:rowOff>107186</xdr:rowOff>
    </xdr:to>
    <xdr:cxnSp macro="">
      <xdr:nvCxnSpPr>
        <xdr:cNvPr id="361" name="直線コネクタ 360"/>
        <xdr:cNvCxnSpPr/>
      </xdr:nvCxnSpPr>
      <xdr:spPr>
        <a:xfrm>
          <a:off x="6972300" y="10030909"/>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31704</xdr:rowOff>
    </xdr:from>
    <xdr:to>
      <xdr:col>15</xdr:col>
      <xdr:colOff>231775</xdr:colOff>
      <xdr:row>57</xdr:row>
      <xdr:rowOff>133304</xdr:rowOff>
    </xdr:to>
    <xdr:sp macro="" textlink="">
      <xdr:nvSpPr>
        <xdr:cNvPr id="371" name="円/楕円 370"/>
        <xdr:cNvSpPr/>
      </xdr:nvSpPr>
      <xdr:spPr>
        <a:xfrm>
          <a:off x="10426700" y="98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10131</xdr:rowOff>
    </xdr:from>
    <xdr:ext cx="534377" cy="259045"/>
    <xdr:sp macro="" textlink="">
      <xdr:nvSpPr>
        <xdr:cNvPr id="372" name="普通建設事業費該当値テキスト"/>
        <xdr:cNvSpPr txBox="1"/>
      </xdr:nvSpPr>
      <xdr:spPr>
        <a:xfrm>
          <a:off x="10528300" y="978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40,006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49924</xdr:rowOff>
    </xdr:from>
    <xdr:to>
      <xdr:col>14</xdr:col>
      <xdr:colOff>79375</xdr:colOff>
      <xdr:row>55</xdr:row>
      <xdr:rowOff>151524</xdr:rowOff>
    </xdr:to>
    <xdr:sp macro="" textlink="">
      <xdr:nvSpPr>
        <xdr:cNvPr id="373" name="円/楕円 372"/>
        <xdr:cNvSpPr/>
      </xdr:nvSpPr>
      <xdr:spPr>
        <a:xfrm>
          <a:off x="9588500" y="94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168051</xdr:rowOff>
    </xdr:from>
    <xdr:ext cx="534377" cy="259045"/>
    <xdr:sp macro="" textlink="">
      <xdr:nvSpPr>
        <xdr:cNvPr id="374" name="テキスト ボックス 373"/>
        <xdr:cNvSpPr txBox="1"/>
      </xdr:nvSpPr>
      <xdr:spPr>
        <a:xfrm>
          <a:off x="9372111" y="92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56348</xdr:rowOff>
    </xdr:from>
    <xdr:to>
      <xdr:col>12</xdr:col>
      <xdr:colOff>561975</xdr:colOff>
      <xdr:row>57</xdr:row>
      <xdr:rowOff>157948</xdr:rowOff>
    </xdr:to>
    <xdr:sp macro="" textlink="">
      <xdr:nvSpPr>
        <xdr:cNvPr id="375" name="円/楕円 374"/>
        <xdr:cNvSpPr/>
      </xdr:nvSpPr>
      <xdr:spPr>
        <a:xfrm>
          <a:off x="8699500" y="98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149075</xdr:rowOff>
    </xdr:from>
    <xdr:ext cx="534377" cy="259045"/>
    <xdr:sp macro="" textlink="">
      <xdr:nvSpPr>
        <xdr:cNvPr id="376" name="テキスト ボックス 375"/>
        <xdr:cNvSpPr txBox="1"/>
      </xdr:nvSpPr>
      <xdr:spPr>
        <a:xfrm>
          <a:off x="8483111" y="992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56386</xdr:rowOff>
    </xdr:from>
    <xdr:to>
      <xdr:col>11</xdr:col>
      <xdr:colOff>358775</xdr:colOff>
      <xdr:row>58</xdr:row>
      <xdr:rowOff>157986</xdr:rowOff>
    </xdr:to>
    <xdr:sp macro="" textlink="">
      <xdr:nvSpPr>
        <xdr:cNvPr id="377" name="円/楕円 376"/>
        <xdr:cNvSpPr/>
      </xdr:nvSpPr>
      <xdr:spPr>
        <a:xfrm>
          <a:off x="7810500" y="100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149113</xdr:rowOff>
    </xdr:from>
    <xdr:ext cx="534377" cy="259045"/>
    <xdr:sp macro="" textlink="">
      <xdr:nvSpPr>
        <xdr:cNvPr id="378" name="テキスト ボックス 377"/>
        <xdr:cNvSpPr txBox="1"/>
      </xdr:nvSpPr>
      <xdr:spPr>
        <a:xfrm>
          <a:off x="7594111" y="100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36009</xdr:rowOff>
    </xdr:from>
    <xdr:to>
      <xdr:col>10</xdr:col>
      <xdr:colOff>155575</xdr:colOff>
      <xdr:row>58</xdr:row>
      <xdr:rowOff>137609</xdr:rowOff>
    </xdr:to>
    <xdr:sp macro="" textlink="">
      <xdr:nvSpPr>
        <xdr:cNvPr id="379" name="円/楕円 378"/>
        <xdr:cNvSpPr/>
      </xdr:nvSpPr>
      <xdr:spPr>
        <a:xfrm>
          <a:off x="6921500" y="99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128736</xdr:rowOff>
    </xdr:from>
    <xdr:ext cx="534377" cy="259045"/>
    <xdr:sp macro="" textlink="">
      <xdr:nvSpPr>
        <xdr:cNvPr id="380" name="テキスト ボックス 379"/>
        <xdr:cNvSpPr txBox="1"/>
      </xdr:nvSpPr>
      <xdr:spPr>
        <a:xfrm>
          <a:off x="6705111" y="100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81352</xdr:rowOff>
    </xdr:from>
    <xdr:to>
      <xdr:col>15</xdr:col>
      <xdr:colOff>180975</xdr:colOff>
      <xdr:row>77</xdr:row>
      <xdr:rowOff>163116</xdr:rowOff>
    </xdr:to>
    <xdr:cxnSp macro="">
      <xdr:nvCxnSpPr>
        <xdr:cNvPr id="411" name="直線コネクタ 410"/>
        <xdr:cNvCxnSpPr/>
      </xdr:nvCxnSpPr>
      <xdr:spPr>
        <a:xfrm>
          <a:off x="9639300" y="12940102"/>
          <a:ext cx="838200" cy="4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112316</xdr:rowOff>
    </xdr:from>
    <xdr:to>
      <xdr:col>15</xdr:col>
      <xdr:colOff>231775</xdr:colOff>
      <xdr:row>78</xdr:row>
      <xdr:rowOff>42466</xdr:rowOff>
    </xdr:to>
    <xdr:sp macro="" textlink="">
      <xdr:nvSpPr>
        <xdr:cNvPr id="421" name="円/楕円 420"/>
        <xdr:cNvSpPr/>
      </xdr:nvSpPr>
      <xdr:spPr>
        <a:xfrm>
          <a:off x="10426700" y="1331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135193</xdr:rowOff>
    </xdr:from>
    <xdr:ext cx="534377" cy="259045"/>
    <xdr:sp macro="" textlink="">
      <xdr:nvSpPr>
        <xdr:cNvPr id="422" name="普通建設事業費 （ うち新規整備　）該当値テキスト"/>
        <xdr:cNvSpPr txBox="1"/>
      </xdr:nvSpPr>
      <xdr:spPr>
        <a:xfrm>
          <a:off x="10528300" y="1316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25,599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30552</xdr:rowOff>
    </xdr:from>
    <xdr:to>
      <xdr:col>14</xdr:col>
      <xdr:colOff>79375</xdr:colOff>
      <xdr:row>75</xdr:row>
      <xdr:rowOff>132152</xdr:rowOff>
    </xdr:to>
    <xdr:sp macro="" textlink="">
      <xdr:nvSpPr>
        <xdr:cNvPr id="423" name="円/楕円 422"/>
        <xdr:cNvSpPr/>
      </xdr:nvSpPr>
      <xdr:spPr>
        <a:xfrm>
          <a:off x="9588500" y="128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148679</xdr:rowOff>
    </xdr:from>
    <xdr:ext cx="534377" cy="259045"/>
    <xdr:sp macro="" textlink="">
      <xdr:nvSpPr>
        <xdr:cNvPr id="424" name="テキスト ボックス 423"/>
        <xdr:cNvSpPr txBox="1"/>
      </xdr:nvSpPr>
      <xdr:spPr>
        <a:xfrm>
          <a:off x="9372111" y="1266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165379</xdr:rowOff>
    </xdr:from>
    <xdr:to>
      <xdr:col>15</xdr:col>
      <xdr:colOff>180975</xdr:colOff>
      <xdr:row>98</xdr:row>
      <xdr:rowOff>54229</xdr:rowOff>
    </xdr:to>
    <xdr:cxnSp macro="">
      <xdr:nvCxnSpPr>
        <xdr:cNvPr id="453" name="直線コネクタ 452"/>
        <xdr:cNvCxnSpPr/>
      </xdr:nvCxnSpPr>
      <xdr:spPr>
        <a:xfrm>
          <a:off x="9639300" y="16796029"/>
          <a:ext cx="838200" cy="6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3429</xdr:rowOff>
    </xdr:from>
    <xdr:to>
      <xdr:col>15</xdr:col>
      <xdr:colOff>231775</xdr:colOff>
      <xdr:row>98</xdr:row>
      <xdr:rowOff>105029</xdr:rowOff>
    </xdr:to>
    <xdr:sp macro="" textlink="">
      <xdr:nvSpPr>
        <xdr:cNvPr id="463" name="円/楕円 462"/>
        <xdr:cNvSpPr/>
      </xdr:nvSpPr>
      <xdr:spPr>
        <a:xfrm>
          <a:off x="10426700" y="168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153306</xdr:rowOff>
    </xdr:from>
    <xdr:ext cx="534377" cy="259045"/>
    <xdr:sp macro="" textlink="">
      <xdr:nvSpPr>
        <xdr:cNvPr id="464" name="普通建設事業費 （ うち更新整備　）該当値テキスト"/>
        <xdr:cNvSpPr txBox="1"/>
      </xdr:nvSpPr>
      <xdr:spPr>
        <a:xfrm>
          <a:off x="10528300" y="1678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12,730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114579</xdr:rowOff>
    </xdr:from>
    <xdr:to>
      <xdr:col>14</xdr:col>
      <xdr:colOff>79375</xdr:colOff>
      <xdr:row>98</xdr:row>
      <xdr:rowOff>44729</xdr:rowOff>
    </xdr:to>
    <xdr:sp macro="" textlink="">
      <xdr:nvSpPr>
        <xdr:cNvPr id="465" name="円/楕円 464"/>
        <xdr:cNvSpPr/>
      </xdr:nvSpPr>
      <xdr:spPr>
        <a:xfrm>
          <a:off x="9588500" y="16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35856</xdr:rowOff>
    </xdr:from>
    <xdr:ext cx="534377" cy="259045"/>
    <xdr:sp macro="" textlink="">
      <xdr:nvSpPr>
        <xdr:cNvPr id="466" name="テキスト ボックス 465"/>
        <xdr:cNvSpPr txBox="1"/>
      </xdr:nvSpPr>
      <xdr:spPr>
        <a:xfrm>
          <a:off x="9372111" y="168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64491</xdr:rowOff>
    </xdr:from>
    <xdr:to>
      <xdr:col>23</xdr:col>
      <xdr:colOff>517525</xdr:colOff>
      <xdr:row>76</xdr:row>
      <xdr:rowOff>64588</xdr:rowOff>
    </xdr:to>
    <xdr:cxnSp macro="">
      <xdr:nvCxnSpPr>
        <xdr:cNvPr id="603" name="直線コネクタ 602"/>
        <xdr:cNvCxnSpPr/>
      </xdr:nvCxnSpPr>
      <xdr:spPr>
        <a:xfrm flipV="1">
          <a:off x="15481300" y="13094691"/>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42887</xdr:rowOff>
    </xdr:from>
    <xdr:to>
      <xdr:col>22</xdr:col>
      <xdr:colOff>365125</xdr:colOff>
      <xdr:row>76</xdr:row>
      <xdr:rowOff>64588</xdr:rowOff>
    </xdr:to>
    <xdr:cxnSp macro="">
      <xdr:nvCxnSpPr>
        <xdr:cNvPr id="606" name="直線コネクタ 605"/>
        <xdr:cNvCxnSpPr/>
      </xdr:nvCxnSpPr>
      <xdr:spPr>
        <a:xfrm>
          <a:off x="14592300" y="13073087"/>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42887</xdr:rowOff>
    </xdr:from>
    <xdr:to>
      <xdr:col>21</xdr:col>
      <xdr:colOff>161925</xdr:colOff>
      <xdr:row>76</xdr:row>
      <xdr:rowOff>55330</xdr:rowOff>
    </xdr:to>
    <xdr:cxnSp macro="">
      <xdr:nvCxnSpPr>
        <xdr:cNvPr id="609" name="直線コネクタ 608"/>
        <xdr:cNvCxnSpPr/>
      </xdr:nvCxnSpPr>
      <xdr:spPr>
        <a:xfrm flipV="1">
          <a:off x="13703300" y="13073087"/>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2181</xdr:rowOff>
    </xdr:from>
    <xdr:to>
      <xdr:col>19</xdr:col>
      <xdr:colOff>644525</xdr:colOff>
      <xdr:row>76</xdr:row>
      <xdr:rowOff>55330</xdr:rowOff>
    </xdr:to>
    <xdr:cxnSp macro="">
      <xdr:nvCxnSpPr>
        <xdr:cNvPr id="612" name="直線コネクタ 611"/>
        <xdr:cNvCxnSpPr/>
      </xdr:nvCxnSpPr>
      <xdr:spPr>
        <a:xfrm>
          <a:off x="12814300" y="13032381"/>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13691</xdr:rowOff>
    </xdr:from>
    <xdr:to>
      <xdr:col>23</xdr:col>
      <xdr:colOff>568325</xdr:colOff>
      <xdr:row>76</xdr:row>
      <xdr:rowOff>115291</xdr:rowOff>
    </xdr:to>
    <xdr:sp macro="" textlink="">
      <xdr:nvSpPr>
        <xdr:cNvPr id="622" name="円/楕円 621"/>
        <xdr:cNvSpPr/>
      </xdr:nvSpPr>
      <xdr:spPr>
        <a:xfrm>
          <a:off x="16268700" y="1304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36568</xdr:rowOff>
    </xdr:from>
    <xdr:ext cx="534377" cy="259045"/>
    <xdr:sp macro="" textlink="">
      <xdr:nvSpPr>
        <xdr:cNvPr id="623" name="公債費該当値テキスト"/>
        <xdr:cNvSpPr txBox="1"/>
      </xdr:nvSpPr>
      <xdr:spPr>
        <a:xfrm>
          <a:off x="16370300" y="1289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33,606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13788</xdr:rowOff>
    </xdr:from>
    <xdr:to>
      <xdr:col>22</xdr:col>
      <xdr:colOff>415925</xdr:colOff>
      <xdr:row>76</xdr:row>
      <xdr:rowOff>115388</xdr:rowOff>
    </xdr:to>
    <xdr:sp macro="" textlink="">
      <xdr:nvSpPr>
        <xdr:cNvPr id="624" name="円/楕円 623"/>
        <xdr:cNvSpPr/>
      </xdr:nvSpPr>
      <xdr:spPr>
        <a:xfrm>
          <a:off x="15430500" y="1304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106515</xdr:rowOff>
    </xdr:from>
    <xdr:ext cx="534377" cy="259045"/>
    <xdr:sp macro="" textlink="">
      <xdr:nvSpPr>
        <xdr:cNvPr id="625" name="テキスト ボックス 624"/>
        <xdr:cNvSpPr txBox="1"/>
      </xdr:nvSpPr>
      <xdr:spPr>
        <a:xfrm>
          <a:off x="15214111" y="131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163537</xdr:rowOff>
    </xdr:from>
    <xdr:to>
      <xdr:col>21</xdr:col>
      <xdr:colOff>212725</xdr:colOff>
      <xdr:row>76</xdr:row>
      <xdr:rowOff>93687</xdr:rowOff>
    </xdr:to>
    <xdr:sp macro="" textlink="">
      <xdr:nvSpPr>
        <xdr:cNvPr id="626" name="円/楕円 625"/>
        <xdr:cNvSpPr/>
      </xdr:nvSpPr>
      <xdr:spPr>
        <a:xfrm>
          <a:off x="14541500" y="130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110215</xdr:rowOff>
    </xdr:from>
    <xdr:ext cx="534377" cy="259045"/>
    <xdr:sp macro="" textlink="">
      <xdr:nvSpPr>
        <xdr:cNvPr id="627" name="テキスト ボックス 626"/>
        <xdr:cNvSpPr txBox="1"/>
      </xdr:nvSpPr>
      <xdr:spPr>
        <a:xfrm>
          <a:off x="14325111" y="127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4530</xdr:rowOff>
    </xdr:from>
    <xdr:to>
      <xdr:col>20</xdr:col>
      <xdr:colOff>9525</xdr:colOff>
      <xdr:row>76</xdr:row>
      <xdr:rowOff>106130</xdr:rowOff>
    </xdr:to>
    <xdr:sp macro="" textlink="">
      <xdr:nvSpPr>
        <xdr:cNvPr id="628" name="円/楕円 627"/>
        <xdr:cNvSpPr/>
      </xdr:nvSpPr>
      <xdr:spPr>
        <a:xfrm>
          <a:off x="13652500" y="130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97257</xdr:rowOff>
    </xdr:from>
    <xdr:ext cx="534377" cy="259045"/>
    <xdr:sp macro="" textlink="">
      <xdr:nvSpPr>
        <xdr:cNvPr id="629" name="テキスト ボックス 628"/>
        <xdr:cNvSpPr txBox="1"/>
      </xdr:nvSpPr>
      <xdr:spPr>
        <a:xfrm>
          <a:off x="13436111" y="131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122830</xdr:rowOff>
    </xdr:from>
    <xdr:to>
      <xdr:col>18</xdr:col>
      <xdr:colOff>492125</xdr:colOff>
      <xdr:row>76</xdr:row>
      <xdr:rowOff>52980</xdr:rowOff>
    </xdr:to>
    <xdr:sp macro="" textlink="">
      <xdr:nvSpPr>
        <xdr:cNvPr id="630" name="円/楕円 629"/>
        <xdr:cNvSpPr/>
      </xdr:nvSpPr>
      <xdr:spPr>
        <a:xfrm>
          <a:off x="12763500" y="129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69507</xdr:rowOff>
    </xdr:from>
    <xdr:ext cx="534377" cy="259045"/>
    <xdr:sp macro="" textlink="">
      <xdr:nvSpPr>
        <xdr:cNvPr id="631" name="テキスト ボックス 630"/>
        <xdr:cNvSpPr txBox="1"/>
      </xdr:nvSpPr>
      <xdr:spPr>
        <a:xfrm>
          <a:off x="12547111" y="1275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141300</xdr:rowOff>
    </xdr:from>
    <xdr:to>
      <xdr:col>23</xdr:col>
      <xdr:colOff>517525</xdr:colOff>
      <xdr:row>98</xdr:row>
      <xdr:rowOff>161810</xdr:rowOff>
    </xdr:to>
    <xdr:cxnSp macro="">
      <xdr:nvCxnSpPr>
        <xdr:cNvPr id="660" name="直線コネクタ 659"/>
        <xdr:cNvCxnSpPr/>
      </xdr:nvCxnSpPr>
      <xdr:spPr>
        <a:xfrm flipV="1">
          <a:off x="15481300" y="16943400"/>
          <a:ext cx="8382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124676</xdr:rowOff>
    </xdr:from>
    <xdr:to>
      <xdr:col>22</xdr:col>
      <xdr:colOff>365125</xdr:colOff>
      <xdr:row>98</xdr:row>
      <xdr:rowOff>161810</xdr:rowOff>
    </xdr:to>
    <xdr:cxnSp macro="">
      <xdr:nvCxnSpPr>
        <xdr:cNvPr id="663" name="直線コネクタ 662"/>
        <xdr:cNvCxnSpPr/>
      </xdr:nvCxnSpPr>
      <xdr:spPr>
        <a:xfrm>
          <a:off x="14592300" y="16926776"/>
          <a:ext cx="889000" cy="3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124676</xdr:rowOff>
    </xdr:from>
    <xdr:to>
      <xdr:col>21</xdr:col>
      <xdr:colOff>161925</xdr:colOff>
      <xdr:row>99</xdr:row>
      <xdr:rowOff>1918</xdr:rowOff>
    </xdr:to>
    <xdr:cxnSp macro="">
      <xdr:nvCxnSpPr>
        <xdr:cNvPr id="666" name="直線コネクタ 665"/>
        <xdr:cNvCxnSpPr/>
      </xdr:nvCxnSpPr>
      <xdr:spPr>
        <a:xfrm flipV="1">
          <a:off x="13703300" y="16926776"/>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1918</xdr:rowOff>
    </xdr:from>
    <xdr:to>
      <xdr:col>19</xdr:col>
      <xdr:colOff>644525</xdr:colOff>
      <xdr:row>99</xdr:row>
      <xdr:rowOff>20879</xdr:rowOff>
    </xdr:to>
    <xdr:cxnSp macro="">
      <xdr:nvCxnSpPr>
        <xdr:cNvPr id="669" name="直線コネクタ 668"/>
        <xdr:cNvCxnSpPr/>
      </xdr:nvCxnSpPr>
      <xdr:spPr>
        <a:xfrm flipV="1">
          <a:off x="12814300" y="16975468"/>
          <a:ext cx="8890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90500</xdr:rowOff>
    </xdr:from>
    <xdr:to>
      <xdr:col>23</xdr:col>
      <xdr:colOff>568325</xdr:colOff>
      <xdr:row>99</xdr:row>
      <xdr:rowOff>20650</xdr:rowOff>
    </xdr:to>
    <xdr:sp macro="" textlink="">
      <xdr:nvSpPr>
        <xdr:cNvPr id="679" name="円/楕円 678"/>
        <xdr:cNvSpPr/>
      </xdr:nvSpPr>
      <xdr:spPr>
        <a:xfrm>
          <a:off x="16268700" y="168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5427</xdr:rowOff>
    </xdr:from>
    <xdr:ext cx="469744" cy="259045"/>
    <xdr:sp macro="" textlink="">
      <xdr:nvSpPr>
        <xdr:cNvPr id="680" name="積立金該当値テキスト"/>
        <xdr:cNvSpPr txBox="1"/>
      </xdr:nvSpPr>
      <xdr:spPr>
        <a:xfrm>
          <a:off x="16370300" y="168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111010</xdr:rowOff>
    </xdr:from>
    <xdr:to>
      <xdr:col>22</xdr:col>
      <xdr:colOff>415925</xdr:colOff>
      <xdr:row>99</xdr:row>
      <xdr:rowOff>41160</xdr:rowOff>
    </xdr:to>
    <xdr:sp macro="" textlink="">
      <xdr:nvSpPr>
        <xdr:cNvPr id="681" name="円/楕円 680"/>
        <xdr:cNvSpPr/>
      </xdr:nvSpPr>
      <xdr:spPr>
        <a:xfrm>
          <a:off x="15430500" y="16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32287</xdr:rowOff>
    </xdr:from>
    <xdr:ext cx="469744" cy="259045"/>
    <xdr:sp macro="" textlink="">
      <xdr:nvSpPr>
        <xdr:cNvPr id="682" name="テキスト ボックス 681"/>
        <xdr:cNvSpPr txBox="1"/>
      </xdr:nvSpPr>
      <xdr:spPr>
        <a:xfrm>
          <a:off x="15246427" y="1700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73876</xdr:rowOff>
    </xdr:from>
    <xdr:to>
      <xdr:col>21</xdr:col>
      <xdr:colOff>212725</xdr:colOff>
      <xdr:row>99</xdr:row>
      <xdr:rowOff>4026</xdr:rowOff>
    </xdr:to>
    <xdr:sp macro="" textlink="">
      <xdr:nvSpPr>
        <xdr:cNvPr id="683" name="円/楕円 682"/>
        <xdr:cNvSpPr/>
      </xdr:nvSpPr>
      <xdr:spPr>
        <a:xfrm>
          <a:off x="14541500" y="168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166603</xdr:rowOff>
    </xdr:from>
    <xdr:ext cx="469744" cy="259045"/>
    <xdr:sp macro="" textlink="">
      <xdr:nvSpPr>
        <xdr:cNvPr id="684" name="テキスト ボックス 683"/>
        <xdr:cNvSpPr txBox="1"/>
      </xdr:nvSpPr>
      <xdr:spPr>
        <a:xfrm>
          <a:off x="14357427" y="1696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122568</xdr:rowOff>
    </xdr:from>
    <xdr:to>
      <xdr:col>20</xdr:col>
      <xdr:colOff>9525</xdr:colOff>
      <xdr:row>99</xdr:row>
      <xdr:rowOff>52718</xdr:rowOff>
    </xdr:to>
    <xdr:sp macro="" textlink="">
      <xdr:nvSpPr>
        <xdr:cNvPr id="685" name="円/楕円 684"/>
        <xdr:cNvSpPr/>
      </xdr:nvSpPr>
      <xdr:spPr>
        <a:xfrm>
          <a:off x="13652500" y="169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43845</xdr:rowOff>
    </xdr:from>
    <xdr:ext cx="469744" cy="259045"/>
    <xdr:sp macro="" textlink="">
      <xdr:nvSpPr>
        <xdr:cNvPr id="686" name="テキスト ボックス 685"/>
        <xdr:cNvSpPr txBox="1"/>
      </xdr:nvSpPr>
      <xdr:spPr>
        <a:xfrm>
          <a:off x="13468427" y="1701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141529</xdr:rowOff>
    </xdr:from>
    <xdr:to>
      <xdr:col>18</xdr:col>
      <xdr:colOff>492125</xdr:colOff>
      <xdr:row>99</xdr:row>
      <xdr:rowOff>71679</xdr:rowOff>
    </xdr:to>
    <xdr:sp macro="" textlink="">
      <xdr:nvSpPr>
        <xdr:cNvPr id="687" name="円/楕円 686"/>
        <xdr:cNvSpPr/>
      </xdr:nvSpPr>
      <xdr:spPr>
        <a:xfrm>
          <a:off x="12763500" y="169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62806</xdr:rowOff>
    </xdr:from>
    <xdr:ext cx="469744" cy="259045"/>
    <xdr:sp macro="" textlink="">
      <xdr:nvSpPr>
        <xdr:cNvPr id="688" name="テキスト ボックス 687"/>
        <xdr:cNvSpPr txBox="1"/>
      </xdr:nvSpPr>
      <xdr:spPr>
        <a:xfrm>
          <a:off x="12579427" y="1703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93490</xdr:rowOff>
    </xdr:from>
    <xdr:to>
      <xdr:col>32</xdr:col>
      <xdr:colOff>187325</xdr:colOff>
      <xdr:row>39</xdr:row>
      <xdr:rowOff>93980</xdr:rowOff>
    </xdr:to>
    <xdr:cxnSp macro="">
      <xdr:nvCxnSpPr>
        <xdr:cNvPr id="719" name="直線コネクタ 718"/>
        <xdr:cNvCxnSpPr/>
      </xdr:nvCxnSpPr>
      <xdr:spPr>
        <a:xfrm>
          <a:off x="21323300" y="6780040"/>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63936</xdr:rowOff>
    </xdr:from>
    <xdr:to>
      <xdr:col>31</xdr:col>
      <xdr:colOff>34925</xdr:colOff>
      <xdr:row>39</xdr:row>
      <xdr:rowOff>93490</xdr:rowOff>
    </xdr:to>
    <xdr:cxnSp macro="">
      <xdr:nvCxnSpPr>
        <xdr:cNvPr id="722" name="直線コネクタ 721"/>
        <xdr:cNvCxnSpPr/>
      </xdr:nvCxnSpPr>
      <xdr:spPr>
        <a:xfrm>
          <a:off x="20434300" y="6750486"/>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63936</xdr:rowOff>
    </xdr:from>
    <xdr:to>
      <xdr:col>29</xdr:col>
      <xdr:colOff>517525</xdr:colOff>
      <xdr:row>39</xdr:row>
      <xdr:rowOff>68181</xdr:rowOff>
    </xdr:to>
    <xdr:cxnSp macro="">
      <xdr:nvCxnSpPr>
        <xdr:cNvPr id="725" name="直線コネクタ 724"/>
        <xdr:cNvCxnSpPr/>
      </xdr:nvCxnSpPr>
      <xdr:spPr>
        <a:xfrm flipV="1">
          <a:off x="19545300" y="6750486"/>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32095</xdr:rowOff>
    </xdr:from>
    <xdr:to>
      <xdr:col>28</xdr:col>
      <xdr:colOff>314325</xdr:colOff>
      <xdr:row>39</xdr:row>
      <xdr:rowOff>68181</xdr:rowOff>
    </xdr:to>
    <xdr:cxnSp macro="">
      <xdr:nvCxnSpPr>
        <xdr:cNvPr id="728" name="直線コネクタ 727"/>
        <xdr:cNvCxnSpPr/>
      </xdr:nvCxnSpPr>
      <xdr:spPr>
        <a:xfrm>
          <a:off x="18656300" y="6718645"/>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43180</xdr:rowOff>
    </xdr:from>
    <xdr:to>
      <xdr:col>32</xdr:col>
      <xdr:colOff>238125</xdr:colOff>
      <xdr:row>39</xdr:row>
      <xdr:rowOff>144780</xdr:rowOff>
    </xdr:to>
    <xdr:sp macro="" textlink="">
      <xdr:nvSpPr>
        <xdr:cNvPr id="738" name="円/楕円 737"/>
        <xdr:cNvSpPr/>
      </xdr:nvSpPr>
      <xdr:spPr>
        <a:xfrm>
          <a:off x="221107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129557</xdr:rowOff>
    </xdr:from>
    <xdr:ext cx="313932" cy="259045"/>
    <xdr:sp macro="" textlink="">
      <xdr:nvSpPr>
        <xdr:cNvPr id="739" name="投資及び出資金該当値テキスト"/>
        <xdr:cNvSpPr txBox="1"/>
      </xdr:nvSpPr>
      <xdr:spPr>
        <a:xfrm>
          <a:off x="22212300" y="6644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42690</xdr:rowOff>
    </xdr:from>
    <xdr:to>
      <xdr:col>31</xdr:col>
      <xdr:colOff>85725</xdr:colOff>
      <xdr:row>39</xdr:row>
      <xdr:rowOff>144290</xdr:rowOff>
    </xdr:to>
    <xdr:sp macro="" textlink="">
      <xdr:nvSpPr>
        <xdr:cNvPr id="740" name="円/楕円 739"/>
        <xdr:cNvSpPr/>
      </xdr:nvSpPr>
      <xdr:spPr>
        <a:xfrm>
          <a:off x="21272500" y="67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135417</xdr:rowOff>
    </xdr:from>
    <xdr:ext cx="313932" cy="259045"/>
    <xdr:sp macro="" textlink="">
      <xdr:nvSpPr>
        <xdr:cNvPr id="741" name="テキスト ボックス 740"/>
        <xdr:cNvSpPr txBox="1"/>
      </xdr:nvSpPr>
      <xdr:spPr>
        <a:xfrm>
          <a:off x="21166333" y="682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13136</xdr:rowOff>
    </xdr:from>
    <xdr:to>
      <xdr:col>29</xdr:col>
      <xdr:colOff>568325</xdr:colOff>
      <xdr:row>39</xdr:row>
      <xdr:rowOff>114736</xdr:rowOff>
    </xdr:to>
    <xdr:sp macro="" textlink="">
      <xdr:nvSpPr>
        <xdr:cNvPr id="742" name="円/楕円 741"/>
        <xdr:cNvSpPr/>
      </xdr:nvSpPr>
      <xdr:spPr>
        <a:xfrm>
          <a:off x="20383500" y="6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105863</xdr:rowOff>
    </xdr:from>
    <xdr:ext cx="378565" cy="259045"/>
    <xdr:sp macro="" textlink="">
      <xdr:nvSpPr>
        <xdr:cNvPr id="743" name="テキスト ボックス 742"/>
        <xdr:cNvSpPr txBox="1"/>
      </xdr:nvSpPr>
      <xdr:spPr>
        <a:xfrm>
          <a:off x="20245017" y="679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17381</xdr:rowOff>
    </xdr:from>
    <xdr:to>
      <xdr:col>28</xdr:col>
      <xdr:colOff>365125</xdr:colOff>
      <xdr:row>39</xdr:row>
      <xdr:rowOff>118981</xdr:rowOff>
    </xdr:to>
    <xdr:sp macro="" textlink="">
      <xdr:nvSpPr>
        <xdr:cNvPr id="744" name="円/楕円 743"/>
        <xdr:cNvSpPr/>
      </xdr:nvSpPr>
      <xdr:spPr>
        <a:xfrm>
          <a:off x="19494500" y="67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110108</xdr:rowOff>
    </xdr:from>
    <xdr:ext cx="378565" cy="259045"/>
    <xdr:sp macro="" textlink="">
      <xdr:nvSpPr>
        <xdr:cNvPr id="745" name="テキスト ボックス 744"/>
        <xdr:cNvSpPr txBox="1"/>
      </xdr:nvSpPr>
      <xdr:spPr>
        <a:xfrm>
          <a:off x="19356017" y="679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152745</xdr:rowOff>
    </xdr:from>
    <xdr:to>
      <xdr:col>27</xdr:col>
      <xdr:colOff>161925</xdr:colOff>
      <xdr:row>39</xdr:row>
      <xdr:rowOff>82895</xdr:rowOff>
    </xdr:to>
    <xdr:sp macro="" textlink="">
      <xdr:nvSpPr>
        <xdr:cNvPr id="746" name="円/楕円 745"/>
        <xdr:cNvSpPr/>
      </xdr:nvSpPr>
      <xdr:spPr>
        <a:xfrm>
          <a:off x="18605500" y="666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74022</xdr:rowOff>
    </xdr:from>
    <xdr:ext cx="378565" cy="259045"/>
    <xdr:sp macro="" textlink="">
      <xdr:nvSpPr>
        <xdr:cNvPr id="747" name="テキスト ボックス 746"/>
        <xdr:cNvSpPr txBox="1"/>
      </xdr:nvSpPr>
      <xdr:spPr>
        <a:xfrm>
          <a:off x="18467017" y="6760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106050</xdr:rowOff>
    </xdr:from>
    <xdr:to>
      <xdr:col>31</xdr:col>
      <xdr:colOff>34925</xdr:colOff>
      <xdr:row>58</xdr:row>
      <xdr:rowOff>139700</xdr:rowOff>
    </xdr:to>
    <xdr:cxnSp macro="">
      <xdr:nvCxnSpPr>
        <xdr:cNvPr id="777" name="直線コネクタ 776"/>
        <xdr:cNvCxnSpPr/>
      </xdr:nvCxnSpPr>
      <xdr:spPr>
        <a:xfrm>
          <a:off x="20434300" y="10050150"/>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106050</xdr:rowOff>
    </xdr:from>
    <xdr:to>
      <xdr:col>29</xdr:col>
      <xdr:colOff>517525</xdr:colOff>
      <xdr:row>58</xdr:row>
      <xdr:rowOff>139700</xdr:rowOff>
    </xdr:to>
    <xdr:cxnSp macro="">
      <xdr:nvCxnSpPr>
        <xdr:cNvPr id="780" name="直線コネクタ 779"/>
        <xdr:cNvCxnSpPr/>
      </xdr:nvCxnSpPr>
      <xdr:spPr>
        <a:xfrm flipV="1">
          <a:off x="19545300" y="10050150"/>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55250</xdr:rowOff>
    </xdr:from>
    <xdr:to>
      <xdr:col>29</xdr:col>
      <xdr:colOff>568325</xdr:colOff>
      <xdr:row>58</xdr:row>
      <xdr:rowOff>156850</xdr:rowOff>
    </xdr:to>
    <xdr:sp macro="" textlink="">
      <xdr:nvSpPr>
        <xdr:cNvPr id="797" name="円/楕円 796"/>
        <xdr:cNvSpPr/>
      </xdr:nvSpPr>
      <xdr:spPr>
        <a:xfrm>
          <a:off x="20383500" y="999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147977</xdr:rowOff>
    </xdr:from>
    <xdr:ext cx="378565" cy="259045"/>
    <xdr:sp macro="" textlink="">
      <xdr:nvSpPr>
        <xdr:cNvPr id="798" name="テキスト ボックス 797"/>
        <xdr:cNvSpPr txBox="1"/>
      </xdr:nvSpPr>
      <xdr:spPr>
        <a:xfrm>
          <a:off x="20245017" y="1009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120745</xdr:rowOff>
    </xdr:from>
    <xdr:to>
      <xdr:col>32</xdr:col>
      <xdr:colOff>187325</xdr:colOff>
      <xdr:row>76</xdr:row>
      <xdr:rowOff>154387</xdr:rowOff>
    </xdr:to>
    <xdr:cxnSp macro="">
      <xdr:nvCxnSpPr>
        <xdr:cNvPr id="832" name="直線コネクタ 831"/>
        <xdr:cNvCxnSpPr/>
      </xdr:nvCxnSpPr>
      <xdr:spPr>
        <a:xfrm flipV="1">
          <a:off x="21323300" y="13150945"/>
          <a:ext cx="8382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154387</xdr:rowOff>
    </xdr:from>
    <xdr:to>
      <xdr:col>31</xdr:col>
      <xdr:colOff>34925</xdr:colOff>
      <xdr:row>77</xdr:row>
      <xdr:rowOff>70396</xdr:rowOff>
    </xdr:to>
    <xdr:cxnSp macro="">
      <xdr:nvCxnSpPr>
        <xdr:cNvPr id="835" name="直線コネクタ 834"/>
        <xdr:cNvCxnSpPr/>
      </xdr:nvCxnSpPr>
      <xdr:spPr>
        <a:xfrm flipV="1">
          <a:off x="20434300" y="13184587"/>
          <a:ext cx="889000" cy="8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70396</xdr:rowOff>
    </xdr:from>
    <xdr:to>
      <xdr:col>29</xdr:col>
      <xdr:colOff>517525</xdr:colOff>
      <xdr:row>77</xdr:row>
      <xdr:rowOff>96038</xdr:rowOff>
    </xdr:to>
    <xdr:cxnSp macro="">
      <xdr:nvCxnSpPr>
        <xdr:cNvPr id="838" name="直線コネクタ 837"/>
        <xdr:cNvCxnSpPr/>
      </xdr:nvCxnSpPr>
      <xdr:spPr>
        <a:xfrm flipV="1">
          <a:off x="19545300" y="13272046"/>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90912</xdr:rowOff>
    </xdr:from>
    <xdr:to>
      <xdr:col>28</xdr:col>
      <xdr:colOff>314325</xdr:colOff>
      <xdr:row>77</xdr:row>
      <xdr:rowOff>96038</xdr:rowOff>
    </xdr:to>
    <xdr:cxnSp macro="">
      <xdr:nvCxnSpPr>
        <xdr:cNvPr id="841" name="直線コネクタ 840"/>
        <xdr:cNvCxnSpPr/>
      </xdr:nvCxnSpPr>
      <xdr:spPr>
        <a:xfrm>
          <a:off x="18656300" y="13292562"/>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69945</xdr:rowOff>
    </xdr:from>
    <xdr:to>
      <xdr:col>32</xdr:col>
      <xdr:colOff>238125</xdr:colOff>
      <xdr:row>77</xdr:row>
      <xdr:rowOff>95</xdr:rowOff>
    </xdr:to>
    <xdr:sp macro="" textlink="">
      <xdr:nvSpPr>
        <xdr:cNvPr id="851" name="円/楕円 850"/>
        <xdr:cNvSpPr/>
      </xdr:nvSpPr>
      <xdr:spPr>
        <a:xfrm>
          <a:off x="22110700" y="131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92822</xdr:rowOff>
    </xdr:from>
    <xdr:ext cx="534377" cy="259045"/>
    <xdr:sp macro="" textlink="">
      <xdr:nvSpPr>
        <xdr:cNvPr id="852" name="繰出金該当値テキスト"/>
        <xdr:cNvSpPr txBox="1"/>
      </xdr:nvSpPr>
      <xdr:spPr>
        <a:xfrm>
          <a:off x="22212300" y="129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42,995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103587</xdr:rowOff>
    </xdr:from>
    <xdr:to>
      <xdr:col>31</xdr:col>
      <xdr:colOff>85725</xdr:colOff>
      <xdr:row>77</xdr:row>
      <xdr:rowOff>33737</xdr:rowOff>
    </xdr:to>
    <xdr:sp macro="" textlink="">
      <xdr:nvSpPr>
        <xdr:cNvPr id="853" name="円/楕円 852"/>
        <xdr:cNvSpPr/>
      </xdr:nvSpPr>
      <xdr:spPr>
        <a:xfrm>
          <a:off x="21272500" y="131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24864</xdr:rowOff>
    </xdr:from>
    <xdr:ext cx="534377" cy="259045"/>
    <xdr:sp macro="" textlink="">
      <xdr:nvSpPr>
        <xdr:cNvPr id="854" name="テキスト ボックス 853"/>
        <xdr:cNvSpPr txBox="1"/>
      </xdr:nvSpPr>
      <xdr:spPr>
        <a:xfrm>
          <a:off x="21056111" y="132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19596</xdr:rowOff>
    </xdr:from>
    <xdr:to>
      <xdr:col>29</xdr:col>
      <xdr:colOff>568325</xdr:colOff>
      <xdr:row>77</xdr:row>
      <xdr:rowOff>121196</xdr:rowOff>
    </xdr:to>
    <xdr:sp macro="" textlink="">
      <xdr:nvSpPr>
        <xdr:cNvPr id="855" name="円/楕円 854"/>
        <xdr:cNvSpPr/>
      </xdr:nvSpPr>
      <xdr:spPr>
        <a:xfrm>
          <a:off x="20383500" y="132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112323</xdr:rowOff>
    </xdr:from>
    <xdr:ext cx="534377" cy="259045"/>
    <xdr:sp macro="" textlink="">
      <xdr:nvSpPr>
        <xdr:cNvPr id="856" name="テキスト ボックス 855"/>
        <xdr:cNvSpPr txBox="1"/>
      </xdr:nvSpPr>
      <xdr:spPr>
        <a:xfrm>
          <a:off x="20167111" y="1331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45238</xdr:rowOff>
    </xdr:from>
    <xdr:to>
      <xdr:col>28</xdr:col>
      <xdr:colOff>365125</xdr:colOff>
      <xdr:row>77</xdr:row>
      <xdr:rowOff>146838</xdr:rowOff>
    </xdr:to>
    <xdr:sp macro="" textlink="">
      <xdr:nvSpPr>
        <xdr:cNvPr id="857" name="円/楕円 856"/>
        <xdr:cNvSpPr/>
      </xdr:nvSpPr>
      <xdr:spPr>
        <a:xfrm>
          <a:off x="19494500" y="132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137965</xdr:rowOff>
    </xdr:from>
    <xdr:ext cx="534377" cy="259045"/>
    <xdr:sp macro="" textlink="">
      <xdr:nvSpPr>
        <xdr:cNvPr id="858" name="テキスト ボックス 857"/>
        <xdr:cNvSpPr txBox="1"/>
      </xdr:nvSpPr>
      <xdr:spPr>
        <a:xfrm>
          <a:off x="19278111" y="133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40112</xdr:rowOff>
    </xdr:from>
    <xdr:to>
      <xdr:col>27</xdr:col>
      <xdr:colOff>161925</xdr:colOff>
      <xdr:row>77</xdr:row>
      <xdr:rowOff>141712</xdr:rowOff>
    </xdr:to>
    <xdr:sp macro="" textlink="">
      <xdr:nvSpPr>
        <xdr:cNvPr id="859" name="円/楕円 858"/>
        <xdr:cNvSpPr/>
      </xdr:nvSpPr>
      <xdr:spPr>
        <a:xfrm>
          <a:off x="18605500" y="132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132839</xdr:rowOff>
    </xdr:from>
    <xdr:ext cx="534377" cy="259045"/>
    <xdr:sp macro="" textlink="">
      <xdr:nvSpPr>
        <xdr:cNvPr id="860" name="テキスト ボックス 859"/>
        <xdr:cNvSpPr txBox="1"/>
      </xdr:nvSpPr>
      <xdr:spPr>
        <a:xfrm>
          <a:off x="18389111" y="133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342,838</a:t>
          </a:r>
          <a:r>
            <a:rPr kumimoji="1" lang="ja-JP" altLang="en-US" sz="1300">
              <a:latin typeface="ＭＳ Ｐゴシック"/>
            </a:rPr>
            <a:t>円となっている。人件費や物件費等は類似団体より下回っているが、扶助費が人口一人当たり</a:t>
          </a:r>
          <a:r>
            <a:rPr kumimoji="1" lang="en-US" altLang="ja-JP" sz="1300">
              <a:latin typeface="ＭＳ Ｐゴシック"/>
            </a:rPr>
            <a:t>75,111</a:t>
          </a:r>
          <a:r>
            <a:rPr kumimoji="1" lang="ja-JP" altLang="en-US" sz="1300">
              <a:latin typeface="ＭＳ Ｐゴシック"/>
            </a:rPr>
            <a:t>円と、類似団体と比較して突出して高い状況となっている。</a:t>
          </a:r>
          <a:endParaRPr kumimoji="1" lang="en-US" altLang="ja-JP" sz="1300">
            <a:latin typeface="ＭＳ Ｐゴシック"/>
          </a:endParaRPr>
        </a:p>
        <a:p>
          <a:r>
            <a:rPr kumimoji="1" lang="ja-JP" altLang="en-US" sz="1300">
              <a:latin typeface="ＭＳ Ｐゴシック"/>
            </a:rPr>
            <a:t>これは、夜間保育や病児保育などの特別保育事業にかかる経費が多大であることや、子ども医療費助成を</a:t>
          </a:r>
          <a:r>
            <a:rPr kumimoji="1" lang="en-US" altLang="ja-JP" sz="1300">
              <a:latin typeface="ＭＳ Ｐゴシック"/>
            </a:rPr>
            <a:t>18</a:t>
          </a:r>
          <a:r>
            <a:rPr kumimoji="1" lang="ja-JP" altLang="en-US" sz="1300">
              <a:latin typeface="ＭＳ Ｐゴシック"/>
            </a:rPr>
            <a:t>歳以下まで拡充していること、ひとり親家庭への医療費や奨学金の支給など、内灘町が他の経費を見直し、子育て環境の充実に重点的に取り組んできたためである。</a:t>
          </a:r>
          <a:endParaRPr kumimoji="1" lang="en-US" altLang="ja-JP" sz="1300">
            <a:latin typeface="ＭＳ Ｐゴシック"/>
          </a:endParaRPr>
        </a:p>
        <a:p>
          <a:r>
            <a:rPr kumimoji="1" lang="ja-JP" altLang="en-US" sz="1300">
              <a:latin typeface="ＭＳ Ｐゴシック"/>
            </a:rPr>
            <a:t>また、公債費が類似団体より高い傾向にある。役場庁舎建設事業（平成</a:t>
          </a:r>
          <a:r>
            <a:rPr kumimoji="1" lang="en-US" altLang="ja-JP" sz="1300">
              <a:latin typeface="ＭＳ Ｐゴシック"/>
            </a:rPr>
            <a:t>10</a:t>
          </a:r>
          <a:r>
            <a:rPr kumimoji="1" lang="ja-JP" altLang="en-US" sz="1300">
              <a:latin typeface="ＭＳ Ｐゴシック"/>
            </a:rPr>
            <a:t>年）や消雪設備整備、公園整備等に係る地方債の償還が要因としてあげられる。</a:t>
          </a:r>
          <a:endParaRPr kumimoji="1" lang="en-US" altLang="ja-JP" sz="1300">
            <a:latin typeface="ＭＳ Ｐゴシック"/>
          </a:endParaRPr>
        </a:p>
        <a:p>
          <a:r>
            <a:rPr kumimoji="1" lang="ja-JP" altLang="en-US" sz="1300">
              <a:latin typeface="ＭＳ Ｐゴシック"/>
            </a:rPr>
            <a:t>普通建設事業費は、平成</a:t>
          </a:r>
          <a:r>
            <a:rPr kumimoji="1" lang="en-US" altLang="ja-JP" sz="1300">
              <a:latin typeface="ＭＳ Ｐゴシック"/>
            </a:rPr>
            <a:t>26</a:t>
          </a:r>
          <a:r>
            <a:rPr kumimoji="1" lang="ja-JP" altLang="en-US" sz="1300">
              <a:latin typeface="ＭＳ Ｐゴシック"/>
            </a:rPr>
            <a:t>年度に消防庁舎建設やサッカー場建設、防災行政無線の整備等、大規模事業が集中した。平成</a:t>
          </a:r>
          <a:r>
            <a:rPr kumimoji="1" lang="en-US" altLang="ja-JP" sz="1300">
              <a:latin typeface="ＭＳ Ｐゴシック"/>
            </a:rPr>
            <a:t>27</a:t>
          </a:r>
          <a:r>
            <a:rPr kumimoji="1" lang="ja-JP" altLang="en-US" sz="1300">
              <a:latin typeface="ＭＳ Ｐゴシック"/>
            </a:rPr>
            <a:t>年度は、合葬式墓地建設やフットサル場整備事業等の新規整備事業分について類似団体を上回っているが、更新整備を削減し、全体の事業費は類似団体平均を下回るなどの抑制を図った。</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石川県内灘町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26,950
26,749
20.33
9,379,232
9,239,481
113,688
5,467,900
10,003,790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144272</xdr:rowOff>
    </xdr:from>
    <xdr:to>
      <xdr:col>6</xdr:col>
      <xdr:colOff>511175</xdr:colOff>
      <xdr:row>34</xdr:row>
      <xdr:rowOff>106390</xdr:rowOff>
    </xdr:to>
    <xdr:cxnSp macro="">
      <xdr:nvCxnSpPr>
        <xdr:cNvPr id="63" name="直線コネクタ 62"/>
        <xdr:cNvCxnSpPr/>
      </xdr:nvCxnSpPr>
      <xdr:spPr>
        <a:xfrm>
          <a:off x="3797300" y="5802122"/>
          <a:ext cx="838200" cy="1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124678</xdr:rowOff>
    </xdr:from>
    <xdr:to>
      <xdr:col>5</xdr:col>
      <xdr:colOff>358775</xdr:colOff>
      <xdr:row>33</xdr:row>
      <xdr:rowOff>144272</xdr:rowOff>
    </xdr:to>
    <xdr:cxnSp macro="">
      <xdr:nvCxnSpPr>
        <xdr:cNvPr id="66" name="直線コネクタ 65"/>
        <xdr:cNvCxnSpPr/>
      </xdr:nvCxnSpPr>
      <xdr:spPr>
        <a:xfrm>
          <a:off x="2908300" y="578252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58710</xdr:rowOff>
    </xdr:from>
    <xdr:to>
      <xdr:col>4</xdr:col>
      <xdr:colOff>155575</xdr:colOff>
      <xdr:row>33</xdr:row>
      <xdr:rowOff>124678</xdr:rowOff>
    </xdr:to>
    <xdr:cxnSp macro="">
      <xdr:nvCxnSpPr>
        <xdr:cNvPr id="69" name="直線コネクタ 68"/>
        <xdr:cNvCxnSpPr/>
      </xdr:nvCxnSpPr>
      <xdr:spPr>
        <a:xfrm>
          <a:off x="2019300" y="5716560"/>
          <a:ext cx="8890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20828</xdr:rowOff>
    </xdr:from>
    <xdr:to>
      <xdr:col>2</xdr:col>
      <xdr:colOff>638175</xdr:colOff>
      <xdr:row>33</xdr:row>
      <xdr:rowOff>58710</xdr:rowOff>
    </xdr:to>
    <xdr:cxnSp macro="">
      <xdr:nvCxnSpPr>
        <xdr:cNvPr id="72" name="直線コネクタ 71"/>
        <xdr:cNvCxnSpPr/>
      </xdr:nvCxnSpPr>
      <xdr:spPr>
        <a:xfrm>
          <a:off x="1130300" y="5507228"/>
          <a:ext cx="889000" cy="20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55590</xdr:rowOff>
    </xdr:from>
    <xdr:to>
      <xdr:col>6</xdr:col>
      <xdr:colOff>561975</xdr:colOff>
      <xdr:row>34</xdr:row>
      <xdr:rowOff>157190</xdr:rowOff>
    </xdr:to>
    <xdr:sp macro="" textlink="">
      <xdr:nvSpPr>
        <xdr:cNvPr id="82" name="円/楕円 81"/>
        <xdr:cNvSpPr/>
      </xdr:nvSpPr>
      <xdr:spPr>
        <a:xfrm>
          <a:off x="4584700" y="58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78467</xdr:rowOff>
    </xdr:from>
    <xdr:ext cx="469744" cy="259045"/>
    <xdr:sp macro="" textlink="">
      <xdr:nvSpPr>
        <xdr:cNvPr id="83" name="議会費該当値テキスト"/>
        <xdr:cNvSpPr txBox="1"/>
      </xdr:nvSpPr>
      <xdr:spPr>
        <a:xfrm>
          <a:off x="4686300" y="573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93472</xdr:rowOff>
    </xdr:from>
    <xdr:to>
      <xdr:col>5</xdr:col>
      <xdr:colOff>409575</xdr:colOff>
      <xdr:row>34</xdr:row>
      <xdr:rowOff>23622</xdr:rowOff>
    </xdr:to>
    <xdr:sp macro="" textlink="">
      <xdr:nvSpPr>
        <xdr:cNvPr id="84" name="円/楕円 83"/>
        <xdr:cNvSpPr/>
      </xdr:nvSpPr>
      <xdr:spPr>
        <a:xfrm>
          <a:off x="3746500" y="5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40149</xdr:rowOff>
    </xdr:from>
    <xdr:ext cx="469744" cy="259045"/>
    <xdr:sp macro="" textlink="">
      <xdr:nvSpPr>
        <xdr:cNvPr id="85" name="テキスト ボックス 84"/>
        <xdr:cNvSpPr txBox="1"/>
      </xdr:nvSpPr>
      <xdr:spPr>
        <a:xfrm>
          <a:off x="3562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73878</xdr:rowOff>
    </xdr:from>
    <xdr:to>
      <xdr:col>4</xdr:col>
      <xdr:colOff>206375</xdr:colOff>
      <xdr:row>34</xdr:row>
      <xdr:rowOff>4028</xdr:rowOff>
    </xdr:to>
    <xdr:sp macro="" textlink="">
      <xdr:nvSpPr>
        <xdr:cNvPr id="86" name="円/楕円 85"/>
        <xdr:cNvSpPr/>
      </xdr:nvSpPr>
      <xdr:spPr>
        <a:xfrm>
          <a:off x="2857500" y="57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20555</xdr:rowOff>
    </xdr:from>
    <xdr:ext cx="469744" cy="259045"/>
    <xdr:sp macro="" textlink="">
      <xdr:nvSpPr>
        <xdr:cNvPr id="87" name="テキスト ボックス 86"/>
        <xdr:cNvSpPr txBox="1"/>
      </xdr:nvSpPr>
      <xdr:spPr>
        <a:xfrm>
          <a:off x="2673427" y="550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7910</xdr:rowOff>
    </xdr:from>
    <xdr:to>
      <xdr:col>3</xdr:col>
      <xdr:colOff>3175</xdr:colOff>
      <xdr:row>33</xdr:row>
      <xdr:rowOff>109510</xdr:rowOff>
    </xdr:to>
    <xdr:sp macro="" textlink="">
      <xdr:nvSpPr>
        <xdr:cNvPr id="88" name="円/楕円 87"/>
        <xdr:cNvSpPr/>
      </xdr:nvSpPr>
      <xdr:spPr>
        <a:xfrm>
          <a:off x="1968500" y="56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126037</xdr:rowOff>
    </xdr:from>
    <xdr:ext cx="469744" cy="259045"/>
    <xdr:sp macro="" textlink="">
      <xdr:nvSpPr>
        <xdr:cNvPr id="89" name="テキスト ボックス 88"/>
        <xdr:cNvSpPr txBox="1"/>
      </xdr:nvSpPr>
      <xdr:spPr>
        <a:xfrm>
          <a:off x="1784427" y="544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141478</xdr:rowOff>
    </xdr:from>
    <xdr:to>
      <xdr:col>1</xdr:col>
      <xdr:colOff>485775</xdr:colOff>
      <xdr:row>32</xdr:row>
      <xdr:rowOff>71628</xdr:rowOff>
    </xdr:to>
    <xdr:sp macro="" textlink="">
      <xdr:nvSpPr>
        <xdr:cNvPr id="90" name="円/楕円 89"/>
        <xdr:cNvSpPr/>
      </xdr:nvSpPr>
      <xdr:spPr>
        <a:xfrm>
          <a:off x="1079500" y="54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88155</xdr:rowOff>
    </xdr:from>
    <xdr:ext cx="469744" cy="259045"/>
    <xdr:sp macro="" textlink="">
      <xdr:nvSpPr>
        <xdr:cNvPr id="91" name="テキスト ボックス 90"/>
        <xdr:cNvSpPr txBox="1"/>
      </xdr:nvSpPr>
      <xdr:spPr>
        <a:xfrm>
          <a:off x="895427" y="523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96624</xdr:rowOff>
    </xdr:from>
    <xdr:to>
      <xdr:col>6</xdr:col>
      <xdr:colOff>511175</xdr:colOff>
      <xdr:row>57</xdr:row>
      <xdr:rowOff>101455</xdr:rowOff>
    </xdr:to>
    <xdr:cxnSp macro="">
      <xdr:nvCxnSpPr>
        <xdr:cNvPr id="120" name="直線コネクタ 119"/>
        <xdr:cNvCxnSpPr/>
      </xdr:nvCxnSpPr>
      <xdr:spPr>
        <a:xfrm flipV="1">
          <a:off x="3797300" y="9869274"/>
          <a:ext cx="8382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101455</xdr:rowOff>
    </xdr:from>
    <xdr:to>
      <xdr:col>5</xdr:col>
      <xdr:colOff>358775</xdr:colOff>
      <xdr:row>57</xdr:row>
      <xdr:rowOff>101653</xdr:rowOff>
    </xdr:to>
    <xdr:cxnSp macro="">
      <xdr:nvCxnSpPr>
        <xdr:cNvPr id="123" name="直線コネクタ 122"/>
        <xdr:cNvCxnSpPr/>
      </xdr:nvCxnSpPr>
      <xdr:spPr>
        <a:xfrm flipV="1">
          <a:off x="2908300" y="9874105"/>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101653</xdr:rowOff>
    </xdr:from>
    <xdr:to>
      <xdr:col>4</xdr:col>
      <xdr:colOff>155575</xdr:colOff>
      <xdr:row>57</xdr:row>
      <xdr:rowOff>113640</xdr:rowOff>
    </xdr:to>
    <xdr:cxnSp macro="">
      <xdr:nvCxnSpPr>
        <xdr:cNvPr id="126" name="直線コネクタ 125"/>
        <xdr:cNvCxnSpPr/>
      </xdr:nvCxnSpPr>
      <xdr:spPr>
        <a:xfrm flipV="1">
          <a:off x="2019300" y="9874303"/>
          <a:ext cx="889000" cy="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113640</xdr:rowOff>
    </xdr:from>
    <xdr:to>
      <xdr:col>2</xdr:col>
      <xdr:colOff>638175</xdr:colOff>
      <xdr:row>57</xdr:row>
      <xdr:rowOff>124132</xdr:rowOff>
    </xdr:to>
    <xdr:cxnSp macro="">
      <xdr:nvCxnSpPr>
        <xdr:cNvPr id="129" name="直線コネクタ 128"/>
        <xdr:cNvCxnSpPr/>
      </xdr:nvCxnSpPr>
      <xdr:spPr>
        <a:xfrm flipV="1">
          <a:off x="1130300" y="9886290"/>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45824</xdr:rowOff>
    </xdr:from>
    <xdr:to>
      <xdr:col>6</xdr:col>
      <xdr:colOff>561975</xdr:colOff>
      <xdr:row>57</xdr:row>
      <xdr:rowOff>147424</xdr:rowOff>
    </xdr:to>
    <xdr:sp macro="" textlink="">
      <xdr:nvSpPr>
        <xdr:cNvPr id="139" name="円/楕円 138"/>
        <xdr:cNvSpPr/>
      </xdr:nvSpPr>
      <xdr:spPr>
        <a:xfrm>
          <a:off x="4584700" y="98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132201</xdr:rowOff>
    </xdr:from>
    <xdr:ext cx="534377" cy="259045"/>
    <xdr:sp macro="" textlink="">
      <xdr:nvSpPr>
        <xdr:cNvPr id="140" name="総務費該当値テキスト"/>
        <xdr:cNvSpPr txBox="1"/>
      </xdr:nvSpPr>
      <xdr:spPr>
        <a:xfrm>
          <a:off x="4686300" y="973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50655</xdr:rowOff>
    </xdr:from>
    <xdr:to>
      <xdr:col>5</xdr:col>
      <xdr:colOff>409575</xdr:colOff>
      <xdr:row>57</xdr:row>
      <xdr:rowOff>152255</xdr:rowOff>
    </xdr:to>
    <xdr:sp macro="" textlink="">
      <xdr:nvSpPr>
        <xdr:cNvPr id="141" name="円/楕円 140"/>
        <xdr:cNvSpPr/>
      </xdr:nvSpPr>
      <xdr:spPr>
        <a:xfrm>
          <a:off x="3746500" y="98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143382</xdr:rowOff>
    </xdr:from>
    <xdr:ext cx="534377" cy="259045"/>
    <xdr:sp macro="" textlink="">
      <xdr:nvSpPr>
        <xdr:cNvPr id="142" name="テキスト ボックス 141"/>
        <xdr:cNvSpPr txBox="1"/>
      </xdr:nvSpPr>
      <xdr:spPr>
        <a:xfrm>
          <a:off x="3530111" y="99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50853</xdr:rowOff>
    </xdr:from>
    <xdr:to>
      <xdr:col>4</xdr:col>
      <xdr:colOff>206375</xdr:colOff>
      <xdr:row>57</xdr:row>
      <xdr:rowOff>152453</xdr:rowOff>
    </xdr:to>
    <xdr:sp macro="" textlink="">
      <xdr:nvSpPr>
        <xdr:cNvPr id="143" name="円/楕円 142"/>
        <xdr:cNvSpPr/>
      </xdr:nvSpPr>
      <xdr:spPr>
        <a:xfrm>
          <a:off x="2857500" y="98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143580</xdr:rowOff>
    </xdr:from>
    <xdr:ext cx="534377" cy="259045"/>
    <xdr:sp macro="" textlink="">
      <xdr:nvSpPr>
        <xdr:cNvPr id="144" name="テキスト ボックス 143"/>
        <xdr:cNvSpPr txBox="1"/>
      </xdr:nvSpPr>
      <xdr:spPr>
        <a:xfrm>
          <a:off x="2641111" y="991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62840</xdr:rowOff>
    </xdr:from>
    <xdr:to>
      <xdr:col>3</xdr:col>
      <xdr:colOff>3175</xdr:colOff>
      <xdr:row>57</xdr:row>
      <xdr:rowOff>164440</xdr:rowOff>
    </xdr:to>
    <xdr:sp macro="" textlink="">
      <xdr:nvSpPr>
        <xdr:cNvPr id="145" name="円/楕円 144"/>
        <xdr:cNvSpPr/>
      </xdr:nvSpPr>
      <xdr:spPr>
        <a:xfrm>
          <a:off x="1968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155567</xdr:rowOff>
    </xdr:from>
    <xdr:ext cx="534377" cy="259045"/>
    <xdr:sp macro="" textlink="">
      <xdr:nvSpPr>
        <xdr:cNvPr id="146" name="テキスト ボックス 145"/>
        <xdr:cNvSpPr txBox="1"/>
      </xdr:nvSpPr>
      <xdr:spPr>
        <a:xfrm>
          <a:off x="1752111" y="99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73332</xdr:rowOff>
    </xdr:from>
    <xdr:to>
      <xdr:col>1</xdr:col>
      <xdr:colOff>485775</xdr:colOff>
      <xdr:row>58</xdr:row>
      <xdr:rowOff>3482</xdr:rowOff>
    </xdr:to>
    <xdr:sp macro="" textlink="">
      <xdr:nvSpPr>
        <xdr:cNvPr id="147" name="円/楕円 146"/>
        <xdr:cNvSpPr/>
      </xdr:nvSpPr>
      <xdr:spPr>
        <a:xfrm>
          <a:off x="1079500" y="984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166059</xdr:rowOff>
    </xdr:from>
    <xdr:ext cx="534377" cy="259045"/>
    <xdr:sp macro="" textlink="">
      <xdr:nvSpPr>
        <xdr:cNvPr id="148" name="テキスト ボックス 147"/>
        <xdr:cNvSpPr txBox="1"/>
      </xdr:nvSpPr>
      <xdr:spPr>
        <a:xfrm>
          <a:off x="863111" y="993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151664</xdr:rowOff>
    </xdr:from>
    <xdr:to>
      <xdr:col>6</xdr:col>
      <xdr:colOff>511175</xdr:colOff>
      <xdr:row>76</xdr:row>
      <xdr:rowOff>9398</xdr:rowOff>
    </xdr:to>
    <xdr:cxnSp macro="">
      <xdr:nvCxnSpPr>
        <xdr:cNvPr id="178" name="直線コネクタ 177"/>
        <xdr:cNvCxnSpPr/>
      </xdr:nvCxnSpPr>
      <xdr:spPr>
        <a:xfrm flipV="1">
          <a:off x="3797300" y="13010414"/>
          <a:ext cx="8382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9398</xdr:rowOff>
    </xdr:from>
    <xdr:to>
      <xdr:col>5</xdr:col>
      <xdr:colOff>358775</xdr:colOff>
      <xdr:row>76</xdr:row>
      <xdr:rowOff>40061</xdr:rowOff>
    </xdr:to>
    <xdr:cxnSp macro="">
      <xdr:nvCxnSpPr>
        <xdr:cNvPr id="181" name="直線コネクタ 180"/>
        <xdr:cNvCxnSpPr/>
      </xdr:nvCxnSpPr>
      <xdr:spPr>
        <a:xfrm flipV="1">
          <a:off x="2908300" y="13039598"/>
          <a:ext cx="889000" cy="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40061</xdr:rowOff>
    </xdr:from>
    <xdr:to>
      <xdr:col>4</xdr:col>
      <xdr:colOff>155575</xdr:colOff>
      <xdr:row>76</xdr:row>
      <xdr:rowOff>97844</xdr:rowOff>
    </xdr:to>
    <xdr:cxnSp macro="">
      <xdr:nvCxnSpPr>
        <xdr:cNvPr id="184" name="直線コネクタ 183"/>
        <xdr:cNvCxnSpPr/>
      </xdr:nvCxnSpPr>
      <xdr:spPr>
        <a:xfrm flipV="1">
          <a:off x="2019300" y="13070261"/>
          <a:ext cx="889000" cy="5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97844</xdr:rowOff>
    </xdr:from>
    <xdr:to>
      <xdr:col>2</xdr:col>
      <xdr:colOff>638175</xdr:colOff>
      <xdr:row>76</xdr:row>
      <xdr:rowOff>108427</xdr:rowOff>
    </xdr:to>
    <xdr:cxnSp macro="">
      <xdr:nvCxnSpPr>
        <xdr:cNvPr id="187" name="直線コネクタ 186"/>
        <xdr:cNvCxnSpPr/>
      </xdr:nvCxnSpPr>
      <xdr:spPr>
        <a:xfrm flipV="1">
          <a:off x="1130300" y="13128044"/>
          <a:ext cx="889000" cy="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100864</xdr:rowOff>
    </xdr:from>
    <xdr:to>
      <xdr:col>6</xdr:col>
      <xdr:colOff>561975</xdr:colOff>
      <xdr:row>76</xdr:row>
      <xdr:rowOff>31014</xdr:rowOff>
    </xdr:to>
    <xdr:sp macro="" textlink="">
      <xdr:nvSpPr>
        <xdr:cNvPr id="197" name="円/楕円 196"/>
        <xdr:cNvSpPr/>
      </xdr:nvSpPr>
      <xdr:spPr>
        <a:xfrm>
          <a:off x="4584700" y="129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123741</xdr:rowOff>
    </xdr:from>
    <xdr:ext cx="599010" cy="259045"/>
    <xdr:sp macro="" textlink="">
      <xdr:nvSpPr>
        <xdr:cNvPr id="198" name="民生費該当値テキスト"/>
        <xdr:cNvSpPr txBox="1"/>
      </xdr:nvSpPr>
      <xdr:spPr>
        <a:xfrm>
          <a:off x="4686300" y="1281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125,930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130048</xdr:rowOff>
    </xdr:from>
    <xdr:to>
      <xdr:col>5</xdr:col>
      <xdr:colOff>409575</xdr:colOff>
      <xdr:row>76</xdr:row>
      <xdr:rowOff>60198</xdr:rowOff>
    </xdr:to>
    <xdr:sp macro="" textlink="">
      <xdr:nvSpPr>
        <xdr:cNvPr id="199" name="円/楕円 198"/>
        <xdr:cNvSpPr/>
      </xdr:nvSpPr>
      <xdr:spPr>
        <a:xfrm>
          <a:off x="3746500" y="129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76725</xdr:rowOff>
    </xdr:from>
    <xdr:ext cx="599010" cy="259045"/>
    <xdr:sp macro="" textlink="">
      <xdr:nvSpPr>
        <xdr:cNvPr id="200" name="テキスト ボックス 199"/>
        <xdr:cNvSpPr txBox="1"/>
      </xdr:nvSpPr>
      <xdr:spPr>
        <a:xfrm>
          <a:off x="3497794" y="1276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122,100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160711</xdr:rowOff>
    </xdr:from>
    <xdr:to>
      <xdr:col>4</xdr:col>
      <xdr:colOff>206375</xdr:colOff>
      <xdr:row>76</xdr:row>
      <xdr:rowOff>90861</xdr:rowOff>
    </xdr:to>
    <xdr:sp macro="" textlink="">
      <xdr:nvSpPr>
        <xdr:cNvPr id="201" name="円/楕円 200"/>
        <xdr:cNvSpPr/>
      </xdr:nvSpPr>
      <xdr:spPr>
        <a:xfrm>
          <a:off x="2857500" y="130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107388</xdr:rowOff>
    </xdr:from>
    <xdr:ext cx="599010" cy="259045"/>
    <xdr:sp macro="" textlink="">
      <xdr:nvSpPr>
        <xdr:cNvPr id="202" name="テキスト ボックス 201"/>
        <xdr:cNvSpPr txBox="1"/>
      </xdr:nvSpPr>
      <xdr:spPr>
        <a:xfrm>
          <a:off x="2608794" y="1279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118,076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47044</xdr:rowOff>
    </xdr:from>
    <xdr:to>
      <xdr:col>3</xdr:col>
      <xdr:colOff>3175</xdr:colOff>
      <xdr:row>76</xdr:row>
      <xdr:rowOff>148644</xdr:rowOff>
    </xdr:to>
    <xdr:sp macro="" textlink="">
      <xdr:nvSpPr>
        <xdr:cNvPr id="203" name="円/楕円 202"/>
        <xdr:cNvSpPr/>
      </xdr:nvSpPr>
      <xdr:spPr>
        <a:xfrm>
          <a:off x="1968500" y="130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165171</xdr:rowOff>
    </xdr:from>
    <xdr:ext cx="599010" cy="259045"/>
    <xdr:sp macro="" textlink="">
      <xdr:nvSpPr>
        <xdr:cNvPr id="204" name="テキスト ボックス 203"/>
        <xdr:cNvSpPr txBox="1"/>
      </xdr:nvSpPr>
      <xdr:spPr>
        <a:xfrm>
          <a:off x="1719794" y="1285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110,493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57627</xdr:rowOff>
    </xdr:from>
    <xdr:to>
      <xdr:col>1</xdr:col>
      <xdr:colOff>485775</xdr:colOff>
      <xdr:row>76</xdr:row>
      <xdr:rowOff>159227</xdr:rowOff>
    </xdr:to>
    <xdr:sp macro="" textlink="">
      <xdr:nvSpPr>
        <xdr:cNvPr id="205" name="円/楕円 204"/>
        <xdr:cNvSpPr/>
      </xdr:nvSpPr>
      <xdr:spPr>
        <a:xfrm>
          <a:off x="1079500" y="130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4304</xdr:rowOff>
    </xdr:from>
    <xdr:ext cx="599010" cy="259045"/>
    <xdr:sp macro="" textlink="">
      <xdr:nvSpPr>
        <xdr:cNvPr id="206" name="テキスト ボックス 205"/>
        <xdr:cNvSpPr txBox="1"/>
      </xdr:nvSpPr>
      <xdr:spPr>
        <a:xfrm>
          <a:off x="830794" y="128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118309</xdr:rowOff>
    </xdr:from>
    <xdr:to>
      <xdr:col>6</xdr:col>
      <xdr:colOff>511175</xdr:colOff>
      <xdr:row>98</xdr:row>
      <xdr:rowOff>140925</xdr:rowOff>
    </xdr:to>
    <xdr:cxnSp macro="">
      <xdr:nvCxnSpPr>
        <xdr:cNvPr id="238" name="直線コネクタ 237"/>
        <xdr:cNvCxnSpPr/>
      </xdr:nvCxnSpPr>
      <xdr:spPr>
        <a:xfrm flipV="1">
          <a:off x="3797300" y="16920409"/>
          <a:ext cx="838200" cy="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140925</xdr:rowOff>
    </xdr:from>
    <xdr:to>
      <xdr:col>5</xdr:col>
      <xdr:colOff>358775</xdr:colOff>
      <xdr:row>98</xdr:row>
      <xdr:rowOff>142442</xdr:rowOff>
    </xdr:to>
    <xdr:cxnSp macro="">
      <xdr:nvCxnSpPr>
        <xdr:cNvPr id="241" name="直線コネクタ 240"/>
        <xdr:cNvCxnSpPr/>
      </xdr:nvCxnSpPr>
      <xdr:spPr>
        <a:xfrm flipV="1">
          <a:off x="2908300" y="16943025"/>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142442</xdr:rowOff>
    </xdr:from>
    <xdr:to>
      <xdr:col>4</xdr:col>
      <xdr:colOff>155575</xdr:colOff>
      <xdr:row>98</xdr:row>
      <xdr:rowOff>146934</xdr:rowOff>
    </xdr:to>
    <xdr:cxnSp macro="">
      <xdr:nvCxnSpPr>
        <xdr:cNvPr id="244" name="直線コネクタ 243"/>
        <xdr:cNvCxnSpPr/>
      </xdr:nvCxnSpPr>
      <xdr:spPr>
        <a:xfrm flipV="1">
          <a:off x="2019300" y="16944542"/>
          <a:ext cx="889000" cy="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130082</xdr:rowOff>
    </xdr:from>
    <xdr:to>
      <xdr:col>2</xdr:col>
      <xdr:colOff>638175</xdr:colOff>
      <xdr:row>98</xdr:row>
      <xdr:rowOff>146934</xdr:rowOff>
    </xdr:to>
    <xdr:cxnSp macro="">
      <xdr:nvCxnSpPr>
        <xdr:cNvPr id="247" name="直線コネクタ 246"/>
        <xdr:cNvCxnSpPr/>
      </xdr:nvCxnSpPr>
      <xdr:spPr>
        <a:xfrm>
          <a:off x="1130300" y="16932182"/>
          <a:ext cx="8890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67509</xdr:rowOff>
    </xdr:from>
    <xdr:to>
      <xdr:col>6</xdr:col>
      <xdr:colOff>561975</xdr:colOff>
      <xdr:row>98</xdr:row>
      <xdr:rowOff>169109</xdr:rowOff>
    </xdr:to>
    <xdr:sp macro="" textlink="">
      <xdr:nvSpPr>
        <xdr:cNvPr id="257" name="円/楕円 256"/>
        <xdr:cNvSpPr/>
      </xdr:nvSpPr>
      <xdr:spPr>
        <a:xfrm>
          <a:off x="4584700" y="168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45936</xdr:rowOff>
    </xdr:from>
    <xdr:ext cx="534377" cy="259045"/>
    <xdr:sp macro="" textlink="">
      <xdr:nvSpPr>
        <xdr:cNvPr id="258" name="衛生費該当値テキスト"/>
        <xdr:cNvSpPr txBox="1"/>
      </xdr:nvSpPr>
      <xdr:spPr>
        <a:xfrm>
          <a:off x="4686300" y="168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29,310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90125</xdr:rowOff>
    </xdr:from>
    <xdr:to>
      <xdr:col>5</xdr:col>
      <xdr:colOff>409575</xdr:colOff>
      <xdr:row>99</xdr:row>
      <xdr:rowOff>20275</xdr:rowOff>
    </xdr:to>
    <xdr:sp macro="" textlink="">
      <xdr:nvSpPr>
        <xdr:cNvPr id="259" name="円/楕円 258"/>
        <xdr:cNvSpPr/>
      </xdr:nvSpPr>
      <xdr:spPr>
        <a:xfrm>
          <a:off x="3746500" y="168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11402</xdr:rowOff>
    </xdr:from>
    <xdr:ext cx="534377" cy="259045"/>
    <xdr:sp macro="" textlink="">
      <xdr:nvSpPr>
        <xdr:cNvPr id="260" name="テキスト ボックス 259"/>
        <xdr:cNvSpPr txBox="1"/>
      </xdr:nvSpPr>
      <xdr:spPr>
        <a:xfrm>
          <a:off x="3530111" y="1698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91642</xdr:rowOff>
    </xdr:from>
    <xdr:to>
      <xdr:col>4</xdr:col>
      <xdr:colOff>206375</xdr:colOff>
      <xdr:row>99</xdr:row>
      <xdr:rowOff>21792</xdr:rowOff>
    </xdr:to>
    <xdr:sp macro="" textlink="">
      <xdr:nvSpPr>
        <xdr:cNvPr id="261" name="円/楕円 260"/>
        <xdr:cNvSpPr/>
      </xdr:nvSpPr>
      <xdr:spPr>
        <a:xfrm>
          <a:off x="2857500" y="1689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12919</xdr:rowOff>
    </xdr:from>
    <xdr:ext cx="534377" cy="259045"/>
    <xdr:sp macro="" textlink="">
      <xdr:nvSpPr>
        <xdr:cNvPr id="262" name="テキスト ボックス 261"/>
        <xdr:cNvSpPr txBox="1"/>
      </xdr:nvSpPr>
      <xdr:spPr>
        <a:xfrm>
          <a:off x="2641111" y="1698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96134</xdr:rowOff>
    </xdr:from>
    <xdr:to>
      <xdr:col>3</xdr:col>
      <xdr:colOff>3175</xdr:colOff>
      <xdr:row>99</xdr:row>
      <xdr:rowOff>26284</xdr:rowOff>
    </xdr:to>
    <xdr:sp macro="" textlink="">
      <xdr:nvSpPr>
        <xdr:cNvPr id="263" name="円/楕円 262"/>
        <xdr:cNvSpPr/>
      </xdr:nvSpPr>
      <xdr:spPr>
        <a:xfrm>
          <a:off x="1968500" y="168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17411</xdr:rowOff>
    </xdr:from>
    <xdr:ext cx="534377" cy="259045"/>
    <xdr:sp macro="" textlink="">
      <xdr:nvSpPr>
        <xdr:cNvPr id="264" name="テキスト ボックス 263"/>
        <xdr:cNvSpPr txBox="1"/>
      </xdr:nvSpPr>
      <xdr:spPr>
        <a:xfrm>
          <a:off x="1752111" y="1699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79282</xdr:rowOff>
    </xdr:from>
    <xdr:to>
      <xdr:col>1</xdr:col>
      <xdr:colOff>485775</xdr:colOff>
      <xdr:row>99</xdr:row>
      <xdr:rowOff>9432</xdr:rowOff>
    </xdr:to>
    <xdr:sp macro="" textlink="">
      <xdr:nvSpPr>
        <xdr:cNvPr id="265" name="円/楕円 264"/>
        <xdr:cNvSpPr/>
      </xdr:nvSpPr>
      <xdr:spPr>
        <a:xfrm>
          <a:off x="1079500" y="168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559</xdr:rowOff>
    </xdr:from>
    <xdr:ext cx="534377" cy="259045"/>
    <xdr:sp macro="" textlink="">
      <xdr:nvSpPr>
        <xdr:cNvPr id="266" name="テキスト ボックス 265"/>
        <xdr:cNvSpPr txBox="1"/>
      </xdr:nvSpPr>
      <xdr:spPr>
        <a:xfrm>
          <a:off x="863111" y="169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37592</xdr:rowOff>
    </xdr:from>
    <xdr:to>
      <xdr:col>15</xdr:col>
      <xdr:colOff>180975</xdr:colOff>
      <xdr:row>38</xdr:row>
      <xdr:rowOff>52070</xdr:rowOff>
    </xdr:to>
    <xdr:cxnSp macro="">
      <xdr:nvCxnSpPr>
        <xdr:cNvPr id="295" name="直線コネクタ 294"/>
        <xdr:cNvCxnSpPr/>
      </xdr:nvCxnSpPr>
      <xdr:spPr>
        <a:xfrm>
          <a:off x="9639300" y="6381242"/>
          <a:ext cx="8382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47498</xdr:rowOff>
    </xdr:from>
    <xdr:to>
      <xdr:col>14</xdr:col>
      <xdr:colOff>28575</xdr:colOff>
      <xdr:row>37</xdr:row>
      <xdr:rowOff>37592</xdr:rowOff>
    </xdr:to>
    <xdr:cxnSp macro="">
      <xdr:nvCxnSpPr>
        <xdr:cNvPr id="298" name="直線コネクタ 297"/>
        <xdr:cNvCxnSpPr/>
      </xdr:nvCxnSpPr>
      <xdr:spPr>
        <a:xfrm>
          <a:off x="8750300" y="6219698"/>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164465</xdr:rowOff>
    </xdr:from>
    <xdr:to>
      <xdr:col>12</xdr:col>
      <xdr:colOff>511175</xdr:colOff>
      <xdr:row>36</xdr:row>
      <xdr:rowOff>47498</xdr:rowOff>
    </xdr:to>
    <xdr:cxnSp macro="">
      <xdr:nvCxnSpPr>
        <xdr:cNvPr id="301" name="直線コネクタ 300"/>
        <xdr:cNvCxnSpPr/>
      </xdr:nvCxnSpPr>
      <xdr:spPr>
        <a:xfrm>
          <a:off x="7861300" y="5993765"/>
          <a:ext cx="889000" cy="2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133240</xdr:rowOff>
    </xdr:from>
    <xdr:ext cx="469744" cy="259045"/>
    <xdr:sp macro="" textlink="">
      <xdr:nvSpPr>
        <xdr:cNvPr id="303" name="テキスト ボックス 302"/>
        <xdr:cNvSpPr txBox="1"/>
      </xdr:nvSpPr>
      <xdr:spPr>
        <a:xfrm>
          <a:off x="851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119507</xdr:rowOff>
    </xdr:from>
    <xdr:to>
      <xdr:col>11</xdr:col>
      <xdr:colOff>307975</xdr:colOff>
      <xdr:row>34</xdr:row>
      <xdr:rowOff>164465</xdr:rowOff>
    </xdr:to>
    <xdr:cxnSp macro="">
      <xdr:nvCxnSpPr>
        <xdr:cNvPr id="304" name="直線コネクタ 303"/>
        <xdr:cNvCxnSpPr/>
      </xdr:nvCxnSpPr>
      <xdr:spPr>
        <a:xfrm>
          <a:off x="6972300" y="5263007"/>
          <a:ext cx="889000" cy="73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306" name="テキスト ボックス 305"/>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1270</xdr:rowOff>
    </xdr:from>
    <xdr:to>
      <xdr:col>15</xdr:col>
      <xdr:colOff>231775</xdr:colOff>
      <xdr:row>38</xdr:row>
      <xdr:rowOff>102870</xdr:rowOff>
    </xdr:to>
    <xdr:sp macro="" textlink="">
      <xdr:nvSpPr>
        <xdr:cNvPr id="314" name="円/楕円 313"/>
        <xdr:cNvSpPr/>
      </xdr:nvSpPr>
      <xdr:spPr>
        <a:xfrm>
          <a:off x="104267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151147</xdr:rowOff>
    </xdr:from>
    <xdr:ext cx="378565" cy="259045"/>
    <xdr:sp macro="" textlink="">
      <xdr:nvSpPr>
        <xdr:cNvPr id="315" name="労働費該当値テキスト"/>
        <xdr:cNvSpPr txBox="1"/>
      </xdr:nvSpPr>
      <xdr:spPr>
        <a:xfrm>
          <a:off x="10528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158242</xdr:rowOff>
    </xdr:from>
    <xdr:to>
      <xdr:col>14</xdr:col>
      <xdr:colOff>79375</xdr:colOff>
      <xdr:row>37</xdr:row>
      <xdr:rowOff>88392</xdr:rowOff>
    </xdr:to>
    <xdr:sp macro="" textlink="">
      <xdr:nvSpPr>
        <xdr:cNvPr id="316" name="円/楕円 315"/>
        <xdr:cNvSpPr/>
      </xdr:nvSpPr>
      <xdr:spPr>
        <a:xfrm>
          <a:off x="9588500" y="63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79519</xdr:rowOff>
    </xdr:from>
    <xdr:ext cx="378565" cy="259045"/>
    <xdr:sp macro="" textlink="">
      <xdr:nvSpPr>
        <xdr:cNvPr id="317" name="テキスト ボックス 316"/>
        <xdr:cNvSpPr txBox="1"/>
      </xdr:nvSpPr>
      <xdr:spPr>
        <a:xfrm>
          <a:off x="9450017" y="642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168148</xdr:rowOff>
    </xdr:from>
    <xdr:to>
      <xdr:col>12</xdr:col>
      <xdr:colOff>561975</xdr:colOff>
      <xdr:row>36</xdr:row>
      <xdr:rowOff>98298</xdr:rowOff>
    </xdr:to>
    <xdr:sp macro="" textlink="">
      <xdr:nvSpPr>
        <xdr:cNvPr id="318" name="円/楕円 317"/>
        <xdr:cNvSpPr/>
      </xdr:nvSpPr>
      <xdr:spPr>
        <a:xfrm>
          <a:off x="8699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114825</xdr:rowOff>
    </xdr:from>
    <xdr:ext cx="469744" cy="259045"/>
    <xdr:sp macro="" textlink="">
      <xdr:nvSpPr>
        <xdr:cNvPr id="319" name="テキスト ボックス 318"/>
        <xdr:cNvSpPr txBox="1"/>
      </xdr:nvSpPr>
      <xdr:spPr>
        <a:xfrm>
          <a:off x="8515427"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113665</xdr:rowOff>
    </xdr:from>
    <xdr:to>
      <xdr:col>11</xdr:col>
      <xdr:colOff>358775</xdr:colOff>
      <xdr:row>35</xdr:row>
      <xdr:rowOff>43815</xdr:rowOff>
    </xdr:to>
    <xdr:sp macro="" textlink="">
      <xdr:nvSpPr>
        <xdr:cNvPr id="320" name="円/楕円 319"/>
        <xdr:cNvSpPr/>
      </xdr:nvSpPr>
      <xdr:spPr>
        <a:xfrm>
          <a:off x="7810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60342</xdr:rowOff>
    </xdr:from>
    <xdr:ext cx="469744" cy="259045"/>
    <xdr:sp macro="" textlink="">
      <xdr:nvSpPr>
        <xdr:cNvPr id="321" name="テキスト ボックス 320"/>
        <xdr:cNvSpPr txBox="1"/>
      </xdr:nvSpPr>
      <xdr:spPr>
        <a:xfrm>
          <a:off x="7626427" y="571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68707</xdr:rowOff>
    </xdr:from>
    <xdr:to>
      <xdr:col>10</xdr:col>
      <xdr:colOff>155575</xdr:colOff>
      <xdr:row>30</xdr:row>
      <xdr:rowOff>170307</xdr:rowOff>
    </xdr:to>
    <xdr:sp macro="" textlink="">
      <xdr:nvSpPr>
        <xdr:cNvPr id="322" name="円/楕円 321"/>
        <xdr:cNvSpPr/>
      </xdr:nvSpPr>
      <xdr:spPr>
        <a:xfrm>
          <a:off x="6921500" y="52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15384</xdr:rowOff>
    </xdr:from>
    <xdr:ext cx="469744" cy="259045"/>
    <xdr:sp macro="" textlink="">
      <xdr:nvSpPr>
        <xdr:cNvPr id="323" name="テキスト ボックス 322"/>
        <xdr:cNvSpPr txBox="1"/>
      </xdr:nvSpPr>
      <xdr:spPr>
        <a:xfrm>
          <a:off x="6737427" y="498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32258</xdr:rowOff>
    </xdr:from>
    <xdr:to>
      <xdr:col>15</xdr:col>
      <xdr:colOff>180975</xdr:colOff>
      <xdr:row>58</xdr:row>
      <xdr:rowOff>72560</xdr:rowOff>
    </xdr:to>
    <xdr:cxnSp macro="">
      <xdr:nvCxnSpPr>
        <xdr:cNvPr id="350" name="直線コネクタ 349"/>
        <xdr:cNvCxnSpPr/>
      </xdr:nvCxnSpPr>
      <xdr:spPr>
        <a:xfrm flipV="1">
          <a:off x="9639300" y="9976358"/>
          <a:ext cx="8382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56169</xdr:rowOff>
    </xdr:from>
    <xdr:to>
      <xdr:col>14</xdr:col>
      <xdr:colOff>28575</xdr:colOff>
      <xdr:row>58</xdr:row>
      <xdr:rowOff>72560</xdr:rowOff>
    </xdr:to>
    <xdr:cxnSp macro="">
      <xdr:nvCxnSpPr>
        <xdr:cNvPr id="353" name="直線コネクタ 352"/>
        <xdr:cNvCxnSpPr/>
      </xdr:nvCxnSpPr>
      <xdr:spPr>
        <a:xfrm>
          <a:off x="8750300" y="10000269"/>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56169</xdr:rowOff>
    </xdr:from>
    <xdr:to>
      <xdr:col>12</xdr:col>
      <xdr:colOff>511175</xdr:colOff>
      <xdr:row>58</xdr:row>
      <xdr:rowOff>82047</xdr:rowOff>
    </xdr:to>
    <xdr:cxnSp macro="">
      <xdr:nvCxnSpPr>
        <xdr:cNvPr id="356" name="直線コネクタ 355"/>
        <xdr:cNvCxnSpPr/>
      </xdr:nvCxnSpPr>
      <xdr:spPr>
        <a:xfrm flipV="1">
          <a:off x="7861300" y="10000269"/>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82047</xdr:rowOff>
    </xdr:from>
    <xdr:to>
      <xdr:col>11</xdr:col>
      <xdr:colOff>307975</xdr:colOff>
      <xdr:row>58</xdr:row>
      <xdr:rowOff>93203</xdr:rowOff>
    </xdr:to>
    <xdr:cxnSp macro="">
      <xdr:nvCxnSpPr>
        <xdr:cNvPr id="359" name="直線コネクタ 358"/>
        <xdr:cNvCxnSpPr/>
      </xdr:nvCxnSpPr>
      <xdr:spPr>
        <a:xfrm flipV="1">
          <a:off x="6972300" y="10026147"/>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152908</xdr:rowOff>
    </xdr:from>
    <xdr:to>
      <xdr:col>15</xdr:col>
      <xdr:colOff>231775</xdr:colOff>
      <xdr:row>58</xdr:row>
      <xdr:rowOff>83058</xdr:rowOff>
    </xdr:to>
    <xdr:sp macro="" textlink="">
      <xdr:nvSpPr>
        <xdr:cNvPr id="369" name="円/楕円 368"/>
        <xdr:cNvSpPr/>
      </xdr:nvSpPr>
      <xdr:spPr>
        <a:xfrm>
          <a:off x="10426700" y="99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67835</xdr:rowOff>
    </xdr:from>
    <xdr:ext cx="469744" cy="259045"/>
    <xdr:sp macro="" textlink="">
      <xdr:nvSpPr>
        <xdr:cNvPr id="370" name="農林水産業費該当値テキスト"/>
        <xdr:cNvSpPr txBox="1"/>
      </xdr:nvSpPr>
      <xdr:spPr>
        <a:xfrm>
          <a:off x="10528300" y="984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21760</xdr:rowOff>
    </xdr:from>
    <xdr:to>
      <xdr:col>14</xdr:col>
      <xdr:colOff>79375</xdr:colOff>
      <xdr:row>58</xdr:row>
      <xdr:rowOff>123360</xdr:rowOff>
    </xdr:to>
    <xdr:sp macro="" textlink="">
      <xdr:nvSpPr>
        <xdr:cNvPr id="371" name="円/楕円 370"/>
        <xdr:cNvSpPr/>
      </xdr:nvSpPr>
      <xdr:spPr>
        <a:xfrm>
          <a:off x="9588500" y="99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114487</xdr:rowOff>
    </xdr:from>
    <xdr:ext cx="469744" cy="259045"/>
    <xdr:sp macro="" textlink="">
      <xdr:nvSpPr>
        <xdr:cNvPr id="372" name="テキスト ボックス 371"/>
        <xdr:cNvSpPr txBox="1"/>
      </xdr:nvSpPr>
      <xdr:spPr>
        <a:xfrm>
          <a:off x="9404427" y="1005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5369</xdr:rowOff>
    </xdr:from>
    <xdr:to>
      <xdr:col>12</xdr:col>
      <xdr:colOff>561975</xdr:colOff>
      <xdr:row>58</xdr:row>
      <xdr:rowOff>106969</xdr:rowOff>
    </xdr:to>
    <xdr:sp macro="" textlink="">
      <xdr:nvSpPr>
        <xdr:cNvPr id="373" name="円/楕円 372"/>
        <xdr:cNvSpPr/>
      </xdr:nvSpPr>
      <xdr:spPr>
        <a:xfrm>
          <a:off x="8699500" y="99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98096</xdr:rowOff>
    </xdr:from>
    <xdr:ext cx="469744" cy="259045"/>
    <xdr:sp macro="" textlink="">
      <xdr:nvSpPr>
        <xdr:cNvPr id="374" name="テキスト ボックス 373"/>
        <xdr:cNvSpPr txBox="1"/>
      </xdr:nvSpPr>
      <xdr:spPr>
        <a:xfrm>
          <a:off x="8515427" y="1004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31247</xdr:rowOff>
    </xdr:from>
    <xdr:to>
      <xdr:col>11</xdr:col>
      <xdr:colOff>358775</xdr:colOff>
      <xdr:row>58</xdr:row>
      <xdr:rowOff>132847</xdr:rowOff>
    </xdr:to>
    <xdr:sp macro="" textlink="">
      <xdr:nvSpPr>
        <xdr:cNvPr id="375" name="円/楕円 374"/>
        <xdr:cNvSpPr/>
      </xdr:nvSpPr>
      <xdr:spPr>
        <a:xfrm>
          <a:off x="7810500" y="997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123974</xdr:rowOff>
    </xdr:from>
    <xdr:ext cx="469744" cy="259045"/>
    <xdr:sp macro="" textlink="">
      <xdr:nvSpPr>
        <xdr:cNvPr id="376" name="テキスト ボックス 375"/>
        <xdr:cNvSpPr txBox="1"/>
      </xdr:nvSpPr>
      <xdr:spPr>
        <a:xfrm>
          <a:off x="7626427" y="1006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42403</xdr:rowOff>
    </xdr:from>
    <xdr:to>
      <xdr:col>10</xdr:col>
      <xdr:colOff>155575</xdr:colOff>
      <xdr:row>58</xdr:row>
      <xdr:rowOff>144003</xdr:rowOff>
    </xdr:to>
    <xdr:sp macro="" textlink="">
      <xdr:nvSpPr>
        <xdr:cNvPr id="377" name="円/楕円 376"/>
        <xdr:cNvSpPr/>
      </xdr:nvSpPr>
      <xdr:spPr>
        <a:xfrm>
          <a:off x="6921500" y="99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135130</xdr:rowOff>
    </xdr:from>
    <xdr:ext cx="469744" cy="259045"/>
    <xdr:sp macro="" textlink="">
      <xdr:nvSpPr>
        <xdr:cNvPr id="378" name="テキスト ボックス 377"/>
        <xdr:cNvSpPr txBox="1"/>
      </xdr:nvSpPr>
      <xdr:spPr>
        <a:xfrm>
          <a:off x="6737427" y="1007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116474</xdr:rowOff>
    </xdr:from>
    <xdr:to>
      <xdr:col>15</xdr:col>
      <xdr:colOff>180975</xdr:colOff>
      <xdr:row>77</xdr:row>
      <xdr:rowOff>129642</xdr:rowOff>
    </xdr:to>
    <xdr:cxnSp macro="">
      <xdr:nvCxnSpPr>
        <xdr:cNvPr id="405" name="直線コネクタ 404"/>
        <xdr:cNvCxnSpPr/>
      </xdr:nvCxnSpPr>
      <xdr:spPr>
        <a:xfrm>
          <a:off x="9639300" y="13318124"/>
          <a:ext cx="8382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116474</xdr:rowOff>
    </xdr:from>
    <xdr:to>
      <xdr:col>14</xdr:col>
      <xdr:colOff>28575</xdr:colOff>
      <xdr:row>78</xdr:row>
      <xdr:rowOff>33082</xdr:rowOff>
    </xdr:to>
    <xdr:cxnSp macro="">
      <xdr:nvCxnSpPr>
        <xdr:cNvPr id="408" name="直線コネクタ 407"/>
        <xdr:cNvCxnSpPr/>
      </xdr:nvCxnSpPr>
      <xdr:spPr>
        <a:xfrm flipV="1">
          <a:off x="8750300" y="13318124"/>
          <a:ext cx="889000" cy="8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21194</xdr:rowOff>
    </xdr:from>
    <xdr:to>
      <xdr:col>12</xdr:col>
      <xdr:colOff>511175</xdr:colOff>
      <xdr:row>78</xdr:row>
      <xdr:rowOff>33082</xdr:rowOff>
    </xdr:to>
    <xdr:cxnSp macro="">
      <xdr:nvCxnSpPr>
        <xdr:cNvPr id="411" name="直線コネクタ 410"/>
        <xdr:cNvCxnSpPr/>
      </xdr:nvCxnSpPr>
      <xdr:spPr>
        <a:xfrm>
          <a:off x="7861300" y="1339429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21194</xdr:rowOff>
    </xdr:from>
    <xdr:to>
      <xdr:col>11</xdr:col>
      <xdr:colOff>307975</xdr:colOff>
      <xdr:row>78</xdr:row>
      <xdr:rowOff>42636</xdr:rowOff>
    </xdr:to>
    <xdr:cxnSp macro="">
      <xdr:nvCxnSpPr>
        <xdr:cNvPr id="414" name="直線コネクタ 413"/>
        <xdr:cNvCxnSpPr/>
      </xdr:nvCxnSpPr>
      <xdr:spPr>
        <a:xfrm flipV="1">
          <a:off x="6972300" y="13394294"/>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78842</xdr:rowOff>
    </xdr:from>
    <xdr:to>
      <xdr:col>15</xdr:col>
      <xdr:colOff>231775</xdr:colOff>
      <xdr:row>78</xdr:row>
      <xdr:rowOff>8992</xdr:rowOff>
    </xdr:to>
    <xdr:sp macro="" textlink="">
      <xdr:nvSpPr>
        <xdr:cNvPr id="424" name="円/楕円 423"/>
        <xdr:cNvSpPr/>
      </xdr:nvSpPr>
      <xdr:spPr>
        <a:xfrm>
          <a:off x="10426700" y="132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57269</xdr:rowOff>
    </xdr:from>
    <xdr:ext cx="469744" cy="259045"/>
    <xdr:sp macro="" textlink="">
      <xdr:nvSpPr>
        <xdr:cNvPr id="425" name="商工費該当値テキスト"/>
        <xdr:cNvSpPr txBox="1"/>
      </xdr:nvSpPr>
      <xdr:spPr>
        <a:xfrm>
          <a:off x="10528300" y="1325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65674</xdr:rowOff>
    </xdr:from>
    <xdr:to>
      <xdr:col>14</xdr:col>
      <xdr:colOff>79375</xdr:colOff>
      <xdr:row>77</xdr:row>
      <xdr:rowOff>167274</xdr:rowOff>
    </xdr:to>
    <xdr:sp macro="" textlink="">
      <xdr:nvSpPr>
        <xdr:cNvPr id="426" name="円/楕円 425"/>
        <xdr:cNvSpPr/>
      </xdr:nvSpPr>
      <xdr:spPr>
        <a:xfrm>
          <a:off x="9588500" y="132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158401</xdr:rowOff>
    </xdr:from>
    <xdr:ext cx="469744" cy="259045"/>
    <xdr:sp macro="" textlink="">
      <xdr:nvSpPr>
        <xdr:cNvPr id="427" name="テキスト ボックス 426"/>
        <xdr:cNvSpPr txBox="1"/>
      </xdr:nvSpPr>
      <xdr:spPr>
        <a:xfrm>
          <a:off x="9404427" y="133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153732</xdr:rowOff>
    </xdr:from>
    <xdr:to>
      <xdr:col>12</xdr:col>
      <xdr:colOff>561975</xdr:colOff>
      <xdr:row>78</xdr:row>
      <xdr:rowOff>83882</xdr:rowOff>
    </xdr:to>
    <xdr:sp macro="" textlink="">
      <xdr:nvSpPr>
        <xdr:cNvPr id="428" name="円/楕円 427"/>
        <xdr:cNvSpPr/>
      </xdr:nvSpPr>
      <xdr:spPr>
        <a:xfrm>
          <a:off x="8699500" y="133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75009</xdr:rowOff>
    </xdr:from>
    <xdr:ext cx="469744" cy="259045"/>
    <xdr:sp macro="" textlink="">
      <xdr:nvSpPr>
        <xdr:cNvPr id="429" name="テキスト ボックス 428"/>
        <xdr:cNvSpPr txBox="1"/>
      </xdr:nvSpPr>
      <xdr:spPr>
        <a:xfrm>
          <a:off x="8515427" y="1344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141844</xdr:rowOff>
    </xdr:from>
    <xdr:to>
      <xdr:col>11</xdr:col>
      <xdr:colOff>358775</xdr:colOff>
      <xdr:row>78</xdr:row>
      <xdr:rowOff>71994</xdr:rowOff>
    </xdr:to>
    <xdr:sp macro="" textlink="">
      <xdr:nvSpPr>
        <xdr:cNvPr id="430" name="円/楕円 429"/>
        <xdr:cNvSpPr/>
      </xdr:nvSpPr>
      <xdr:spPr>
        <a:xfrm>
          <a:off x="7810500" y="133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63121</xdr:rowOff>
    </xdr:from>
    <xdr:ext cx="469744" cy="259045"/>
    <xdr:sp macro="" textlink="">
      <xdr:nvSpPr>
        <xdr:cNvPr id="431" name="テキスト ボックス 430"/>
        <xdr:cNvSpPr txBox="1"/>
      </xdr:nvSpPr>
      <xdr:spPr>
        <a:xfrm>
          <a:off x="7626427" y="1343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163286</xdr:rowOff>
    </xdr:from>
    <xdr:to>
      <xdr:col>10</xdr:col>
      <xdr:colOff>155575</xdr:colOff>
      <xdr:row>78</xdr:row>
      <xdr:rowOff>93436</xdr:rowOff>
    </xdr:to>
    <xdr:sp macro="" textlink="">
      <xdr:nvSpPr>
        <xdr:cNvPr id="432" name="円/楕円 431"/>
        <xdr:cNvSpPr/>
      </xdr:nvSpPr>
      <xdr:spPr>
        <a:xfrm>
          <a:off x="6921500" y="133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84563</xdr:rowOff>
    </xdr:from>
    <xdr:ext cx="469744" cy="259045"/>
    <xdr:sp macro="" textlink="">
      <xdr:nvSpPr>
        <xdr:cNvPr id="433" name="テキスト ボックス 432"/>
        <xdr:cNvSpPr txBox="1"/>
      </xdr:nvSpPr>
      <xdr:spPr>
        <a:xfrm>
          <a:off x="6737427" y="1345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46686</xdr:rowOff>
    </xdr:from>
    <xdr:to>
      <xdr:col>15</xdr:col>
      <xdr:colOff>180975</xdr:colOff>
      <xdr:row>96</xdr:row>
      <xdr:rowOff>13551</xdr:rowOff>
    </xdr:to>
    <xdr:cxnSp macro="">
      <xdr:nvCxnSpPr>
        <xdr:cNvPr id="462" name="直線コネクタ 461"/>
        <xdr:cNvCxnSpPr/>
      </xdr:nvCxnSpPr>
      <xdr:spPr>
        <a:xfrm>
          <a:off x="9639300" y="16334436"/>
          <a:ext cx="838200" cy="1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46686</xdr:rowOff>
    </xdr:from>
    <xdr:to>
      <xdr:col>14</xdr:col>
      <xdr:colOff>28575</xdr:colOff>
      <xdr:row>96</xdr:row>
      <xdr:rowOff>15278</xdr:rowOff>
    </xdr:to>
    <xdr:cxnSp macro="">
      <xdr:nvCxnSpPr>
        <xdr:cNvPr id="465" name="直線コネクタ 464"/>
        <xdr:cNvCxnSpPr/>
      </xdr:nvCxnSpPr>
      <xdr:spPr>
        <a:xfrm flipV="1">
          <a:off x="8750300" y="16334436"/>
          <a:ext cx="889000" cy="1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15278</xdr:rowOff>
    </xdr:from>
    <xdr:to>
      <xdr:col>12</xdr:col>
      <xdr:colOff>511175</xdr:colOff>
      <xdr:row>97</xdr:row>
      <xdr:rowOff>66066</xdr:rowOff>
    </xdr:to>
    <xdr:cxnSp macro="">
      <xdr:nvCxnSpPr>
        <xdr:cNvPr id="468" name="直線コネクタ 467"/>
        <xdr:cNvCxnSpPr/>
      </xdr:nvCxnSpPr>
      <xdr:spPr>
        <a:xfrm flipV="1">
          <a:off x="7861300" y="16474478"/>
          <a:ext cx="889000" cy="2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166790</xdr:rowOff>
    </xdr:from>
    <xdr:to>
      <xdr:col>11</xdr:col>
      <xdr:colOff>307975</xdr:colOff>
      <xdr:row>97</xdr:row>
      <xdr:rowOff>66066</xdr:rowOff>
    </xdr:to>
    <xdr:cxnSp macro="">
      <xdr:nvCxnSpPr>
        <xdr:cNvPr id="471" name="直線コネクタ 470"/>
        <xdr:cNvCxnSpPr/>
      </xdr:nvCxnSpPr>
      <xdr:spPr>
        <a:xfrm>
          <a:off x="6972300" y="16625990"/>
          <a:ext cx="889000" cy="7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134201</xdr:rowOff>
    </xdr:from>
    <xdr:to>
      <xdr:col>15</xdr:col>
      <xdr:colOff>231775</xdr:colOff>
      <xdr:row>96</xdr:row>
      <xdr:rowOff>64351</xdr:rowOff>
    </xdr:to>
    <xdr:sp macro="" textlink="">
      <xdr:nvSpPr>
        <xdr:cNvPr id="481" name="円/楕円 480"/>
        <xdr:cNvSpPr/>
      </xdr:nvSpPr>
      <xdr:spPr>
        <a:xfrm>
          <a:off x="10426700" y="164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157078</xdr:rowOff>
    </xdr:from>
    <xdr:ext cx="534377" cy="259045"/>
    <xdr:sp macro="" textlink="">
      <xdr:nvSpPr>
        <xdr:cNvPr id="482" name="土木費該当値テキスト"/>
        <xdr:cNvSpPr txBox="1"/>
      </xdr:nvSpPr>
      <xdr:spPr>
        <a:xfrm>
          <a:off x="10528300" y="1627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42,933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167336</xdr:rowOff>
    </xdr:from>
    <xdr:to>
      <xdr:col>14</xdr:col>
      <xdr:colOff>79375</xdr:colOff>
      <xdr:row>95</xdr:row>
      <xdr:rowOff>97486</xdr:rowOff>
    </xdr:to>
    <xdr:sp macro="" textlink="">
      <xdr:nvSpPr>
        <xdr:cNvPr id="483" name="円/楕円 482"/>
        <xdr:cNvSpPr/>
      </xdr:nvSpPr>
      <xdr:spPr>
        <a:xfrm>
          <a:off x="9588500" y="162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114013</xdr:rowOff>
    </xdr:from>
    <xdr:ext cx="534377" cy="259045"/>
    <xdr:sp macro="" textlink="">
      <xdr:nvSpPr>
        <xdr:cNvPr id="484" name="テキスト ボックス 483"/>
        <xdr:cNvSpPr txBox="1"/>
      </xdr:nvSpPr>
      <xdr:spPr>
        <a:xfrm>
          <a:off x="9372111" y="1605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135928</xdr:rowOff>
    </xdr:from>
    <xdr:to>
      <xdr:col>12</xdr:col>
      <xdr:colOff>561975</xdr:colOff>
      <xdr:row>96</xdr:row>
      <xdr:rowOff>66078</xdr:rowOff>
    </xdr:to>
    <xdr:sp macro="" textlink="">
      <xdr:nvSpPr>
        <xdr:cNvPr id="485" name="円/楕円 484"/>
        <xdr:cNvSpPr/>
      </xdr:nvSpPr>
      <xdr:spPr>
        <a:xfrm>
          <a:off x="8699500" y="164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82605</xdr:rowOff>
    </xdr:from>
    <xdr:ext cx="534377" cy="259045"/>
    <xdr:sp macro="" textlink="">
      <xdr:nvSpPr>
        <xdr:cNvPr id="486" name="テキスト ボックス 485"/>
        <xdr:cNvSpPr txBox="1"/>
      </xdr:nvSpPr>
      <xdr:spPr>
        <a:xfrm>
          <a:off x="8483111" y="1619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15266</xdr:rowOff>
    </xdr:from>
    <xdr:to>
      <xdr:col>11</xdr:col>
      <xdr:colOff>358775</xdr:colOff>
      <xdr:row>97</xdr:row>
      <xdr:rowOff>116866</xdr:rowOff>
    </xdr:to>
    <xdr:sp macro="" textlink="">
      <xdr:nvSpPr>
        <xdr:cNvPr id="487" name="円/楕円 486"/>
        <xdr:cNvSpPr/>
      </xdr:nvSpPr>
      <xdr:spPr>
        <a:xfrm>
          <a:off x="7810500" y="166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107993</xdr:rowOff>
    </xdr:from>
    <xdr:ext cx="534377" cy="259045"/>
    <xdr:sp macro="" textlink="">
      <xdr:nvSpPr>
        <xdr:cNvPr id="488" name="テキスト ボックス 487"/>
        <xdr:cNvSpPr txBox="1"/>
      </xdr:nvSpPr>
      <xdr:spPr>
        <a:xfrm>
          <a:off x="7594111" y="167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115990</xdr:rowOff>
    </xdr:from>
    <xdr:to>
      <xdr:col>10</xdr:col>
      <xdr:colOff>155575</xdr:colOff>
      <xdr:row>97</xdr:row>
      <xdr:rowOff>46140</xdr:rowOff>
    </xdr:to>
    <xdr:sp macro="" textlink="">
      <xdr:nvSpPr>
        <xdr:cNvPr id="489" name="円/楕円 488"/>
        <xdr:cNvSpPr/>
      </xdr:nvSpPr>
      <xdr:spPr>
        <a:xfrm>
          <a:off x="6921500" y="165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37267</xdr:rowOff>
    </xdr:from>
    <xdr:ext cx="534377" cy="259045"/>
    <xdr:sp macro="" textlink="">
      <xdr:nvSpPr>
        <xdr:cNvPr id="490" name="テキスト ボックス 489"/>
        <xdr:cNvSpPr txBox="1"/>
      </xdr:nvSpPr>
      <xdr:spPr>
        <a:xfrm>
          <a:off x="6705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71904</xdr:rowOff>
    </xdr:from>
    <xdr:to>
      <xdr:col>23</xdr:col>
      <xdr:colOff>517525</xdr:colOff>
      <xdr:row>39</xdr:row>
      <xdr:rowOff>8778</xdr:rowOff>
    </xdr:to>
    <xdr:cxnSp macro="">
      <xdr:nvCxnSpPr>
        <xdr:cNvPr id="522" name="直線コネクタ 521"/>
        <xdr:cNvCxnSpPr/>
      </xdr:nvCxnSpPr>
      <xdr:spPr>
        <a:xfrm>
          <a:off x="15481300" y="5386854"/>
          <a:ext cx="838200" cy="130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71904</xdr:rowOff>
    </xdr:from>
    <xdr:to>
      <xdr:col>22</xdr:col>
      <xdr:colOff>365125</xdr:colOff>
      <xdr:row>39</xdr:row>
      <xdr:rowOff>125331</xdr:rowOff>
    </xdr:to>
    <xdr:cxnSp macro="">
      <xdr:nvCxnSpPr>
        <xdr:cNvPr id="525" name="直線コネクタ 524"/>
        <xdr:cNvCxnSpPr/>
      </xdr:nvCxnSpPr>
      <xdr:spPr>
        <a:xfrm flipV="1">
          <a:off x="14592300" y="5386854"/>
          <a:ext cx="889000" cy="142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124220</xdr:rowOff>
    </xdr:from>
    <xdr:to>
      <xdr:col>21</xdr:col>
      <xdr:colOff>161925</xdr:colOff>
      <xdr:row>39</xdr:row>
      <xdr:rowOff>125331</xdr:rowOff>
    </xdr:to>
    <xdr:cxnSp macro="">
      <xdr:nvCxnSpPr>
        <xdr:cNvPr id="528" name="直線コネクタ 527"/>
        <xdr:cNvCxnSpPr/>
      </xdr:nvCxnSpPr>
      <xdr:spPr>
        <a:xfrm>
          <a:off x="13703300" y="6810770"/>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115958</xdr:rowOff>
    </xdr:from>
    <xdr:to>
      <xdr:col>19</xdr:col>
      <xdr:colOff>644525</xdr:colOff>
      <xdr:row>39</xdr:row>
      <xdr:rowOff>124220</xdr:rowOff>
    </xdr:to>
    <xdr:cxnSp macro="">
      <xdr:nvCxnSpPr>
        <xdr:cNvPr id="531" name="直線コネクタ 530"/>
        <xdr:cNvCxnSpPr/>
      </xdr:nvCxnSpPr>
      <xdr:spPr>
        <a:xfrm>
          <a:off x="12814300" y="6802508"/>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129428</xdr:rowOff>
    </xdr:from>
    <xdr:to>
      <xdr:col>23</xdr:col>
      <xdr:colOff>568325</xdr:colOff>
      <xdr:row>39</xdr:row>
      <xdr:rowOff>59578</xdr:rowOff>
    </xdr:to>
    <xdr:sp macro="" textlink="">
      <xdr:nvSpPr>
        <xdr:cNvPr id="541" name="円/楕円 540"/>
        <xdr:cNvSpPr/>
      </xdr:nvSpPr>
      <xdr:spPr>
        <a:xfrm>
          <a:off x="16268700" y="66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44355</xdr:rowOff>
    </xdr:from>
    <xdr:ext cx="534377" cy="259045"/>
    <xdr:sp macro="" textlink="">
      <xdr:nvSpPr>
        <xdr:cNvPr id="542" name="消防費該当値テキスト"/>
        <xdr:cNvSpPr txBox="1"/>
      </xdr:nvSpPr>
      <xdr:spPr>
        <a:xfrm>
          <a:off x="16370300" y="65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12,759</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21104</xdr:rowOff>
    </xdr:from>
    <xdr:to>
      <xdr:col>22</xdr:col>
      <xdr:colOff>415925</xdr:colOff>
      <xdr:row>31</xdr:row>
      <xdr:rowOff>122704</xdr:rowOff>
    </xdr:to>
    <xdr:sp macro="" textlink="">
      <xdr:nvSpPr>
        <xdr:cNvPr id="543" name="円/楕円 542"/>
        <xdr:cNvSpPr/>
      </xdr:nvSpPr>
      <xdr:spPr>
        <a:xfrm>
          <a:off x="15430500" y="53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139231</xdr:rowOff>
    </xdr:from>
    <xdr:ext cx="534377" cy="259045"/>
    <xdr:sp macro="" textlink="">
      <xdr:nvSpPr>
        <xdr:cNvPr id="544" name="テキスト ボックス 543"/>
        <xdr:cNvSpPr txBox="1"/>
      </xdr:nvSpPr>
      <xdr:spPr>
        <a:xfrm>
          <a:off x="15214111" y="511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74531</xdr:rowOff>
    </xdr:from>
    <xdr:to>
      <xdr:col>21</xdr:col>
      <xdr:colOff>212725</xdr:colOff>
      <xdr:row>40</xdr:row>
      <xdr:rowOff>4681</xdr:rowOff>
    </xdr:to>
    <xdr:sp macro="" textlink="">
      <xdr:nvSpPr>
        <xdr:cNvPr id="545" name="円/楕円 544"/>
        <xdr:cNvSpPr/>
      </xdr:nvSpPr>
      <xdr:spPr>
        <a:xfrm>
          <a:off x="14541500" y="67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167258</xdr:rowOff>
    </xdr:from>
    <xdr:ext cx="469744" cy="259045"/>
    <xdr:sp macro="" textlink="">
      <xdr:nvSpPr>
        <xdr:cNvPr id="546" name="テキスト ボックス 545"/>
        <xdr:cNvSpPr txBox="1"/>
      </xdr:nvSpPr>
      <xdr:spPr>
        <a:xfrm>
          <a:off x="14357427" y="685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73420</xdr:rowOff>
    </xdr:from>
    <xdr:to>
      <xdr:col>20</xdr:col>
      <xdr:colOff>9525</xdr:colOff>
      <xdr:row>40</xdr:row>
      <xdr:rowOff>3570</xdr:rowOff>
    </xdr:to>
    <xdr:sp macro="" textlink="">
      <xdr:nvSpPr>
        <xdr:cNvPr id="547" name="円/楕円 546"/>
        <xdr:cNvSpPr/>
      </xdr:nvSpPr>
      <xdr:spPr>
        <a:xfrm>
          <a:off x="13652500" y="67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166147</xdr:rowOff>
    </xdr:from>
    <xdr:ext cx="469744" cy="259045"/>
    <xdr:sp macro="" textlink="">
      <xdr:nvSpPr>
        <xdr:cNvPr id="548" name="テキスト ボックス 547"/>
        <xdr:cNvSpPr txBox="1"/>
      </xdr:nvSpPr>
      <xdr:spPr>
        <a:xfrm>
          <a:off x="13468427" y="68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65158</xdr:rowOff>
    </xdr:from>
    <xdr:to>
      <xdr:col>18</xdr:col>
      <xdr:colOff>492125</xdr:colOff>
      <xdr:row>39</xdr:row>
      <xdr:rowOff>166758</xdr:rowOff>
    </xdr:to>
    <xdr:sp macro="" textlink="">
      <xdr:nvSpPr>
        <xdr:cNvPr id="549" name="円/楕円 548"/>
        <xdr:cNvSpPr/>
      </xdr:nvSpPr>
      <xdr:spPr>
        <a:xfrm>
          <a:off x="12763500" y="675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157885</xdr:rowOff>
    </xdr:from>
    <xdr:ext cx="469744" cy="259045"/>
    <xdr:sp macro="" textlink="">
      <xdr:nvSpPr>
        <xdr:cNvPr id="550" name="テキスト ボックス 549"/>
        <xdr:cNvSpPr txBox="1"/>
      </xdr:nvSpPr>
      <xdr:spPr>
        <a:xfrm>
          <a:off x="12579427" y="684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11113</xdr:rowOff>
    </xdr:from>
    <xdr:to>
      <xdr:col>23</xdr:col>
      <xdr:colOff>517525</xdr:colOff>
      <xdr:row>58</xdr:row>
      <xdr:rowOff>114960</xdr:rowOff>
    </xdr:to>
    <xdr:cxnSp macro="">
      <xdr:nvCxnSpPr>
        <xdr:cNvPr id="580" name="直線コネクタ 579"/>
        <xdr:cNvCxnSpPr/>
      </xdr:nvCxnSpPr>
      <xdr:spPr>
        <a:xfrm flipV="1">
          <a:off x="15481300" y="9955213"/>
          <a:ext cx="838200" cy="10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114960</xdr:rowOff>
    </xdr:from>
    <xdr:to>
      <xdr:col>22</xdr:col>
      <xdr:colOff>365125</xdr:colOff>
      <xdr:row>58</xdr:row>
      <xdr:rowOff>120891</xdr:rowOff>
    </xdr:to>
    <xdr:cxnSp macro="">
      <xdr:nvCxnSpPr>
        <xdr:cNvPr id="583" name="直線コネクタ 582"/>
        <xdr:cNvCxnSpPr/>
      </xdr:nvCxnSpPr>
      <xdr:spPr>
        <a:xfrm flipV="1">
          <a:off x="14592300" y="10059060"/>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120891</xdr:rowOff>
    </xdr:from>
    <xdr:to>
      <xdr:col>21</xdr:col>
      <xdr:colOff>161925</xdr:colOff>
      <xdr:row>58</xdr:row>
      <xdr:rowOff>133236</xdr:rowOff>
    </xdr:to>
    <xdr:cxnSp macro="">
      <xdr:nvCxnSpPr>
        <xdr:cNvPr id="586" name="直線コネクタ 585"/>
        <xdr:cNvCxnSpPr/>
      </xdr:nvCxnSpPr>
      <xdr:spPr>
        <a:xfrm flipV="1">
          <a:off x="13703300" y="10064991"/>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133236</xdr:rowOff>
    </xdr:from>
    <xdr:to>
      <xdr:col>19</xdr:col>
      <xdr:colOff>644525</xdr:colOff>
      <xdr:row>58</xdr:row>
      <xdr:rowOff>141250</xdr:rowOff>
    </xdr:to>
    <xdr:cxnSp macro="">
      <xdr:nvCxnSpPr>
        <xdr:cNvPr id="589" name="直線コネクタ 588"/>
        <xdr:cNvCxnSpPr/>
      </xdr:nvCxnSpPr>
      <xdr:spPr>
        <a:xfrm flipV="1">
          <a:off x="12814300" y="10077336"/>
          <a:ext cx="8890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131763</xdr:rowOff>
    </xdr:from>
    <xdr:to>
      <xdr:col>23</xdr:col>
      <xdr:colOff>568325</xdr:colOff>
      <xdr:row>58</xdr:row>
      <xdr:rowOff>61913</xdr:rowOff>
    </xdr:to>
    <xdr:sp macro="" textlink="">
      <xdr:nvSpPr>
        <xdr:cNvPr id="599" name="円/楕円 598"/>
        <xdr:cNvSpPr/>
      </xdr:nvSpPr>
      <xdr:spPr>
        <a:xfrm>
          <a:off x="16268700" y="99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154640</xdr:rowOff>
    </xdr:from>
    <xdr:ext cx="534377" cy="259045"/>
    <xdr:sp macro="" textlink="">
      <xdr:nvSpPr>
        <xdr:cNvPr id="600" name="教育費該当値テキスト"/>
        <xdr:cNvSpPr txBox="1"/>
      </xdr:nvSpPr>
      <xdr:spPr>
        <a:xfrm>
          <a:off x="16370300" y="97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46,125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64160</xdr:rowOff>
    </xdr:from>
    <xdr:to>
      <xdr:col>22</xdr:col>
      <xdr:colOff>415925</xdr:colOff>
      <xdr:row>58</xdr:row>
      <xdr:rowOff>165760</xdr:rowOff>
    </xdr:to>
    <xdr:sp macro="" textlink="">
      <xdr:nvSpPr>
        <xdr:cNvPr id="601" name="円/楕円 600"/>
        <xdr:cNvSpPr/>
      </xdr:nvSpPr>
      <xdr:spPr>
        <a:xfrm>
          <a:off x="15430500" y="100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156887</xdr:rowOff>
    </xdr:from>
    <xdr:ext cx="534377" cy="259045"/>
    <xdr:sp macro="" textlink="">
      <xdr:nvSpPr>
        <xdr:cNvPr id="602" name="テキスト ボックス 601"/>
        <xdr:cNvSpPr txBox="1"/>
      </xdr:nvSpPr>
      <xdr:spPr>
        <a:xfrm>
          <a:off x="15214111" y="1010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70091</xdr:rowOff>
    </xdr:from>
    <xdr:to>
      <xdr:col>21</xdr:col>
      <xdr:colOff>212725</xdr:colOff>
      <xdr:row>59</xdr:row>
      <xdr:rowOff>241</xdr:rowOff>
    </xdr:to>
    <xdr:sp macro="" textlink="">
      <xdr:nvSpPr>
        <xdr:cNvPr id="603" name="円/楕円 602"/>
        <xdr:cNvSpPr/>
      </xdr:nvSpPr>
      <xdr:spPr>
        <a:xfrm>
          <a:off x="14541500" y="100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162818</xdr:rowOff>
    </xdr:from>
    <xdr:ext cx="534377" cy="259045"/>
    <xdr:sp macro="" textlink="">
      <xdr:nvSpPr>
        <xdr:cNvPr id="604" name="テキスト ボックス 603"/>
        <xdr:cNvSpPr txBox="1"/>
      </xdr:nvSpPr>
      <xdr:spPr>
        <a:xfrm>
          <a:off x="14325111" y="1010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82436</xdr:rowOff>
    </xdr:from>
    <xdr:to>
      <xdr:col>20</xdr:col>
      <xdr:colOff>9525</xdr:colOff>
      <xdr:row>59</xdr:row>
      <xdr:rowOff>12586</xdr:rowOff>
    </xdr:to>
    <xdr:sp macro="" textlink="">
      <xdr:nvSpPr>
        <xdr:cNvPr id="605" name="円/楕円 604"/>
        <xdr:cNvSpPr/>
      </xdr:nvSpPr>
      <xdr:spPr>
        <a:xfrm>
          <a:off x="13652500" y="100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3713</xdr:rowOff>
    </xdr:from>
    <xdr:ext cx="534377" cy="259045"/>
    <xdr:sp macro="" textlink="">
      <xdr:nvSpPr>
        <xdr:cNvPr id="606" name="テキスト ボックス 605"/>
        <xdr:cNvSpPr txBox="1"/>
      </xdr:nvSpPr>
      <xdr:spPr>
        <a:xfrm>
          <a:off x="13436111" y="101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90450</xdr:rowOff>
    </xdr:from>
    <xdr:to>
      <xdr:col>18</xdr:col>
      <xdr:colOff>492125</xdr:colOff>
      <xdr:row>59</xdr:row>
      <xdr:rowOff>20600</xdr:rowOff>
    </xdr:to>
    <xdr:sp macro="" textlink="">
      <xdr:nvSpPr>
        <xdr:cNvPr id="607" name="円/楕円 606"/>
        <xdr:cNvSpPr/>
      </xdr:nvSpPr>
      <xdr:spPr>
        <a:xfrm>
          <a:off x="12763500" y="100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11727</xdr:rowOff>
    </xdr:from>
    <xdr:ext cx="534377" cy="259045"/>
    <xdr:sp macro="" textlink="">
      <xdr:nvSpPr>
        <xdr:cNvPr id="608" name="テキスト ボックス 607"/>
        <xdr:cNvSpPr txBox="1"/>
      </xdr:nvSpPr>
      <xdr:spPr>
        <a:xfrm>
          <a:off x="12547111" y="1012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64491</xdr:rowOff>
    </xdr:from>
    <xdr:to>
      <xdr:col>23</xdr:col>
      <xdr:colOff>517525</xdr:colOff>
      <xdr:row>96</xdr:row>
      <xdr:rowOff>64588</xdr:rowOff>
    </xdr:to>
    <xdr:cxnSp macro="">
      <xdr:nvCxnSpPr>
        <xdr:cNvPr id="696" name="直線コネクタ 695"/>
        <xdr:cNvCxnSpPr/>
      </xdr:nvCxnSpPr>
      <xdr:spPr>
        <a:xfrm flipV="1">
          <a:off x="15481300" y="16523691"/>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42887</xdr:rowOff>
    </xdr:from>
    <xdr:to>
      <xdr:col>22</xdr:col>
      <xdr:colOff>365125</xdr:colOff>
      <xdr:row>96</xdr:row>
      <xdr:rowOff>64588</xdr:rowOff>
    </xdr:to>
    <xdr:cxnSp macro="">
      <xdr:nvCxnSpPr>
        <xdr:cNvPr id="699" name="直線コネクタ 698"/>
        <xdr:cNvCxnSpPr/>
      </xdr:nvCxnSpPr>
      <xdr:spPr>
        <a:xfrm>
          <a:off x="14592300" y="16502087"/>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42887</xdr:rowOff>
    </xdr:from>
    <xdr:to>
      <xdr:col>21</xdr:col>
      <xdr:colOff>161925</xdr:colOff>
      <xdr:row>96</xdr:row>
      <xdr:rowOff>55330</xdr:rowOff>
    </xdr:to>
    <xdr:cxnSp macro="">
      <xdr:nvCxnSpPr>
        <xdr:cNvPr id="702" name="直線コネクタ 701"/>
        <xdr:cNvCxnSpPr/>
      </xdr:nvCxnSpPr>
      <xdr:spPr>
        <a:xfrm flipV="1">
          <a:off x="13703300" y="16502087"/>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2164</xdr:rowOff>
    </xdr:from>
    <xdr:to>
      <xdr:col>19</xdr:col>
      <xdr:colOff>644525</xdr:colOff>
      <xdr:row>96</xdr:row>
      <xdr:rowOff>55330</xdr:rowOff>
    </xdr:to>
    <xdr:cxnSp macro="">
      <xdr:nvCxnSpPr>
        <xdr:cNvPr id="705" name="直線コネクタ 704"/>
        <xdr:cNvCxnSpPr/>
      </xdr:nvCxnSpPr>
      <xdr:spPr>
        <a:xfrm>
          <a:off x="12814300" y="16461364"/>
          <a:ext cx="8890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13691</xdr:rowOff>
    </xdr:from>
    <xdr:to>
      <xdr:col>23</xdr:col>
      <xdr:colOff>568325</xdr:colOff>
      <xdr:row>96</xdr:row>
      <xdr:rowOff>115291</xdr:rowOff>
    </xdr:to>
    <xdr:sp macro="" textlink="">
      <xdr:nvSpPr>
        <xdr:cNvPr id="715" name="円/楕円 714"/>
        <xdr:cNvSpPr/>
      </xdr:nvSpPr>
      <xdr:spPr>
        <a:xfrm>
          <a:off x="16268700" y="164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36568</xdr:rowOff>
    </xdr:from>
    <xdr:ext cx="534377" cy="259045"/>
    <xdr:sp macro="" textlink="">
      <xdr:nvSpPr>
        <xdr:cNvPr id="716" name="公債費該当値テキスト"/>
        <xdr:cNvSpPr txBox="1"/>
      </xdr:nvSpPr>
      <xdr:spPr>
        <a:xfrm>
          <a:off x="16370300" y="163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33,606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13788</xdr:rowOff>
    </xdr:from>
    <xdr:to>
      <xdr:col>22</xdr:col>
      <xdr:colOff>415925</xdr:colOff>
      <xdr:row>96</xdr:row>
      <xdr:rowOff>115388</xdr:rowOff>
    </xdr:to>
    <xdr:sp macro="" textlink="">
      <xdr:nvSpPr>
        <xdr:cNvPr id="717" name="円/楕円 716"/>
        <xdr:cNvSpPr/>
      </xdr:nvSpPr>
      <xdr:spPr>
        <a:xfrm>
          <a:off x="15430500" y="164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106515</xdr:rowOff>
    </xdr:from>
    <xdr:ext cx="534377" cy="259045"/>
    <xdr:sp macro="" textlink="">
      <xdr:nvSpPr>
        <xdr:cNvPr id="718" name="テキスト ボックス 717"/>
        <xdr:cNvSpPr txBox="1"/>
      </xdr:nvSpPr>
      <xdr:spPr>
        <a:xfrm>
          <a:off x="15214111" y="165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163537</xdr:rowOff>
    </xdr:from>
    <xdr:to>
      <xdr:col>21</xdr:col>
      <xdr:colOff>212725</xdr:colOff>
      <xdr:row>96</xdr:row>
      <xdr:rowOff>93687</xdr:rowOff>
    </xdr:to>
    <xdr:sp macro="" textlink="">
      <xdr:nvSpPr>
        <xdr:cNvPr id="719" name="円/楕円 718"/>
        <xdr:cNvSpPr/>
      </xdr:nvSpPr>
      <xdr:spPr>
        <a:xfrm>
          <a:off x="14541500" y="164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110214</xdr:rowOff>
    </xdr:from>
    <xdr:ext cx="534377" cy="259045"/>
    <xdr:sp macro="" textlink="">
      <xdr:nvSpPr>
        <xdr:cNvPr id="720" name="テキスト ボックス 719"/>
        <xdr:cNvSpPr txBox="1"/>
      </xdr:nvSpPr>
      <xdr:spPr>
        <a:xfrm>
          <a:off x="14325111" y="162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4530</xdr:rowOff>
    </xdr:from>
    <xdr:to>
      <xdr:col>20</xdr:col>
      <xdr:colOff>9525</xdr:colOff>
      <xdr:row>96</xdr:row>
      <xdr:rowOff>106130</xdr:rowOff>
    </xdr:to>
    <xdr:sp macro="" textlink="">
      <xdr:nvSpPr>
        <xdr:cNvPr id="721" name="円/楕円 720"/>
        <xdr:cNvSpPr/>
      </xdr:nvSpPr>
      <xdr:spPr>
        <a:xfrm>
          <a:off x="13652500" y="1646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97257</xdr:rowOff>
    </xdr:from>
    <xdr:ext cx="534377" cy="259045"/>
    <xdr:sp macro="" textlink="">
      <xdr:nvSpPr>
        <xdr:cNvPr id="722" name="テキスト ボックス 721"/>
        <xdr:cNvSpPr txBox="1"/>
      </xdr:nvSpPr>
      <xdr:spPr>
        <a:xfrm>
          <a:off x="13436111" y="165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122814</xdr:rowOff>
    </xdr:from>
    <xdr:to>
      <xdr:col>18</xdr:col>
      <xdr:colOff>492125</xdr:colOff>
      <xdr:row>96</xdr:row>
      <xdr:rowOff>52964</xdr:rowOff>
    </xdr:to>
    <xdr:sp macro="" textlink="">
      <xdr:nvSpPr>
        <xdr:cNvPr id="723" name="円/楕円 722"/>
        <xdr:cNvSpPr/>
      </xdr:nvSpPr>
      <xdr:spPr>
        <a:xfrm>
          <a:off x="12763500" y="16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69491</xdr:rowOff>
    </xdr:from>
    <xdr:ext cx="534377" cy="259045"/>
    <xdr:sp macro="" textlink="">
      <xdr:nvSpPr>
        <xdr:cNvPr id="724" name="テキスト ボックス 723"/>
        <xdr:cNvSpPr txBox="1"/>
      </xdr:nvSpPr>
      <xdr:spPr>
        <a:xfrm>
          <a:off x="12547111" y="1618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143510</xdr:rowOff>
    </xdr:from>
    <xdr:to>
      <xdr:col>32</xdr:col>
      <xdr:colOff>187325</xdr:colOff>
      <xdr:row>37</xdr:row>
      <xdr:rowOff>145034</xdr:rowOff>
    </xdr:to>
    <xdr:cxnSp macro="">
      <xdr:nvCxnSpPr>
        <xdr:cNvPr id="753" name="直線コネクタ 752"/>
        <xdr:cNvCxnSpPr/>
      </xdr:nvCxnSpPr>
      <xdr:spPr>
        <a:xfrm flipV="1">
          <a:off x="21323300" y="648716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89425</xdr:rowOff>
    </xdr:from>
    <xdr:ext cx="313932" cy="259045"/>
    <xdr:sp macro="" textlink="">
      <xdr:nvSpPr>
        <xdr:cNvPr id="754" name="諸支出金平均値テキスト"/>
        <xdr:cNvSpPr txBox="1"/>
      </xdr:nvSpPr>
      <xdr:spPr>
        <a:xfrm>
          <a:off x="22212300" y="6604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11684</xdr:rowOff>
    </xdr:from>
    <xdr:to>
      <xdr:col>31</xdr:col>
      <xdr:colOff>34925</xdr:colOff>
      <xdr:row>37</xdr:row>
      <xdr:rowOff>145034</xdr:rowOff>
    </xdr:to>
    <xdr:cxnSp macro="">
      <xdr:nvCxnSpPr>
        <xdr:cNvPr id="756" name="直線コネクタ 755"/>
        <xdr:cNvCxnSpPr/>
      </xdr:nvCxnSpPr>
      <xdr:spPr>
        <a:xfrm>
          <a:off x="20434300" y="6183884"/>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135907</xdr:rowOff>
    </xdr:from>
    <xdr:ext cx="378565" cy="259045"/>
    <xdr:sp macro="" textlink="">
      <xdr:nvSpPr>
        <xdr:cNvPr id="758" name="テキスト ボックス 757"/>
        <xdr:cNvSpPr txBox="1"/>
      </xdr:nvSpPr>
      <xdr:spPr>
        <a:xfrm>
          <a:off x="21134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11684</xdr:rowOff>
    </xdr:from>
    <xdr:to>
      <xdr:col>29</xdr:col>
      <xdr:colOff>517525</xdr:colOff>
      <xdr:row>39</xdr:row>
      <xdr:rowOff>44450</xdr:rowOff>
    </xdr:to>
    <xdr:cxnSp macro="">
      <xdr:nvCxnSpPr>
        <xdr:cNvPr id="759" name="直線コネクタ 758"/>
        <xdr:cNvCxnSpPr/>
      </xdr:nvCxnSpPr>
      <xdr:spPr>
        <a:xfrm flipV="1">
          <a:off x="19545300" y="6183884"/>
          <a:ext cx="889000" cy="5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80281</xdr:rowOff>
    </xdr:from>
    <xdr:ext cx="378565" cy="259045"/>
    <xdr:sp macro="" textlink="">
      <xdr:nvSpPr>
        <xdr:cNvPr id="761" name="テキスト ボックス 760"/>
        <xdr:cNvSpPr txBox="1"/>
      </xdr:nvSpPr>
      <xdr:spPr>
        <a:xfrm>
          <a:off x="20245017" y="659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77978</xdr:rowOff>
    </xdr:from>
    <xdr:to>
      <xdr:col>28</xdr:col>
      <xdr:colOff>314325</xdr:colOff>
      <xdr:row>39</xdr:row>
      <xdr:rowOff>44450</xdr:rowOff>
    </xdr:to>
    <xdr:cxnSp macro="">
      <xdr:nvCxnSpPr>
        <xdr:cNvPr id="762" name="直線コネクタ 761"/>
        <xdr:cNvCxnSpPr/>
      </xdr:nvCxnSpPr>
      <xdr:spPr>
        <a:xfrm>
          <a:off x="18656300" y="6250178"/>
          <a:ext cx="889000" cy="48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47515</xdr:rowOff>
    </xdr:from>
    <xdr:ext cx="378565" cy="259045"/>
    <xdr:sp macro="" textlink="">
      <xdr:nvSpPr>
        <xdr:cNvPr id="766" name="テキスト ボックス 765"/>
        <xdr:cNvSpPr txBox="1"/>
      </xdr:nvSpPr>
      <xdr:spPr>
        <a:xfrm>
          <a:off x="18467017" y="6562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92710</xdr:rowOff>
    </xdr:from>
    <xdr:to>
      <xdr:col>32</xdr:col>
      <xdr:colOff>238125</xdr:colOff>
      <xdr:row>38</xdr:row>
      <xdr:rowOff>22860</xdr:rowOff>
    </xdr:to>
    <xdr:sp macro="" textlink="">
      <xdr:nvSpPr>
        <xdr:cNvPr id="772" name="円/楕円 771"/>
        <xdr:cNvSpPr/>
      </xdr:nvSpPr>
      <xdr:spPr>
        <a:xfrm>
          <a:off x="221107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115587</xdr:rowOff>
    </xdr:from>
    <xdr:ext cx="378565" cy="259045"/>
    <xdr:sp macro="" textlink="">
      <xdr:nvSpPr>
        <xdr:cNvPr id="773" name="諸支出金該当値テキスト"/>
        <xdr:cNvSpPr txBox="1"/>
      </xdr:nvSpPr>
      <xdr:spPr>
        <a:xfrm>
          <a:off x="22212300"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94234</xdr:rowOff>
    </xdr:from>
    <xdr:to>
      <xdr:col>31</xdr:col>
      <xdr:colOff>85725</xdr:colOff>
      <xdr:row>38</xdr:row>
      <xdr:rowOff>24385</xdr:rowOff>
    </xdr:to>
    <xdr:sp macro="" textlink="">
      <xdr:nvSpPr>
        <xdr:cNvPr id="774" name="円/楕円 773"/>
        <xdr:cNvSpPr/>
      </xdr:nvSpPr>
      <xdr:spPr>
        <a:xfrm>
          <a:off x="21272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40911</xdr:rowOff>
    </xdr:from>
    <xdr:ext cx="378565" cy="259045"/>
    <xdr:sp macro="" textlink="">
      <xdr:nvSpPr>
        <xdr:cNvPr id="775" name="テキスト ボックス 774"/>
        <xdr:cNvSpPr txBox="1"/>
      </xdr:nvSpPr>
      <xdr:spPr>
        <a:xfrm>
          <a:off x="21134017" y="621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132334</xdr:rowOff>
    </xdr:from>
    <xdr:to>
      <xdr:col>29</xdr:col>
      <xdr:colOff>568325</xdr:colOff>
      <xdr:row>36</xdr:row>
      <xdr:rowOff>62484</xdr:rowOff>
    </xdr:to>
    <xdr:sp macro="" textlink="">
      <xdr:nvSpPr>
        <xdr:cNvPr id="776" name="円/楕円 775"/>
        <xdr:cNvSpPr/>
      </xdr:nvSpPr>
      <xdr:spPr>
        <a:xfrm>
          <a:off x="20383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79011</xdr:rowOff>
    </xdr:from>
    <xdr:ext cx="378565" cy="259045"/>
    <xdr:sp macro="" textlink="">
      <xdr:nvSpPr>
        <xdr:cNvPr id="777" name="テキスト ボックス 776"/>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27178</xdr:rowOff>
    </xdr:from>
    <xdr:to>
      <xdr:col>27</xdr:col>
      <xdr:colOff>161925</xdr:colOff>
      <xdr:row>36</xdr:row>
      <xdr:rowOff>128778</xdr:rowOff>
    </xdr:to>
    <xdr:sp macro="" textlink="">
      <xdr:nvSpPr>
        <xdr:cNvPr id="780" name="円/楕円 779"/>
        <xdr:cNvSpPr/>
      </xdr:nvSpPr>
      <xdr:spPr>
        <a:xfrm>
          <a:off x="18605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145305</xdr:rowOff>
    </xdr:from>
    <xdr:ext cx="378565" cy="259045"/>
    <xdr:sp macro="" textlink="">
      <xdr:nvSpPr>
        <xdr:cNvPr id="781" name="テキスト ボックス 780"/>
        <xdr:cNvSpPr txBox="1"/>
      </xdr:nvSpPr>
      <xdr:spPr>
        <a:xfrm>
          <a:off x="18467017" y="597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議会費は全国平均より高い傾向にあるが、議員定数の削減により平成</a:t>
          </a:r>
          <a:r>
            <a:rPr kumimoji="1" lang="en-US" altLang="ja-JP" sz="1300">
              <a:latin typeface="ＭＳ Ｐゴシック"/>
            </a:rPr>
            <a:t>27</a:t>
          </a:r>
          <a:r>
            <a:rPr kumimoji="1" lang="ja-JP" altLang="en-US" sz="1300">
              <a:latin typeface="ＭＳ Ｐゴシック"/>
            </a:rPr>
            <a:t>年度は減少となった。</a:t>
          </a:r>
          <a:endParaRPr kumimoji="1" lang="en-US" altLang="ja-JP" sz="1300">
            <a:latin typeface="ＭＳ Ｐゴシック"/>
          </a:endParaRPr>
        </a:p>
        <a:p>
          <a:r>
            <a:rPr kumimoji="1" lang="ja-JP" altLang="en-US" sz="1300">
              <a:latin typeface="ＭＳ Ｐゴシック"/>
            </a:rPr>
            <a:t>労働費は、平成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25</a:t>
          </a:r>
          <a:r>
            <a:rPr kumimoji="1" lang="ja-JP" altLang="en-US" sz="1300">
              <a:latin typeface="ＭＳ Ｐゴシック"/>
            </a:rPr>
            <a:t>年度にかけて緊急雇用創出事業により一時的に多大となったが、今後は類似平均と同程度を見込んでいる。</a:t>
          </a:r>
          <a:endParaRPr kumimoji="1" lang="en-US" altLang="ja-JP" sz="1300">
            <a:latin typeface="ＭＳ Ｐゴシック"/>
          </a:endParaRPr>
        </a:p>
        <a:p>
          <a:r>
            <a:rPr kumimoji="1" lang="ja-JP" altLang="en-US" sz="1300">
              <a:latin typeface="ＭＳ Ｐゴシック"/>
            </a:rPr>
            <a:t>消防費は平成</a:t>
          </a:r>
          <a:r>
            <a:rPr kumimoji="1" lang="en-US" altLang="ja-JP" sz="1300">
              <a:latin typeface="ＭＳ Ｐゴシック"/>
            </a:rPr>
            <a:t>26</a:t>
          </a:r>
          <a:r>
            <a:rPr kumimoji="1" lang="ja-JP" altLang="en-US" sz="1300">
              <a:latin typeface="ＭＳ Ｐゴシック"/>
            </a:rPr>
            <a:t>年度消防庁舎建設により増大した。</a:t>
          </a:r>
          <a:endParaRPr kumimoji="1" lang="en-US" altLang="ja-JP" sz="1300">
            <a:latin typeface="ＭＳ Ｐゴシック"/>
          </a:endParaRPr>
        </a:p>
        <a:p>
          <a:r>
            <a:rPr kumimoji="1" lang="ja-JP" altLang="en-US" sz="1300">
              <a:latin typeface="ＭＳ Ｐゴシック"/>
            </a:rPr>
            <a:t>諸支出金は、条例に基づく基金への積立の他、平成</a:t>
          </a:r>
          <a:r>
            <a:rPr kumimoji="1" lang="en-US" altLang="ja-JP" sz="1300">
              <a:latin typeface="ＭＳ Ｐゴシック"/>
            </a:rPr>
            <a:t>28</a:t>
          </a:r>
          <a:r>
            <a:rPr kumimoji="1" lang="ja-JP" altLang="en-US" sz="1300">
              <a:latin typeface="ＭＳ Ｐゴシック"/>
            </a:rPr>
            <a:t>年度から建設の小学校建設事業にかかる財源として、</a:t>
          </a:r>
          <a:r>
            <a:rPr kumimoji="1" lang="en-US" altLang="ja-JP" sz="1300">
              <a:latin typeface="ＭＳ Ｐゴシック"/>
            </a:rPr>
            <a:t>1</a:t>
          </a:r>
          <a:r>
            <a:rPr kumimoji="1" lang="ja-JP" altLang="en-US" sz="1300">
              <a:latin typeface="ＭＳ Ｐゴシック"/>
            </a:rPr>
            <a:t>億円を基金に積み増したものである。</a:t>
          </a:r>
          <a:endParaRPr kumimoji="1" lang="en-US" altLang="ja-JP" sz="1300">
            <a:latin typeface="ＭＳ Ｐゴシック"/>
          </a:endParaRPr>
        </a:p>
        <a:p>
          <a:r>
            <a:rPr kumimoji="1" lang="ja-JP" altLang="en-US" sz="1300">
              <a:latin typeface="ＭＳ Ｐゴシック"/>
            </a:rPr>
            <a:t>民生費は、類似団体より多大であり、また年々増加しているが、これは保育事業や医療費助成等、子育て環境の充実に重点的に取り組んでいるため、また障害者施策に要する経費が年々増加している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実質単年度収支の黒字化を目標に歳出の削減を図っており、平成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年度は地域の元気臨時交付金の繰越事業執行の影響等により約</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千万円の赤字となったが、平成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1,500</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万円の黒字となった。</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国民健康保険特別会計や介護保険特別会計、公共下水道事業等への繰出金は引き続き増加しており、料金の引上げや歳出の削減が必要となっている。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また、財政調整基金残高は単年度収支の黒字に伴い増加した。</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今後も基金の取り崩しに頼らない財政基盤の確立に努めていく。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国民健康保険特別会計において累積赤字が多大となっている。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毎年料金の増額改定を行っており、平成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年度は単年度の黒字化を達成し、累積赤字の減少が図られたものの、被保険者数の減少や、低所得者の増加、給付費の増等の理由により厳しい財政運営が続いている。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引き続き国民健康保険税の税率改定や業務の見直しを行い、早急に単年度の黒字化及び累積赤字の低減に努める必要がある。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9379232</v>
      </c>
      <c r="BO4" s="409"/>
      <c r="BP4" s="409"/>
      <c r="BQ4" s="409"/>
      <c r="BR4" s="409"/>
      <c r="BS4" s="409"/>
      <c r="BT4" s="409"/>
      <c r="BU4" s="410"/>
      <c r="BV4" s="408">
        <v>10361519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2.1</v>
      </c>
      <c r="CU4" s="586"/>
      <c r="CV4" s="586"/>
      <c r="CW4" s="586"/>
      <c r="CX4" s="586"/>
      <c r="CY4" s="586"/>
      <c r="CZ4" s="586"/>
      <c r="DA4" s="587"/>
      <c r="DB4" s="585">
        <v>2.2000000000000002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9239481</v>
      </c>
      <c r="BO5" s="414"/>
      <c r="BP5" s="414"/>
      <c r="BQ5" s="414"/>
      <c r="BR5" s="414"/>
      <c r="BS5" s="414"/>
      <c r="BT5" s="414"/>
      <c r="BU5" s="415"/>
      <c r="BV5" s="413">
        <v>10223943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90.2</v>
      </c>
      <c r="CU5" s="384"/>
      <c r="CV5" s="384"/>
      <c r="CW5" s="384"/>
      <c r="CX5" s="384"/>
      <c r="CY5" s="384"/>
      <c r="CZ5" s="384"/>
      <c r="DA5" s="385"/>
      <c r="DB5" s="383">
        <v>92.6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139751</v>
      </c>
      <c r="BO6" s="414"/>
      <c r="BP6" s="414"/>
      <c r="BQ6" s="414"/>
      <c r="BR6" s="414"/>
      <c r="BS6" s="414"/>
      <c r="BT6" s="414"/>
      <c r="BU6" s="415"/>
      <c r="BV6" s="413">
        <v>137576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96.7</v>
      </c>
      <c r="CU6" s="560"/>
      <c r="CV6" s="560"/>
      <c r="CW6" s="560"/>
      <c r="CX6" s="560"/>
      <c r="CY6" s="560"/>
      <c r="CZ6" s="560"/>
      <c r="DA6" s="561"/>
      <c r="DB6" s="559">
        <v>100.5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26063</v>
      </c>
      <c r="BO7" s="414"/>
      <c r="BP7" s="414"/>
      <c r="BQ7" s="414"/>
      <c r="BR7" s="414"/>
      <c r="BS7" s="414"/>
      <c r="BT7" s="414"/>
      <c r="BU7" s="415"/>
      <c r="BV7" s="413">
        <v>18827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5467900</v>
      </c>
      <c r="CU7" s="414"/>
      <c r="CV7" s="414"/>
      <c r="CW7" s="414"/>
      <c r="CX7" s="414"/>
      <c r="CY7" s="414"/>
      <c r="CZ7" s="414"/>
      <c r="DA7" s="415"/>
      <c r="DB7" s="413">
        <v>5337328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113688</v>
      </c>
      <c r="BO8" s="414"/>
      <c r="BP8" s="414"/>
      <c r="BQ8" s="414"/>
      <c r="BR8" s="414"/>
      <c r="BS8" s="414"/>
      <c r="BT8" s="414"/>
      <c r="BU8" s="415"/>
      <c r="BV8" s="413">
        <v>118749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0.52</v>
      </c>
      <c r="CU8" s="523"/>
      <c r="CV8" s="523"/>
      <c r="CW8" s="523"/>
      <c r="CX8" s="523"/>
      <c r="CY8" s="523"/>
      <c r="CZ8" s="523"/>
      <c r="DA8" s="524"/>
      <c r="DB8" s="522">
        <v>0.51</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26987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-5061</v>
      </c>
      <c r="BO9" s="414"/>
      <c r="BP9" s="414"/>
      <c r="BQ9" s="414"/>
      <c r="BR9" s="414"/>
      <c r="BS9" s="414"/>
      <c r="BT9" s="414"/>
      <c r="BU9" s="415"/>
      <c r="BV9" s="413">
        <v>41854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14.3</v>
      </c>
      <c r="CU9" s="384"/>
      <c r="CV9" s="384"/>
      <c r="CW9" s="384"/>
      <c r="CX9" s="384"/>
      <c r="CY9" s="384"/>
      <c r="CZ9" s="384"/>
      <c r="DA9" s="385"/>
      <c r="DB9" s="383">
        <v>14.6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26927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20238</v>
      </c>
      <c r="BO10" s="414"/>
      <c r="BP10" s="414"/>
      <c r="BQ10" s="414"/>
      <c r="BR10" s="414"/>
      <c r="BS10" s="414"/>
      <c r="BT10" s="414"/>
      <c r="BU10" s="415"/>
      <c r="BV10" s="413">
        <v>534</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26950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222443</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26749</v>
      </c>
      <c r="S13" s="515"/>
      <c r="T13" s="515"/>
      <c r="U13" s="515"/>
      <c r="V13" s="516"/>
      <c r="W13" s="502" t="s">
        <v>121</v>
      </c>
      <c r="X13" s="426"/>
      <c r="Y13" s="426"/>
      <c r="Z13" s="426"/>
      <c r="AA13" s="426"/>
      <c r="AB13" s="427"/>
      <c r="AC13" s="389">
        <v>155</v>
      </c>
      <c r="AD13" s="390"/>
      <c r="AE13" s="390"/>
      <c r="AF13" s="390"/>
      <c r="AG13" s="391"/>
      <c r="AH13" s="389">
        <v>148</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15177</v>
      </c>
      <c r="BO13" s="414"/>
      <c r="BP13" s="414"/>
      <c r="BQ13" s="414"/>
      <c r="BR13" s="414"/>
      <c r="BS13" s="414"/>
      <c r="BT13" s="414"/>
      <c r="BU13" s="415"/>
      <c r="BV13" s="413">
        <v>-180055</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8.8000000000000007</v>
      </c>
      <c r="CU13" s="384"/>
      <c r="CV13" s="384"/>
      <c r="CW13" s="384"/>
      <c r="CX13" s="384"/>
      <c r="CY13" s="384"/>
      <c r="CZ13" s="384"/>
      <c r="DA13" s="385"/>
      <c r="DB13" s="383">
        <v>9.5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26963</v>
      </c>
      <c r="S14" s="515"/>
      <c r="T14" s="515"/>
      <c r="U14" s="515"/>
      <c r="V14" s="516"/>
      <c r="W14" s="517"/>
      <c r="X14" s="429"/>
      <c r="Y14" s="429"/>
      <c r="Z14" s="429"/>
      <c r="AA14" s="429"/>
      <c r="AB14" s="430"/>
      <c r="AC14" s="507">
        <v>1.2</v>
      </c>
      <c r="AD14" s="508"/>
      <c r="AE14" s="508"/>
      <c r="AF14" s="508"/>
      <c r="AG14" s="509"/>
      <c r="AH14" s="507">
        <v>1.1000000000000001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43.4</v>
      </c>
      <c r="CU14" s="486"/>
      <c r="CV14" s="486"/>
      <c r="CW14" s="486"/>
      <c r="CX14" s="486"/>
      <c r="CY14" s="486"/>
      <c r="CZ14" s="486"/>
      <c r="DA14" s="487"/>
      <c r="DB14" s="518">
        <v>45.2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26787</v>
      </c>
      <c r="S15" s="515"/>
      <c r="T15" s="515"/>
      <c r="U15" s="515"/>
      <c r="V15" s="516"/>
      <c r="W15" s="502" t="s">
        <v>128</v>
      </c>
      <c r="X15" s="426"/>
      <c r="Y15" s="426"/>
      <c r="Z15" s="426"/>
      <c r="AA15" s="426"/>
      <c r="AB15" s="427"/>
      <c r="AC15" s="389">
        <v>3491</v>
      </c>
      <c r="AD15" s="390"/>
      <c r="AE15" s="390"/>
      <c r="AF15" s="390"/>
      <c r="AG15" s="391"/>
      <c r="AH15" s="389">
        <v>4018</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2352684</v>
      </c>
      <c r="BO15" s="409"/>
      <c r="BP15" s="409"/>
      <c r="BQ15" s="409"/>
      <c r="BR15" s="409"/>
      <c r="BS15" s="409"/>
      <c r="BT15" s="409"/>
      <c r="BU15" s="410"/>
      <c r="BV15" s="408">
        <v>2220974</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27.1</v>
      </c>
      <c r="AD16" s="508"/>
      <c r="AE16" s="508"/>
      <c r="AF16" s="508"/>
      <c r="AG16" s="509"/>
      <c r="AH16" s="507">
        <v>29.5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4493403</v>
      </c>
      <c r="BO16" s="414"/>
      <c r="BP16" s="414"/>
      <c r="BQ16" s="414"/>
      <c r="BR16" s="414"/>
      <c r="BS16" s="414"/>
      <c r="BT16" s="414"/>
      <c r="BU16" s="415"/>
      <c r="BV16" s="413">
        <v>4305803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9255</v>
      </c>
      <c r="AD17" s="390"/>
      <c r="AE17" s="390"/>
      <c r="AF17" s="390"/>
      <c r="AG17" s="391"/>
      <c r="AH17" s="389">
        <v>9321</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2951914</v>
      </c>
      <c r="BO17" s="414"/>
      <c r="BP17" s="414"/>
      <c r="BQ17" s="414"/>
      <c r="BR17" s="414"/>
      <c r="BS17" s="414"/>
      <c r="BT17" s="414"/>
      <c r="BU17" s="415"/>
      <c r="BV17" s="413">
        <v>2831524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20.329999999999998</v>
      </c>
      <c r="M18" s="478"/>
      <c r="N18" s="478"/>
      <c r="O18" s="478"/>
      <c r="P18" s="478"/>
      <c r="Q18" s="478"/>
      <c r="R18" s="479"/>
      <c r="S18" s="479"/>
      <c r="T18" s="479"/>
      <c r="U18" s="479"/>
      <c r="V18" s="480"/>
      <c r="W18" s="494"/>
      <c r="X18" s="495"/>
      <c r="Y18" s="495"/>
      <c r="Z18" s="495"/>
      <c r="AA18" s="495"/>
      <c r="AB18" s="503"/>
      <c r="AC18" s="377">
        <v>71.7</v>
      </c>
      <c r="AD18" s="378"/>
      <c r="AE18" s="378"/>
      <c r="AF18" s="378"/>
      <c r="AG18" s="481"/>
      <c r="AH18" s="377">
        <v>68.400000000000006</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5055470</v>
      </c>
      <c r="BO18" s="414"/>
      <c r="BP18" s="414"/>
      <c r="BQ18" s="414"/>
      <c r="BR18" s="414"/>
      <c r="BS18" s="414"/>
      <c r="BT18" s="414"/>
      <c r="BU18" s="415"/>
      <c r="BV18" s="413">
        <v>4981442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1327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6336285</v>
      </c>
      <c r="BO19" s="414"/>
      <c r="BP19" s="414"/>
      <c r="BQ19" s="414"/>
      <c r="BR19" s="414"/>
      <c r="BS19" s="414"/>
      <c r="BT19" s="414"/>
      <c r="BU19" s="415"/>
      <c r="BV19" s="413">
        <v>6205360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10446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10003790</v>
      </c>
      <c r="BO23" s="414"/>
      <c r="BP23" s="414"/>
      <c r="BQ23" s="414"/>
      <c r="BR23" s="414"/>
      <c r="BS23" s="414"/>
      <c r="BT23" s="414"/>
      <c r="BU23" s="415"/>
      <c r="BV23" s="413">
        <v>9960698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8130</v>
      </c>
      <c r="R24" s="390"/>
      <c r="S24" s="390"/>
      <c r="T24" s="390"/>
      <c r="U24" s="390"/>
      <c r="V24" s="391"/>
      <c r="W24" s="455"/>
      <c r="X24" s="446"/>
      <c r="Y24" s="447"/>
      <c r="Z24" s="386" t="s">
        <v>152</v>
      </c>
      <c r="AA24" s="387"/>
      <c r="AB24" s="387"/>
      <c r="AC24" s="387"/>
      <c r="AD24" s="387"/>
      <c r="AE24" s="387"/>
      <c r="AF24" s="387"/>
      <c r="AG24" s="388"/>
      <c r="AH24" s="389">
        <v>171</v>
      </c>
      <c r="AI24" s="390"/>
      <c r="AJ24" s="390"/>
      <c r="AK24" s="390"/>
      <c r="AL24" s="391"/>
      <c r="AM24" s="389">
        <v>479142</v>
      </c>
      <c r="AN24" s="390"/>
      <c r="AO24" s="390"/>
      <c r="AP24" s="390"/>
      <c r="AQ24" s="390"/>
      <c r="AR24" s="391"/>
      <c r="AS24" s="389">
        <v>2802</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8046407</v>
      </c>
      <c r="BO24" s="414"/>
      <c r="BP24" s="414"/>
      <c r="BQ24" s="414"/>
      <c r="BR24" s="414"/>
      <c r="BS24" s="414"/>
      <c r="BT24" s="414"/>
      <c r="BU24" s="415"/>
      <c r="BV24" s="413">
        <v>8010043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6620</v>
      </c>
      <c r="R25" s="390"/>
      <c r="S25" s="390"/>
      <c r="T25" s="390"/>
      <c r="U25" s="390"/>
      <c r="V25" s="391"/>
      <c r="W25" s="455"/>
      <c r="X25" s="446"/>
      <c r="Y25" s="447"/>
      <c r="Z25" s="386" t="s">
        <v>155</v>
      </c>
      <c r="AA25" s="387"/>
      <c r="AB25" s="387"/>
      <c r="AC25" s="387"/>
      <c r="AD25" s="387"/>
      <c r="AE25" s="387"/>
      <c r="AF25" s="387"/>
      <c r="AG25" s="388"/>
      <c r="AH25" s="389">
        <v>33</v>
      </c>
      <c r="AI25" s="390"/>
      <c r="AJ25" s="390"/>
      <c r="AK25" s="390"/>
      <c r="AL25" s="391"/>
      <c r="AM25" s="389">
        <v>82236</v>
      </c>
      <c r="AN25" s="390"/>
      <c r="AO25" s="390"/>
      <c r="AP25" s="390"/>
      <c r="AQ25" s="390"/>
      <c r="AR25" s="391"/>
      <c r="AS25" s="389">
        <v>2492</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621386</v>
      </c>
      <c r="BO25" s="409"/>
      <c r="BP25" s="409"/>
      <c r="BQ25" s="409"/>
      <c r="BR25" s="409"/>
      <c r="BS25" s="409"/>
      <c r="BT25" s="409"/>
      <c r="BU25" s="410"/>
      <c r="BV25" s="408">
        <v>624871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6070</v>
      </c>
      <c r="R26" s="390"/>
      <c r="S26" s="390"/>
      <c r="T26" s="390"/>
      <c r="U26" s="390"/>
      <c r="V26" s="391"/>
      <c r="W26" s="455"/>
      <c r="X26" s="446"/>
      <c r="Y26" s="447"/>
      <c r="Z26" s="386" t="s">
        <v>158</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4200</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102476</v>
      </c>
      <c r="BO27" s="417"/>
      <c r="BP27" s="417"/>
      <c r="BQ27" s="417"/>
      <c r="BR27" s="417"/>
      <c r="BS27" s="417"/>
      <c r="BT27" s="417"/>
      <c r="BU27" s="418"/>
      <c r="BV27" s="416">
        <v>102407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3680</v>
      </c>
      <c r="R28" s="390"/>
      <c r="S28" s="390"/>
      <c r="T28" s="390"/>
      <c r="U28" s="390"/>
      <c r="V28" s="391"/>
      <c r="W28" s="455"/>
      <c r="X28" s="446"/>
      <c r="Y28" s="447"/>
      <c r="Z28" s="386" t="s">
        <v>164</v>
      </c>
      <c r="AA28" s="387"/>
      <c r="AB28" s="387"/>
      <c r="AC28" s="387"/>
      <c r="AD28" s="387"/>
      <c r="AE28" s="387"/>
      <c r="AF28" s="387"/>
      <c r="AG28" s="388"/>
      <c r="AH28" s="389">
        <v>5</v>
      </c>
      <c r="AI28" s="390"/>
      <c r="AJ28" s="390"/>
      <c r="AK28" s="390"/>
      <c r="AL28" s="391"/>
      <c r="AM28" s="389">
        <v>10955</v>
      </c>
      <c r="AN28" s="390"/>
      <c r="AO28" s="390"/>
      <c r="AP28" s="390"/>
      <c r="AQ28" s="390"/>
      <c r="AR28" s="391"/>
      <c r="AS28" s="389">
        <v>2191</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603868</v>
      </c>
      <c r="BO28" s="409"/>
      <c r="BP28" s="409"/>
      <c r="BQ28" s="409"/>
      <c r="BR28" s="409"/>
      <c r="BS28" s="409"/>
      <c r="BT28" s="409"/>
      <c r="BU28" s="410"/>
      <c r="BV28" s="408">
        <v>524255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11</v>
      </c>
      <c r="M29" s="390"/>
      <c r="N29" s="390"/>
      <c r="O29" s="390"/>
      <c r="P29" s="391"/>
      <c r="Q29" s="389">
        <v>3500</v>
      </c>
      <c r="R29" s="390"/>
      <c r="S29" s="390"/>
      <c r="T29" s="390"/>
      <c r="U29" s="390"/>
      <c r="V29" s="391"/>
      <c r="W29" s="456"/>
      <c r="X29" s="457"/>
      <c r="Y29" s="458"/>
      <c r="Z29" s="386" t="s">
        <v>168</v>
      </c>
      <c r="AA29" s="387"/>
      <c r="AB29" s="387"/>
      <c r="AC29" s="387"/>
      <c r="AD29" s="387"/>
      <c r="AE29" s="387"/>
      <c r="AF29" s="387"/>
      <c r="AG29" s="388"/>
      <c r="AH29" s="389">
        <v>176</v>
      </c>
      <c r="AI29" s="390"/>
      <c r="AJ29" s="390"/>
      <c r="AK29" s="390"/>
      <c r="AL29" s="391"/>
      <c r="AM29" s="389">
        <v>490097</v>
      </c>
      <c r="AN29" s="390"/>
      <c r="AO29" s="390"/>
      <c r="AP29" s="390"/>
      <c r="AQ29" s="390"/>
      <c r="AR29" s="391"/>
      <c r="AS29" s="389">
        <v>2785</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96</v>
      </c>
      <c r="BO29" s="414"/>
      <c r="BP29" s="414"/>
      <c r="BQ29" s="414"/>
      <c r="BR29" s="414"/>
      <c r="BS29" s="414"/>
      <c r="BT29" s="414"/>
      <c r="BU29" s="415"/>
      <c r="BV29" s="413">
        <v>95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915046</v>
      </c>
      <c r="BO30" s="417"/>
      <c r="BP30" s="417"/>
      <c r="BQ30" s="417"/>
      <c r="BR30" s="417"/>
      <c r="BS30" s="417"/>
      <c r="BT30" s="417"/>
      <c r="BU30" s="418"/>
      <c r="BV30" s="416">
        <v>909314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内灘町国民健康保険特別会計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内灘町水道事業会計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内灘町公共下水道事業特別会計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河北郡市広域事務組合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内灘町土地開発公社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内灘町後期高齢者医療特別会計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内灘町新エネルギー事業特別会計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石川県後期高齢者医療広域連合（一般会計）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内灘町介護保険特別会計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後期高齢者医療広域連合（後期高齢者医療特別会計）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石川県市町村職員退職手当組合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石川県市町村消防団員等公務災害補償等組合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石川県市町村消防賞じゅつ金組合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石川県町村議会議員公務災害等組合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78" t="s">
        <v>527</v>
      </c>
      <c r="D34" s="1178"/>
      <c r="E34" s="1179"/>
      <c r="F34" s="32" t="s">
        <v>528</v>
      </c>
      <c r="G34" s="33" t="s">
        <v>529</v>
      </c>
      <c r="H34" s="33" t="s">
        <v>530</v>
      </c>
      <c r="I34" s="33" t="s">
        <v>531</v>
      </c>
      <c r="J34" s="34" t="s">
        <v>532</v>
      </c>
      <c r="K34" s="22"/>
      <c r="L34" s="22"/>
      <c r="M34" s="22"/>
      <c r="N34" s="22"/>
      <c r="O34" s="22"/>
      <c r="P34" s="22"/>
    </row>
    <row r="35" spans="1:16" ht="39" customHeight="1" x14ac:dyDescent="0.15">
      <c r="A35" s="22"/>
      <c r="B35" s="35"/>
      <c r="C35" s="1172" t="s">
        <v>533</v>
      </c>
      <c r="D35" s="1173"/>
      <c r="E35" s="1174"/>
      <c r="F35" s="36">
        <v>6.63</v>
      </c>
      <c r="G35" s="37">
        <v>7.02</v>
      </c>
      <c r="H35" s="37">
        <v>7.7</v>
      </c>
      <c r="I35" s="37">
        <v>8.1</v>
      </c>
      <c r="J35" s="38">
        <v>8.14</v>
      </c>
      <c r="K35" s="22"/>
      <c r="L35" s="22"/>
      <c r="M35" s="22"/>
      <c r="N35" s="22"/>
      <c r="O35" s="22"/>
      <c r="P35" s="22"/>
    </row>
    <row r="36" spans="1:16" ht="39" customHeight="1" x14ac:dyDescent="0.15">
      <c r="A36" s="22"/>
      <c r="B36" s="35"/>
      <c r="C36" s="1172" t="s">
        <v>534</v>
      </c>
      <c r="D36" s="1173"/>
      <c r="E36" s="1174"/>
      <c r="F36" s="36">
        <v>1.97</v>
      </c>
      <c r="G36" s="37">
        <v>1.46</v>
      </c>
      <c r="H36" s="37">
        <v>1.43</v>
      </c>
      <c r="I36" s="37">
        <v>2.2200000000000002</v>
      </c>
      <c r="J36" s="38">
        <v>2.0699999999999998</v>
      </c>
      <c r="K36" s="22"/>
      <c r="L36" s="22"/>
      <c r="M36" s="22"/>
      <c r="N36" s="22"/>
      <c r="O36" s="22"/>
      <c r="P36" s="22"/>
    </row>
    <row r="37" spans="1:16" ht="39" customHeight="1" x14ac:dyDescent="0.15">
      <c r="A37" s="22"/>
      <c r="B37" s="35"/>
      <c r="C37" s="1172" t="s">
        <v>535</v>
      </c>
      <c r="D37" s="1173"/>
      <c r="E37" s="1174"/>
      <c r="F37" s="36" t="s">
        <v>536</v>
      </c>
      <c r="G37" s="37">
        <v>0.21</v>
      </c>
      <c r="H37" s="37">
        <v>0.12</v>
      </c>
      <c r="I37" s="37">
        <v>0.02</v>
      </c>
      <c r="J37" s="38">
        <v>7.0000000000000007E-2</v>
      </c>
      <c r="K37" s="22"/>
      <c r="L37" s="22"/>
      <c r="M37" s="22"/>
      <c r="N37" s="22"/>
      <c r="O37" s="22"/>
      <c r="P37" s="22"/>
    </row>
    <row r="38" spans="1:16" ht="39" customHeight="1" x14ac:dyDescent="0.15">
      <c r="A38" s="22"/>
      <c r="B38" s="35"/>
      <c r="C38" s="1172" t="s">
        <v>537</v>
      </c>
      <c r="D38" s="1173"/>
      <c r="E38" s="1174"/>
      <c r="F38" s="36">
        <v>0.04</v>
      </c>
      <c r="G38" s="37">
        <v>0.01</v>
      </c>
      <c r="H38" s="37">
        <v>0.02</v>
      </c>
      <c r="I38" s="37">
        <v>0.03</v>
      </c>
      <c r="J38" s="38">
        <v>0.06</v>
      </c>
      <c r="K38" s="22"/>
      <c r="L38" s="22"/>
      <c r="M38" s="22"/>
      <c r="N38" s="22"/>
      <c r="O38" s="22"/>
      <c r="P38" s="22"/>
    </row>
    <row r="39" spans="1:16" ht="39" customHeight="1" x14ac:dyDescent="0.15">
      <c r="A39" s="22"/>
      <c r="B39" s="35"/>
      <c r="C39" s="1172" t="s">
        <v>538</v>
      </c>
      <c r="D39" s="1173"/>
      <c r="E39" s="1174"/>
      <c r="F39" s="36">
        <v>0.01</v>
      </c>
      <c r="G39" s="37">
        <v>0</v>
      </c>
      <c r="H39" s="37" t="s">
        <v>539</v>
      </c>
      <c r="I39" s="37">
        <v>0</v>
      </c>
      <c r="J39" s="38">
        <v>0</v>
      </c>
      <c r="K39" s="22"/>
      <c r="L39" s="22"/>
      <c r="M39" s="22"/>
      <c r="N39" s="22"/>
      <c r="O39" s="22"/>
      <c r="P39" s="22"/>
    </row>
    <row r="40" spans="1:16" ht="39" customHeight="1" x14ac:dyDescent="0.15">
      <c r="A40" s="22"/>
      <c r="B40" s="35"/>
      <c r="C40" s="1172" t="s">
        <v>540</v>
      </c>
      <c r="D40" s="1173"/>
      <c r="E40" s="1174"/>
      <c r="F40" s="36">
        <v>0</v>
      </c>
      <c r="G40" s="37">
        <v>0</v>
      </c>
      <c r="H40" s="37">
        <v>0</v>
      </c>
      <c r="I40" s="37">
        <v>0</v>
      </c>
      <c r="J40" s="38">
        <v>0</v>
      </c>
      <c r="K40" s="22"/>
      <c r="L40" s="22"/>
      <c r="M40" s="22"/>
      <c r="N40" s="22"/>
      <c r="O40" s="22"/>
      <c r="P40" s="22"/>
    </row>
    <row r="41" spans="1:16" ht="39" customHeight="1" x14ac:dyDescent="0.15">
      <c r="A41" s="22"/>
      <c r="B41" s="35"/>
      <c r="C41" s="1172"/>
      <c r="D41" s="1173"/>
      <c r="E41" s="1174"/>
      <c r="F41" s="36"/>
      <c r="G41" s="37"/>
      <c r="H41" s="37"/>
      <c r="I41" s="37"/>
      <c r="J41" s="38"/>
      <c r="K41" s="22"/>
      <c r="L41" s="22"/>
      <c r="M41" s="22"/>
      <c r="N41" s="22"/>
      <c r="O41" s="22"/>
      <c r="P41" s="22"/>
    </row>
    <row r="42" spans="1:16" ht="39" customHeight="1" x14ac:dyDescent="0.15">
      <c r="A42" s="22"/>
      <c r="B42" s="39"/>
      <c r="C42" s="1172" t="s">
        <v>541</v>
      </c>
      <c r="D42" s="1173"/>
      <c r="E42" s="1174"/>
      <c r="F42" s="36" t="s">
        <v>479</v>
      </c>
      <c r="G42" s="37" t="s">
        <v>479</v>
      </c>
      <c r="H42" s="37" t="s">
        <v>479</v>
      </c>
      <c r="I42" s="37" t="s">
        <v>479</v>
      </c>
      <c r="J42" s="38" t="s">
        <v>479</v>
      </c>
      <c r="K42" s="22"/>
      <c r="L42" s="22"/>
      <c r="M42" s="22"/>
      <c r="N42" s="22"/>
      <c r="O42" s="22"/>
      <c r="P42" s="22"/>
    </row>
    <row r="43" spans="1:16" ht="39" customHeight="1" thickBot="1" x14ac:dyDescent="0.2">
      <c r="A43" s="22"/>
      <c r="B43" s="40"/>
      <c r="C43" s="1175" t="s">
        <v>542</v>
      </c>
      <c r="D43" s="1176"/>
      <c r="E43" s="1177"/>
      <c r="F43" s="41" t="s">
        <v>479</v>
      </c>
      <c r="G43" s="42" t="s">
        <v>479</v>
      </c>
      <c r="H43" s="42" t="s">
        <v>479</v>
      </c>
      <c r="I43" s="42" t="s">
        <v>479</v>
      </c>
      <c r="J43" s="43" t="s">
        <v>479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88" t="s">
        <v>10</v>
      </c>
      <c r="C45" s="1189"/>
      <c r="D45" s="58"/>
      <c r="E45" s="1194" t="s">
        <v>11</v>
      </c>
      <c r="F45" s="1194"/>
      <c r="G45" s="1194"/>
      <c r="H45" s="1194"/>
      <c r="I45" s="1194"/>
      <c r="J45" s="1195"/>
      <c r="K45" s="59">
        <v>1006</v>
      </c>
      <c r="L45" s="60">
        <v>925</v>
      </c>
      <c r="M45" s="60">
        <v>948</v>
      </c>
      <c r="N45" s="60">
        <v>906</v>
      </c>
      <c r="O45" s="61">
        <v>905</v>
      </c>
      <c r="P45" s="48"/>
      <c r="Q45" s="48"/>
      <c r="R45" s="48"/>
      <c r="S45" s="48"/>
      <c r="T45" s="48"/>
      <c r="U45" s="48"/>
    </row>
    <row r="46" spans="1:21" ht="30.75" customHeight="1" x14ac:dyDescent="0.15">
      <c r="A46" s="48"/>
      <c r="B46" s="1190"/>
      <c r="C46" s="1191"/>
      <c r="D46" s="62"/>
      <c r="E46" s="1182" t="s">
        <v>12</v>
      </c>
      <c r="F46" s="1182"/>
      <c r="G46" s="1182"/>
      <c r="H46" s="1182"/>
      <c r="I46" s="1182"/>
      <c r="J46" s="1183"/>
      <c r="K46" s="63" t="s">
        <v>479</v>
      </c>
      <c r="L46" s="64" t="s">
        <v>479</v>
      </c>
      <c r="M46" s="64" t="s">
        <v>479</v>
      </c>
      <c r="N46" s="64" t="s">
        <v>479</v>
      </c>
      <c r="O46" s="65" t="s">
        <v>479</v>
      </c>
      <c r="P46" s="48"/>
      <c r="Q46" s="48"/>
      <c r="R46" s="48"/>
      <c r="S46" s="48"/>
      <c r="T46" s="48"/>
      <c r="U46" s="48"/>
    </row>
    <row r="47" spans="1:21" ht="30.75" customHeight="1" x14ac:dyDescent="0.15">
      <c r="A47" s="48"/>
      <c r="B47" s="1190"/>
      <c r="C47" s="1191"/>
      <c r="D47" s="62"/>
      <c r="E47" s="1182" t="s">
        <v>13</v>
      </c>
      <c r="F47" s="1182"/>
      <c r="G47" s="1182"/>
      <c r="H47" s="1182"/>
      <c r="I47" s="1182"/>
      <c r="J47" s="1183"/>
      <c r="K47" s="63" t="s">
        <v>479</v>
      </c>
      <c r="L47" s="64" t="s">
        <v>479</v>
      </c>
      <c r="M47" s="64" t="s">
        <v>479</v>
      </c>
      <c r="N47" s="64" t="s">
        <v>479</v>
      </c>
      <c r="O47" s="65" t="s">
        <v>479</v>
      </c>
      <c r="P47" s="48"/>
      <c r="Q47" s="48"/>
      <c r="R47" s="48"/>
      <c r="S47" s="48"/>
      <c r="T47" s="48"/>
      <c r="U47" s="48"/>
    </row>
    <row r="48" spans="1:21" ht="30.75" customHeight="1" x14ac:dyDescent="0.15">
      <c r="A48" s="48"/>
      <c r="B48" s="1190"/>
      <c r="C48" s="1191"/>
      <c r="D48" s="62"/>
      <c r="E48" s="1182" t="s">
        <v>14</v>
      </c>
      <c r="F48" s="1182"/>
      <c r="G48" s="1182"/>
      <c r="H48" s="1182"/>
      <c r="I48" s="1182"/>
      <c r="J48" s="1183"/>
      <c r="K48" s="63">
        <v>246</v>
      </c>
      <c r="L48" s="64">
        <v>247</v>
      </c>
      <c r="M48" s="64">
        <v>258</v>
      </c>
      <c r="N48" s="64">
        <v>291</v>
      </c>
      <c r="O48" s="65">
        <v>312</v>
      </c>
      <c r="P48" s="48"/>
      <c r="Q48" s="48"/>
      <c r="R48" s="48"/>
      <c r="S48" s="48"/>
      <c r="T48" s="48"/>
      <c r="U48" s="48"/>
    </row>
    <row r="49" spans="1:21" ht="30.75" customHeight="1" x14ac:dyDescent="0.15">
      <c r="A49" s="48"/>
      <c r="B49" s="1190"/>
      <c r="C49" s="1191"/>
      <c r="D49" s="62"/>
      <c r="E49" s="1182" t="s">
        <v>15</v>
      </c>
      <c r="F49" s="1182"/>
      <c r="G49" s="1182"/>
      <c r="H49" s="1182"/>
      <c r="I49" s="1182"/>
      <c r="J49" s="1183"/>
      <c r="K49" s="63">
        <v>224</v>
      </c>
      <c r="L49" s="64">
        <v>221</v>
      </c>
      <c r="M49" s="64">
        <v>210</v>
      </c>
      <c r="N49" s="64">
        <v>181</v>
      </c>
      <c r="O49" s="65">
        <v>180</v>
      </c>
      <c r="P49" s="48"/>
      <c r="Q49" s="48"/>
      <c r="R49" s="48"/>
      <c r="S49" s="48"/>
      <c r="T49" s="48"/>
      <c r="U49" s="48"/>
    </row>
    <row r="50" spans="1:21" ht="30.75" customHeight="1" x14ac:dyDescent="0.15">
      <c r="A50" s="48"/>
      <c r="B50" s="1190"/>
      <c r="C50" s="1191"/>
      <c r="D50" s="62"/>
      <c r="E50" s="1182" t="s">
        <v>16</v>
      </c>
      <c r="F50" s="1182"/>
      <c r="G50" s="1182"/>
      <c r="H50" s="1182"/>
      <c r="I50" s="1182"/>
      <c r="J50" s="1183"/>
      <c r="K50" s="63">
        <v>21</v>
      </c>
      <c r="L50" s="64">
        <v>22</v>
      </c>
      <c r="M50" s="64">
        <v>24</v>
      </c>
      <c r="N50" s="64">
        <v>27</v>
      </c>
      <c r="O50" s="65">
        <v>26</v>
      </c>
      <c r="P50" s="48"/>
      <c r="Q50" s="48"/>
      <c r="R50" s="48"/>
      <c r="S50" s="48"/>
      <c r="T50" s="48"/>
      <c r="U50" s="48"/>
    </row>
    <row r="51" spans="1:21" ht="30.75" customHeight="1" x14ac:dyDescent="0.15">
      <c r="A51" s="48"/>
      <c r="B51" s="1192"/>
      <c r="C51" s="1193"/>
      <c r="D51" s="66"/>
      <c r="E51" s="1182" t="s">
        <v>17</v>
      </c>
      <c r="F51" s="1182"/>
      <c r="G51" s="1182"/>
      <c r="H51" s="1182"/>
      <c r="I51" s="1182"/>
      <c r="J51" s="1183"/>
      <c r="K51" s="63">
        <v>0</v>
      </c>
      <c r="L51" s="64">
        <v>0</v>
      </c>
      <c r="M51" s="64">
        <v>0</v>
      </c>
      <c r="N51" s="64">
        <v>0</v>
      </c>
      <c r="O51" s="65">
        <v>0</v>
      </c>
      <c r="P51" s="48"/>
      <c r="Q51" s="48"/>
      <c r="R51" s="48"/>
      <c r="S51" s="48"/>
      <c r="T51" s="48"/>
      <c r="U51" s="48"/>
    </row>
    <row r="52" spans="1:21" ht="30.75" customHeight="1" x14ac:dyDescent="0.15">
      <c r="A52" s="48"/>
      <c r="B52" s="1180" t="s">
        <v>18</v>
      </c>
      <c r="C52" s="1181"/>
      <c r="D52" s="66"/>
      <c r="E52" s="1182" t="s">
        <v>19</v>
      </c>
      <c r="F52" s="1182"/>
      <c r="G52" s="1182"/>
      <c r="H52" s="1182"/>
      <c r="I52" s="1182"/>
      <c r="J52" s="1183"/>
      <c r="K52" s="63">
        <v>953</v>
      </c>
      <c r="L52" s="64">
        <v>987</v>
      </c>
      <c r="M52" s="64">
        <v>994</v>
      </c>
      <c r="N52" s="64">
        <v>1009</v>
      </c>
      <c r="O52" s="65">
        <v>1084</v>
      </c>
      <c r="P52" s="48"/>
      <c r="Q52" s="48"/>
      <c r="R52" s="48"/>
      <c r="S52" s="48"/>
      <c r="T52" s="48"/>
      <c r="U52" s="48"/>
    </row>
    <row r="53" spans="1:21" ht="30.75" customHeight="1" thickBot="1" x14ac:dyDescent="0.2">
      <c r="A53" s="48"/>
      <c r="B53" s="1184" t="s">
        <v>20</v>
      </c>
      <c r="C53" s="1185"/>
      <c r="D53" s="67"/>
      <c r="E53" s="1186" t="s">
        <v>21</v>
      </c>
      <c r="F53" s="1186"/>
      <c r="G53" s="1186"/>
      <c r="H53" s="1186"/>
      <c r="I53" s="1186"/>
      <c r="J53" s="1187"/>
      <c r="K53" s="68">
        <v>544</v>
      </c>
      <c r="L53" s="69">
        <v>428</v>
      </c>
      <c r="M53" s="69">
        <v>446</v>
      </c>
      <c r="N53" s="69">
        <v>396</v>
      </c>
      <c r="O53" s="70">
        <v>339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08" t="s">
        <v>23</v>
      </c>
      <c r="C41" s="1209"/>
      <c r="D41" s="81"/>
      <c r="E41" s="1210" t="s">
        <v>24</v>
      </c>
      <c r="F41" s="1210"/>
      <c r="G41" s="1210"/>
      <c r="H41" s="1211"/>
      <c r="I41" s="82">
        <v>8992</v>
      </c>
      <c r="J41" s="83">
        <v>8819</v>
      </c>
      <c r="K41" s="83">
        <v>8808</v>
      </c>
      <c r="L41" s="83">
        <v>9961</v>
      </c>
      <c r="M41" s="84">
        <v>10004</v>
      </c>
    </row>
    <row r="42" spans="2:13" ht="27.75" customHeight="1" x14ac:dyDescent="0.15">
      <c r="B42" s="1198"/>
      <c r="C42" s="1199"/>
      <c r="D42" s="85"/>
      <c r="E42" s="1202" t="s">
        <v>25</v>
      </c>
      <c r="F42" s="1202"/>
      <c r="G42" s="1202"/>
      <c r="H42" s="1203"/>
      <c r="I42" s="86">
        <v>942</v>
      </c>
      <c r="J42" s="87">
        <v>971</v>
      </c>
      <c r="K42" s="87">
        <v>948</v>
      </c>
      <c r="L42" s="87">
        <v>921</v>
      </c>
      <c r="M42" s="88">
        <v>896</v>
      </c>
    </row>
    <row r="43" spans="2:13" ht="27.75" customHeight="1" x14ac:dyDescent="0.15">
      <c r="B43" s="1198"/>
      <c r="C43" s="1199"/>
      <c r="D43" s="85"/>
      <c r="E43" s="1202" t="s">
        <v>26</v>
      </c>
      <c r="F43" s="1202"/>
      <c r="G43" s="1202"/>
      <c r="H43" s="1203"/>
      <c r="I43" s="86">
        <v>3889</v>
      </c>
      <c r="J43" s="87">
        <v>4138</v>
      </c>
      <c r="K43" s="87">
        <v>4231</v>
      </c>
      <c r="L43" s="87">
        <v>4241</v>
      </c>
      <c r="M43" s="88">
        <v>4351</v>
      </c>
    </row>
    <row r="44" spans="2:13" ht="27.75" customHeight="1" x14ac:dyDescent="0.15">
      <c r="B44" s="1198"/>
      <c r="C44" s="1199"/>
      <c r="D44" s="85"/>
      <c r="E44" s="1202" t="s">
        <v>27</v>
      </c>
      <c r="F44" s="1202"/>
      <c r="G44" s="1202"/>
      <c r="H44" s="1203"/>
      <c r="I44" s="86">
        <v>1195</v>
      </c>
      <c r="J44" s="87">
        <v>985</v>
      </c>
      <c r="K44" s="87">
        <v>802</v>
      </c>
      <c r="L44" s="87">
        <v>674</v>
      </c>
      <c r="M44" s="88">
        <v>498</v>
      </c>
    </row>
    <row r="45" spans="2:13" ht="27.75" customHeight="1" x14ac:dyDescent="0.15">
      <c r="B45" s="1198"/>
      <c r="C45" s="1199"/>
      <c r="D45" s="85"/>
      <c r="E45" s="1202" t="s">
        <v>28</v>
      </c>
      <c r="F45" s="1202"/>
      <c r="G45" s="1202"/>
      <c r="H45" s="1203"/>
      <c r="I45" s="86">
        <v>1651</v>
      </c>
      <c r="J45" s="87">
        <v>1400</v>
      </c>
      <c r="K45" s="87">
        <v>1314</v>
      </c>
      <c r="L45" s="87">
        <v>1149</v>
      </c>
      <c r="M45" s="88">
        <v>1125</v>
      </c>
    </row>
    <row r="46" spans="2:13" ht="27.75" customHeight="1" x14ac:dyDescent="0.15">
      <c r="B46" s="1198"/>
      <c r="C46" s="1199"/>
      <c r="D46" s="85"/>
      <c r="E46" s="1202" t="s">
        <v>29</v>
      </c>
      <c r="F46" s="1202"/>
      <c r="G46" s="1202"/>
      <c r="H46" s="1203"/>
      <c r="I46" s="86" t="s">
        <v>479</v>
      </c>
      <c r="J46" s="87" t="s">
        <v>479</v>
      </c>
      <c r="K46" s="87" t="s">
        <v>479</v>
      </c>
      <c r="L46" s="87" t="s">
        <v>479</v>
      </c>
      <c r="M46" s="88" t="s">
        <v>479</v>
      </c>
    </row>
    <row r="47" spans="2:13" ht="27.75" customHeight="1" x14ac:dyDescent="0.15">
      <c r="B47" s="1198"/>
      <c r="C47" s="1199"/>
      <c r="D47" s="85"/>
      <c r="E47" s="1202" t="s">
        <v>30</v>
      </c>
      <c r="F47" s="1202"/>
      <c r="G47" s="1202"/>
      <c r="H47" s="1203"/>
      <c r="I47" s="86" t="s">
        <v>479</v>
      </c>
      <c r="J47" s="87" t="s">
        <v>479</v>
      </c>
      <c r="K47" s="87" t="s">
        <v>479</v>
      </c>
      <c r="L47" s="87" t="s">
        <v>479</v>
      </c>
      <c r="M47" s="88" t="s">
        <v>479</v>
      </c>
    </row>
    <row r="48" spans="2:13" ht="27.75" customHeight="1" x14ac:dyDescent="0.15">
      <c r="B48" s="1200"/>
      <c r="C48" s="1201"/>
      <c r="D48" s="85"/>
      <c r="E48" s="1202" t="s">
        <v>31</v>
      </c>
      <c r="F48" s="1202"/>
      <c r="G48" s="1202"/>
      <c r="H48" s="1203"/>
      <c r="I48" s="86" t="s">
        <v>479</v>
      </c>
      <c r="J48" s="87" t="s">
        <v>479</v>
      </c>
      <c r="K48" s="87" t="s">
        <v>479</v>
      </c>
      <c r="L48" s="87" t="s">
        <v>479</v>
      </c>
      <c r="M48" s="88" t="s">
        <v>479</v>
      </c>
    </row>
    <row r="49" spans="2:13" ht="27.75" customHeight="1" x14ac:dyDescent="0.15">
      <c r="B49" s="1196" t="s">
        <v>32</v>
      </c>
      <c r="C49" s="1197"/>
      <c r="D49" s="89"/>
      <c r="E49" s="1202" t="s">
        <v>33</v>
      </c>
      <c r="F49" s="1202"/>
      <c r="G49" s="1202"/>
      <c r="H49" s="1203"/>
      <c r="I49" s="86">
        <v>1440</v>
      </c>
      <c r="J49" s="87">
        <v>1574</v>
      </c>
      <c r="K49" s="87">
        <v>1647</v>
      </c>
      <c r="L49" s="87">
        <v>1542</v>
      </c>
      <c r="M49" s="88">
        <v>1655</v>
      </c>
    </row>
    <row r="50" spans="2:13" ht="27.75" customHeight="1" x14ac:dyDescent="0.15">
      <c r="B50" s="1198"/>
      <c r="C50" s="1199"/>
      <c r="D50" s="85"/>
      <c r="E50" s="1202" t="s">
        <v>34</v>
      </c>
      <c r="F50" s="1202"/>
      <c r="G50" s="1202"/>
      <c r="H50" s="1203"/>
      <c r="I50" s="86">
        <v>1518</v>
      </c>
      <c r="J50" s="87">
        <v>1550</v>
      </c>
      <c r="K50" s="87">
        <v>1570</v>
      </c>
      <c r="L50" s="87">
        <v>1457</v>
      </c>
      <c r="M50" s="88">
        <v>1391</v>
      </c>
    </row>
    <row r="51" spans="2:13" ht="27.75" customHeight="1" x14ac:dyDescent="0.15">
      <c r="B51" s="1200"/>
      <c r="C51" s="1201"/>
      <c r="D51" s="85"/>
      <c r="E51" s="1202" t="s">
        <v>35</v>
      </c>
      <c r="F51" s="1202"/>
      <c r="G51" s="1202"/>
      <c r="H51" s="1203"/>
      <c r="I51" s="86">
        <v>11539</v>
      </c>
      <c r="J51" s="87">
        <v>11533</v>
      </c>
      <c r="K51" s="87">
        <v>12067</v>
      </c>
      <c r="L51" s="87">
        <v>11947</v>
      </c>
      <c r="M51" s="88">
        <v>11882</v>
      </c>
    </row>
    <row r="52" spans="2:13" ht="27.75" customHeight="1" thickBot="1" x14ac:dyDescent="0.2">
      <c r="B52" s="1204" t="s">
        <v>36</v>
      </c>
      <c r="C52" s="1205"/>
      <c r="D52" s="90"/>
      <c r="E52" s="1206" t="s">
        <v>37</v>
      </c>
      <c r="F52" s="1206"/>
      <c r="G52" s="1206"/>
      <c r="H52" s="1207"/>
      <c r="I52" s="91">
        <v>2173</v>
      </c>
      <c r="J52" s="92">
        <v>1655</v>
      </c>
      <c r="K52" s="92">
        <v>818</v>
      </c>
      <c r="L52" s="92">
        <v>2000</v>
      </c>
      <c r="M52" s="93">
        <v>1948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563</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563</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562</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558</v>
      </c>
      <c r="I42" s="352"/>
      <c r="J42" s="352"/>
      <c r="K42" s="352"/>
      <c r="L42" s="244"/>
      <c r="M42" s="244"/>
      <c r="N42" s="244"/>
      <c r="O42" s="244"/>
    </row>
    <row r="43" spans="2:17" ht="13.5" x14ac:dyDescent="0.15">
      <c r="B43" s="248"/>
      <c r="C43" s="244"/>
      <c r="D43" s="244"/>
      <c r="E43" s="244"/>
      <c r="F43" s="244"/>
      <c r="G43" s="1248"/>
      <c r="H43" s="1227"/>
      <c r="I43" s="1227"/>
      <c r="J43" s="1227"/>
      <c r="K43" s="1227"/>
      <c r="L43" s="1227"/>
      <c r="M43" s="1227"/>
      <c r="N43" s="1227"/>
      <c r="O43" s="1228"/>
    </row>
    <row r="44" spans="2:17" ht="13.5" x14ac:dyDescent="0.15">
      <c r="B44" s="248"/>
      <c r="C44" s="244"/>
      <c r="D44" s="244"/>
      <c r="E44" s="244"/>
      <c r="F44" s="244"/>
      <c r="G44" s="1229"/>
      <c r="H44" s="1230"/>
      <c r="I44" s="1230"/>
      <c r="J44" s="1230"/>
      <c r="K44" s="1230"/>
      <c r="L44" s="1230"/>
      <c r="M44" s="1230"/>
      <c r="N44" s="1230"/>
      <c r="O44" s="1231"/>
    </row>
    <row r="45" spans="2:17" ht="13.5" x14ac:dyDescent="0.15">
      <c r="B45" s="248"/>
      <c r="C45" s="244"/>
      <c r="D45" s="244"/>
      <c r="E45" s="244"/>
      <c r="F45" s="244"/>
      <c r="G45" s="1229"/>
      <c r="H45" s="1230"/>
      <c r="I45" s="1230"/>
      <c r="J45" s="1230"/>
      <c r="K45" s="1230"/>
      <c r="L45" s="1230"/>
      <c r="M45" s="1230"/>
      <c r="N45" s="1230"/>
      <c r="O45" s="1231"/>
    </row>
    <row r="46" spans="2:17" ht="13.5" x14ac:dyDescent="0.15">
      <c r="B46" s="248"/>
      <c r="C46" s="244"/>
      <c r="D46" s="244"/>
      <c r="E46" s="244"/>
      <c r="F46" s="244"/>
      <c r="G46" s="1229"/>
      <c r="H46" s="1230"/>
      <c r="I46" s="1230"/>
      <c r="J46" s="1230"/>
      <c r="K46" s="1230"/>
      <c r="L46" s="1230"/>
      <c r="M46" s="1230"/>
      <c r="N46" s="1230"/>
      <c r="O46" s="1231"/>
    </row>
    <row r="47" spans="2:17" ht="13.5" x14ac:dyDescent="0.15">
      <c r="B47" s="248"/>
      <c r="C47" s="244"/>
      <c r="D47" s="244"/>
      <c r="E47" s="244"/>
      <c r="F47" s="244"/>
      <c r="G47" s="1232"/>
      <c r="H47" s="1233"/>
      <c r="I47" s="1233"/>
      <c r="J47" s="1233"/>
      <c r="K47" s="1233"/>
      <c r="L47" s="1233"/>
      <c r="M47" s="1233"/>
      <c r="N47" s="1233"/>
      <c r="O47" s="1234"/>
    </row>
    <row r="48" spans="2:17" ht="13.5" x14ac:dyDescent="0.15">
      <c r="B48" s="248"/>
      <c r="C48" s="244"/>
      <c r="D48" s="244"/>
      <c r="E48" s="244"/>
      <c r="F48" s="244"/>
      <c r="G48" s="244"/>
      <c r="H48" s="363"/>
      <c r="I48" s="363"/>
      <c r="J48" s="363"/>
    </row>
    <row r="49" spans="1:17" ht="13.5" x14ac:dyDescent="0.15">
      <c r="B49" s="248"/>
      <c r="C49" s="244"/>
      <c r="D49" s="244"/>
      <c r="E49" s="244"/>
      <c r="F49" s="244"/>
      <c r="G49" s="243" t="s">
        <v>561</v>
      </c>
    </row>
    <row r="50" spans="1:17" ht="13.5" x14ac:dyDescent="0.15">
      <c r="B50" s="248"/>
      <c r="C50" s="244"/>
      <c r="D50" s="244"/>
      <c r="E50" s="244"/>
      <c r="F50" s="244"/>
      <c r="G50" s="1235"/>
      <c r="H50" s="1236"/>
      <c r="I50" s="1236"/>
      <c r="J50" s="1237"/>
      <c r="K50" s="345" t="s">
        <v>519</v>
      </c>
      <c r="L50" s="345" t="s">
        <v>520</v>
      </c>
      <c r="M50" s="345" t="s">
        <v>521</v>
      </c>
      <c r="N50" s="345" t="s">
        <v>522</v>
      </c>
      <c r="O50" s="345" t="s">
        <v>523</v>
      </c>
    </row>
    <row r="51" spans="1:17" ht="13.5" x14ac:dyDescent="0.15">
      <c r="B51" s="248"/>
      <c r="C51" s="244"/>
      <c r="D51" s="244"/>
      <c r="E51" s="244"/>
      <c r="F51" s="244"/>
      <c r="G51" s="1238" t="s">
        <v>555</v>
      </c>
      <c r="H51" s="1239"/>
      <c r="I51" s="1244" t="s">
        <v>553</v>
      </c>
      <c r="J51" s="1244"/>
      <c r="K51" s="1246"/>
      <c r="L51" s="1246"/>
      <c r="M51" s="1246"/>
      <c r="N51" s="1246"/>
      <c r="O51" s="1246"/>
    </row>
    <row r="52" spans="1:17" ht="13.5" x14ac:dyDescent="0.15">
      <c r="B52" s="248"/>
      <c r="C52" s="244"/>
      <c r="D52" s="244"/>
      <c r="E52" s="244"/>
      <c r="F52" s="244"/>
      <c r="G52" s="1240"/>
      <c r="H52" s="1241"/>
      <c r="I52" s="1245"/>
      <c r="J52" s="1245"/>
      <c r="K52" s="1212"/>
      <c r="L52" s="1212"/>
      <c r="M52" s="1212"/>
      <c r="N52" s="1212"/>
      <c r="O52" s="1212"/>
    </row>
    <row r="53" spans="1:17" ht="13.5" x14ac:dyDescent="0.15">
      <c r="A53" s="355"/>
      <c r="B53" s="248"/>
      <c r="C53" s="244"/>
      <c r="D53" s="244"/>
      <c r="E53" s="244"/>
      <c r="F53" s="244"/>
      <c r="G53" s="1240"/>
      <c r="H53" s="1241"/>
      <c r="I53" s="1224" t="s">
        <v>560</v>
      </c>
      <c r="J53" s="1224"/>
      <c r="K53" s="1247"/>
      <c r="L53" s="1247"/>
      <c r="M53" s="1247"/>
      <c r="N53" s="1247"/>
      <c r="O53" s="1247"/>
    </row>
    <row r="54" spans="1:17" ht="13.5" x14ac:dyDescent="0.15">
      <c r="A54" s="355"/>
      <c r="B54" s="248"/>
      <c r="C54" s="244"/>
      <c r="D54" s="244"/>
      <c r="E54" s="244"/>
      <c r="F54" s="244"/>
      <c r="G54" s="1242"/>
      <c r="H54" s="1243"/>
      <c r="I54" s="1224"/>
      <c r="J54" s="1224"/>
      <c r="K54" s="1217"/>
      <c r="L54" s="1217"/>
      <c r="M54" s="1217"/>
      <c r="N54" s="1217"/>
      <c r="O54" s="1217"/>
    </row>
    <row r="55" spans="1:17" ht="13.5" x14ac:dyDescent="0.15">
      <c r="A55" s="355"/>
      <c r="B55" s="248"/>
      <c r="C55" s="244"/>
      <c r="D55" s="244"/>
      <c r="E55" s="244"/>
      <c r="F55" s="244"/>
      <c r="G55" s="1218" t="s">
        <v>554</v>
      </c>
      <c r="H55" s="1219"/>
      <c r="I55" s="1224" t="s">
        <v>553</v>
      </c>
      <c r="J55" s="1224"/>
      <c r="K55" s="1246"/>
      <c r="L55" s="1246"/>
      <c r="M55" s="1246"/>
      <c r="N55" s="1246"/>
      <c r="O55" s="1246"/>
    </row>
    <row r="56" spans="1:17" ht="13.5" x14ac:dyDescent="0.15">
      <c r="A56" s="355"/>
      <c r="B56" s="248"/>
      <c r="C56" s="244"/>
      <c r="D56" s="244"/>
      <c r="E56" s="244"/>
      <c r="F56" s="244"/>
      <c r="G56" s="1220"/>
      <c r="H56" s="1221"/>
      <c r="I56" s="1224"/>
      <c r="J56" s="1224"/>
      <c r="K56" s="1212"/>
      <c r="L56" s="1212"/>
      <c r="M56" s="1212"/>
      <c r="N56" s="1212"/>
      <c r="O56" s="1212"/>
    </row>
    <row r="57" spans="1:17" s="355" customFormat="1" ht="13.5" x14ac:dyDescent="0.15">
      <c r="B57" s="356"/>
      <c r="C57" s="352"/>
      <c r="D57" s="352"/>
      <c r="E57" s="352"/>
      <c r="F57" s="352"/>
      <c r="G57" s="1220"/>
      <c r="H57" s="1221"/>
      <c r="I57" s="1214" t="s">
        <v>560</v>
      </c>
      <c r="J57" s="1214"/>
      <c r="K57" s="1247"/>
      <c r="L57" s="1247"/>
      <c r="M57" s="1247"/>
      <c r="N57" s="1247"/>
      <c r="O57" s="1247"/>
      <c r="P57" s="361"/>
      <c r="Q57" s="356"/>
    </row>
    <row r="58" spans="1:17" s="355" customFormat="1" ht="13.5" x14ac:dyDescent="0.15">
      <c r="A58" s="243"/>
      <c r="B58" s="356"/>
      <c r="C58" s="352"/>
      <c r="D58" s="352"/>
      <c r="E58" s="352"/>
      <c r="F58" s="352"/>
      <c r="G58" s="1222"/>
      <c r="H58" s="1223"/>
      <c r="I58" s="1214"/>
      <c r="J58" s="1214"/>
      <c r="K58" s="1217"/>
      <c r="L58" s="1217"/>
      <c r="M58" s="1217"/>
      <c r="N58" s="1217"/>
      <c r="O58" s="1217"/>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559</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558</v>
      </c>
      <c r="I64" s="352"/>
      <c r="J64" s="352"/>
      <c r="K64" s="352"/>
      <c r="L64" s="244"/>
      <c r="M64" s="244"/>
      <c r="N64" s="244"/>
      <c r="O64" s="244"/>
    </row>
    <row r="65" spans="2:30" ht="13.5" x14ac:dyDescent="0.15">
      <c r="B65" s="248"/>
      <c r="C65" s="244"/>
      <c r="D65" s="244"/>
      <c r="E65" s="244"/>
      <c r="F65" s="244"/>
      <c r="G65" s="1226" t="s">
        <v>557</v>
      </c>
      <c r="H65" s="1227"/>
      <c r="I65" s="1227"/>
      <c r="J65" s="1227"/>
      <c r="K65" s="1227"/>
      <c r="L65" s="1227"/>
      <c r="M65" s="1227"/>
      <c r="N65" s="1227"/>
      <c r="O65" s="1228"/>
    </row>
    <row r="66" spans="2:30" ht="13.5" x14ac:dyDescent="0.15">
      <c r="B66" s="248"/>
      <c r="C66" s="244"/>
      <c r="D66" s="244"/>
      <c r="E66" s="244"/>
      <c r="F66" s="244"/>
      <c r="G66" s="1229"/>
      <c r="H66" s="1230"/>
      <c r="I66" s="1230"/>
      <c r="J66" s="1230"/>
      <c r="K66" s="1230"/>
      <c r="L66" s="1230"/>
      <c r="M66" s="1230"/>
      <c r="N66" s="1230"/>
      <c r="O66" s="1231"/>
    </row>
    <row r="67" spans="2:30" ht="13.5" x14ac:dyDescent="0.15">
      <c r="B67" s="248"/>
      <c r="C67" s="244"/>
      <c r="D67" s="244"/>
      <c r="E67" s="244"/>
      <c r="F67" s="244"/>
      <c r="G67" s="1229"/>
      <c r="H67" s="1230"/>
      <c r="I67" s="1230"/>
      <c r="J67" s="1230"/>
      <c r="K67" s="1230"/>
      <c r="L67" s="1230"/>
      <c r="M67" s="1230"/>
      <c r="N67" s="1230"/>
      <c r="O67" s="1231"/>
    </row>
    <row r="68" spans="2:30" ht="13.5" x14ac:dyDescent="0.15">
      <c r="B68" s="248"/>
      <c r="C68" s="244"/>
      <c r="D68" s="244"/>
      <c r="E68" s="244"/>
      <c r="F68" s="244"/>
      <c r="G68" s="1229"/>
      <c r="H68" s="1230"/>
      <c r="I68" s="1230"/>
      <c r="J68" s="1230"/>
      <c r="K68" s="1230"/>
      <c r="L68" s="1230"/>
      <c r="M68" s="1230"/>
      <c r="N68" s="1230"/>
      <c r="O68" s="1231"/>
    </row>
    <row r="69" spans="2:30" ht="13.5" x14ac:dyDescent="0.15">
      <c r="B69" s="248"/>
      <c r="C69" s="244"/>
      <c r="D69" s="244"/>
      <c r="E69" s="244"/>
      <c r="F69" s="244"/>
      <c r="G69" s="1232"/>
      <c r="H69" s="1233"/>
      <c r="I69" s="1233"/>
      <c r="J69" s="1233"/>
      <c r="K69" s="1233"/>
      <c r="L69" s="1233"/>
      <c r="M69" s="1233"/>
      <c r="N69" s="1233"/>
      <c r="O69" s="1234"/>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556</v>
      </c>
      <c r="I71" s="349"/>
      <c r="J71" s="348"/>
      <c r="K71" s="348"/>
      <c r="L71" s="347"/>
      <c r="M71" s="348"/>
      <c r="N71" s="347"/>
      <c r="O71" s="346"/>
    </row>
    <row r="72" spans="2:30" ht="13.5" x14ac:dyDescent="0.15">
      <c r="B72" s="248"/>
      <c r="C72" s="244"/>
      <c r="D72" s="244"/>
      <c r="E72" s="244"/>
      <c r="F72" s="244"/>
      <c r="G72" s="1235"/>
      <c r="H72" s="1236"/>
      <c r="I72" s="1236"/>
      <c r="J72" s="1237"/>
      <c r="K72" s="345" t="s">
        <v>519</v>
      </c>
      <c r="L72" s="345" t="s">
        <v>520</v>
      </c>
      <c r="M72" s="345" t="s">
        <v>521</v>
      </c>
      <c r="N72" s="345" t="s">
        <v>522</v>
      </c>
      <c r="O72" s="345" t="s">
        <v>523</v>
      </c>
    </row>
    <row r="73" spans="2:30" ht="13.5" x14ac:dyDescent="0.15">
      <c r="B73" s="248"/>
      <c r="C73" s="244"/>
      <c r="D73" s="244"/>
      <c r="E73" s="244"/>
      <c r="F73" s="244"/>
      <c r="G73" s="1238" t="s">
        <v>555</v>
      </c>
      <c r="H73" s="1239"/>
      <c r="I73" s="1244" t="s">
        <v>553</v>
      </c>
      <c r="J73" s="1244"/>
      <c r="K73" s="1225">
        <v>49.8</v>
      </c>
      <c r="L73" s="1225">
        <v>37.4</v>
      </c>
      <c r="M73" s="1212">
        <v>18.3</v>
      </c>
      <c r="N73" s="1212">
        <v>45.2</v>
      </c>
      <c r="O73" s="1212">
        <v>43.4</v>
      </c>
      <c r="S73" s="243">
        <v>9.9</v>
      </c>
    </row>
    <row r="74" spans="2:30" ht="13.5" x14ac:dyDescent="0.15">
      <c r="B74" s="248"/>
      <c r="C74" s="244"/>
      <c r="D74" s="244"/>
      <c r="E74" s="244"/>
      <c r="F74" s="244"/>
      <c r="G74" s="1240"/>
      <c r="H74" s="1241"/>
      <c r="I74" s="1245"/>
      <c r="J74" s="1245"/>
      <c r="K74" s="1225"/>
      <c r="L74" s="1225"/>
      <c r="M74" s="1212"/>
      <c r="N74" s="1212"/>
      <c r="O74" s="1212"/>
    </row>
    <row r="75" spans="2:30" ht="13.5" x14ac:dyDescent="0.15">
      <c r="B75" s="248"/>
      <c r="C75" s="244"/>
      <c r="D75" s="244"/>
      <c r="E75" s="244"/>
      <c r="F75" s="244"/>
      <c r="G75" s="1240"/>
      <c r="H75" s="1241"/>
      <c r="I75" s="1224" t="s">
        <v>552</v>
      </c>
      <c r="J75" s="1224"/>
      <c r="K75" s="1216">
        <v>11.9</v>
      </c>
      <c r="L75" s="1216">
        <v>11.3</v>
      </c>
      <c r="M75" s="1216">
        <v>10.7</v>
      </c>
      <c r="N75" s="1216">
        <v>9.5</v>
      </c>
      <c r="O75" s="1216">
        <v>8.8000000000000007</v>
      </c>
      <c r="U75" s="243">
        <v>81.2</v>
      </c>
      <c r="W75" s="243">
        <v>87.2</v>
      </c>
      <c r="Y75" s="243">
        <v>99.8</v>
      </c>
      <c r="AA75" s="243">
        <v>109.5</v>
      </c>
      <c r="AC75" s="243">
        <v>115.2</v>
      </c>
    </row>
    <row r="76" spans="2:30" ht="13.5" x14ac:dyDescent="0.15">
      <c r="B76" s="248"/>
      <c r="C76" s="244"/>
      <c r="D76" s="244"/>
      <c r="E76" s="244"/>
      <c r="F76" s="244"/>
      <c r="G76" s="1242"/>
      <c r="H76" s="1243"/>
      <c r="I76" s="1224"/>
      <c r="J76" s="1224"/>
      <c r="K76" s="1217"/>
      <c r="L76" s="1217"/>
      <c r="M76" s="1217"/>
      <c r="N76" s="1217"/>
      <c r="O76" s="1217"/>
    </row>
    <row r="77" spans="2:30" ht="13.5" x14ac:dyDescent="0.15">
      <c r="B77" s="248"/>
      <c r="C77" s="244"/>
      <c r="D77" s="244"/>
      <c r="E77" s="244"/>
      <c r="F77" s="244"/>
      <c r="G77" s="1218" t="s">
        <v>554</v>
      </c>
      <c r="H77" s="1219"/>
      <c r="I77" s="1224" t="s">
        <v>553</v>
      </c>
      <c r="J77" s="1224"/>
      <c r="K77" s="1225">
        <v>40.200000000000003</v>
      </c>
      <c r="L77" s="1225">
        <v>30.7</v>
      </c>
      <c r="M77" s="1212">
        <v>22.3</v>
      </c>
      <c r="N77" s="1212">
        <v>20.3</v>
      </c>
      <c r="O77" s="1212">
        <v>13</v>
      </c>
      <c r="R77" s="243">
        <v>12.3</v>
      </c>
      <c r="T77" s="243">
        <v>11.1</v>
      </c>
    </row>
    <row r="78" spans="2:30" ht="13.5" x14ac:dyDescent="0.15">
      <c r="B78" s="248"/>
      <c r="C78" s="244"/>
      <c r="D78" s="244"/>
      <c r="E78" s="244"/>
      <c r="F78" s="244"/>
      <c r="G78" s="1220"/>
      <c r="H78" s="1221"/>
      <c r="I78" s="1224"/>
      <c r="J78" s="1224"/>
      <c r="K78" s="1225"/>
      <c r="L78" s="1225"/>
      <c r="M78" s="1212"/>
      <c r="N78" s="1212"/>
      <c r="O78" s="1212"/>
    </row>
    <row r="79" spans="2:30" ht="13.5" x14ac:dyDescent="0.15">
      <c r="B79" s="248"/>
      <c r="C79" s="244"/>
      <c r="D79" s="244"/>
      <c r="E79" s="244"/>
      <c r="F79" s="244"/>
      <c r="G79" s="1220"/>
      <c r="H79" s="1221"/>
      <c r="I79" s="1213" t="s">
        <v>552</v>
      </c>
      <c r="J79" s="1214"/>
      <c r="K79" s="1215">
        <v>10.1</v>
      </c>
      <c r="L79" s="1215">
        <v>9.1999999999999993</v>
      </c>
      <c r="M79" s="1215">
        <v>8.5</v>
      </c>
      <c r="N79" s="1215">
        <v>7.7</v>
      </c>
      <c r="O79" s="1215">
        <v>6.8</v>
      </c>
      <c r="V79" s="243">
        <v>53.5</v>
      </c>
      <c r="X79" s="243">
        <v>48.2</v>
      </c>
      <c r="Z79" s="243">
        <v>34.200000000000003</v>
      </c>
      <c r="AB79" s="243">
        <v>30.3</v>
      </c>
      <c r="AD79" s="243">
        <v>28.9</v>
      </c>
    </row>
    <row r="80" spans="2:30" ht="13.5" x14ac:dyDescent="0.15">
      <c r="B80" s="248"/>
      <c r="C80" s="244"/>
      <c r="D80" s="244"/>
      <c r="E80" s="244"/>
      <c r="F80" s="244"/>
      <c r="G80" s="1222"/>
      <c r="H80" s="1223"/>
      <c r="I80" s="1214"/>
      <c r="J80" s="1214"/>
      <c r="K80" s="1215"/>
      <c r="L80" s="1215"/>
      <c r="M80" s="1215"/>
      <c r="N80" s="1215"/>
      <c r="O80" s="1215"/>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16941</v>
      </c>
      <c r="E3" s="116"/>
      <c r="F3" s="117">
        <v>42839</v>
      </c>
      <c r="G3" s="118"/>
      <c r="H3" s="119"/>
    </row>
    <row r="4" spans="1:8" x14ac:dyDescent="0.15">
      <c r="A4" s="120"/>
      <c r="B4" s="121"/>
      <c r="C4" s="122"/>
      <c r="D4" s="123">
        <v>4886</v>
      </c>
      <c r="E4" s="124"/>
      <c r="F4" s="125">
        <v>22027</v>
      </c>
      <c r="G4" s="126"/>
      <c r="H4" s="127"/>
    </row>
    <row r="5" spans="1:8" x14ac:dyDescent="0.15">
      <c r="A5" s="108" t="s">
        <v>513</v>
      </c>
      <c r="B5" s="113"/>
      <c r="C5" s="114"/>
      <c r="D5" s="115">
        <v>14267</v>
      </c>
      <c r="E5" s="116"/>
      <c r="F5" s="117">
        <v>46819</v>
      </c>
      <c r="G5" s="118"/>
      <c r="H5" s="119"/>
    </row>
    <row r="6" spans="1:8" x14ac:dyDescent="0.15">
      <c r="A6" s="120"/>
      <c r="B6" s="121"/>
      <c r="C6" s="122"/>
      <c r="D6" s="123">
        <v>5213</v>
      </c>
      <c r="E6" s="124"/>
      <c r="F6" s="125">
        <v>24121</v>
      </c>
      <c r="G6" s="126"/>
      <c r="H6" s="127"/>
    </row>
    <row r="7" spans="1:8" x14ac:dyDescent="0.15">
      <c r="A7" s="108" t="s">
        <v>514</v>
      </c>
      <c r="B7" s="113"/>
      <c r="C7" s="114"/>
      <c r="D7" s="115">
        <v>36772</v>
      </c>
      <c r="E7" s="116"/>
      <c r="F7" s="117">
        <v>53270</v>
      </c>
      <c r="G7" s="118"/>
      <c r="H7" s="119"/>
    </row>
    <row r="8" spans="1:8" x14ac:dyDescent="0.15">
      <c r="A8" s="120"/>
      <c r="B8" s="121"/>
      <c r="C8" s="122"/>
      <c r="D8" s="123">
        <v>5490</v>
      </c>
      <c r="E8" s="124"/>
      <c r="F8" s="125">
        <v>24316</v>
      </c>
      <c r="G8" s="126"/>
      <c r="H8" s="127"/>
    </row>
    <row r="9" spans="1:8" x14ac:dyDescent="0.15">
      <c r="A9" s="108" t="s">
        <v>515</v>
      </c>
      <c r="B9" s="113"/>
      <c r="C9" s="114"/>
      <c r="D9" s="115">
        <v>82615</v>
      </c>
      <c r="E9" s="116"/>
      <c r="F9" s="117">
        <v>53292</v>
      </c>
      <c r="G9" s="118"/>
      <c r="H9" s="119"/>
    </row>
    <row r="10" spans="1:8" x14ac:dyDescent="0.15">
      <c r="A10" s="120"/>
      <c r="B10" s="121"/>
      <c r="C10" s="122"/>
      <c r="D10" s="123">
        <v>52347</v>
      </c>
      <c r="E10" s="124"/>
      <c r="F10" s="125">
        <v>28900</v>
      </c>
      <c r="G10" s="126"/>
      <c r="H10" s="127"/>
    </row>
    <row r="11" spans="1:8" x14ac:dyDescent="0.15">
      <c r="A11" s="108" t="s">
        <v>516</v>
      </c>
      <c r="B11" s="113"/>
      <c r="C11" s="114"/>
      <c r="D11" s="115">
        <v>40006</v>
      </c>
      <c r="E11" s="116"/>
      <c r="F11" s="117">
        <v>49919</v>
      </c>
      <c r="G11" s="118"/>
      <c r="H11" s="119"/>
    </row>
    <row r="12" spans="1:8" x14ac:dyDescent="0.15">
      <c r="A12" s="120"/>
      <c r="B12" s="121"/>
      <c r="C12" s="128"/>
      <c r="D12" s="123">
        <v>13062</v>
      </c>
      <c r="E12" s="124"/>
      <c r="F12" s="125">
        <v>26398</v>
      </c>
      <c r="G12" s="126"/>
      <c r="H12" s="127"/>
    </row>
    <row r="13" spans="1:8" x14ac:dyDescent="0.15">
      <c r="A13" s="108"/>
      <c r="B13" s="113"/>
      <c r="C13" s="129"/>
      <c r="D13" s="130">
        <v>38120</v>
      </c>
      <c r="E13" s="131"/>
      <c r="F13" s="132">
        <v>49228</v>
      </c>
      <c r="G13" s="133"/>
      <c r="H13" s="119"/>
    </row>
    <row r="14" spans="1:8" x14ac:dyDescent="0.15">
      <c r="A14" s="120"/>
      <c r="B14" s="121"/>
      <c r="C14" s="122"/>
      <c r="D14" s="123">
        <v>16200</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1.97</v>
      </c>
      <c r="C19" s="134">
        <f>ROUND(VALUE(SUBSTITUTE(実質収支比率等に係る経年分析!G$48,"▲","-")),2)</f>
        <v>1.47</v>
      </c>
      <c r="D19" s="134">
        <f>ROUND(VALUE(SUBSTITUTE(実質収支比率等に係る経年分析!H$48,"▲","-")),2)</f>
        <v>1.43</v>
      </c>
      <c r="E19" s="134">
        <f>ROUND(VALUE(SUBSTITUTE(実質収支比率等に係る経年分析!I$48,"▲","-")),2)</f>
        <v>2.2200000000000002</v>
      </c>
      <c r="F19" s="134">
        <f>ROUND(VALUE(SUBSTITUTE(実質収支比率等に係る経年分析!J$48,"▲","-")),2)</f>
        <v>2.08</v>
      </c>
    </row>
    <row r="20" spans="1:11" x14ac:dyDescent="0.15">
      <c r="A20" s="134" t="s">
        <v>42</v>
      </c>
      <c r="B20" s="134">
        <f>ROUND(VALUE(SUBSTITUTE(実質収支比率等に係る経年分析!F$47,"▲","-")),2)</f>
        <v>11.81</v>
      </c>
      <c r="C20" s="134">
        <f>ROUND(VALUE(SUBSTITUTE(実質収支比率等に係る経年分析!G$47,"▲","-")),2)</f>
        <v>12.57</v>
      </c>
      <c r="D20" s="134">
        <f>ROUND(VALUE(SUBSTITUTE(実質収支比率等に係る経年分析!H$47,"▲","-")),2)</f>
        <v>13.2</v>
      </c>
      <c r="E20" s="134">
        <f>ROUND(VALUE(SUBSTITUTE(実質収支比率等に係る経年分析!I$47,"▲","-")),2)</f>
        <v>9.82</v>
      </c>
      <c r="F20" s="134">
        <f>ROUND(VALUE(SUBSTITUTE(実質収支比率等に係る経年分析!J$47,"▲","-")),2)</f>
        <v>11.04</v>
      </c>
    </row>
    <row r="21" spans="1:11" x14ac:dyDescent="0.15">
      <c r="A21" s="134" t="s">
        <v>43</v>
      </c>
      <c r="B21" s="134">
        <f>IF(ISNUMBER(VALUE(SUBSTITUTE(実質収支比率等に係る経年分析!F$49,"▲","-"))),ROUND(VALUE(SUBSTITUTE(実質収支比率等に係る経年分析!F$49,"▲","-")),2),NA())</f>
        <v>-2.69</v>
      </c>
      <c r="C21" s="134">
        <f>IF(ISNUMBER(VALUE(SUBSTITUTE(実質収支比率等に係る経年分析!G$49,"▲","-"))),ROUND(VALUE(SUBSTITUTE(実質収支比率等に係る経年分析!G$49,"▲","-")),2),NA())</f>
        <v>-0.44</v>
      </c>
      <c r="D21" s="134">
        <f>IF(ISNUMBER(VALUE(SUBSTITUTE(実質収支比率等に係る経年分析!H$49,"▲","-"))),ROUND(VALUE(SUBSTITUTE(実質収支比率等に係る経年分析!H$49,"▲","-")),2),NA())</f>
        <v>0.04</v>
      </c>
      <c r="E21" s="134">
        <f>IF(ISNUMBER(VALUE(SUBSTITUTE(実質収支比率等に係る経年分析!I$49,"▲","-"))),ROUND(VALUE(SUBSTITUTE(実質収支比率等に係る経年分析!I$49,"▲","-")),2),NA())</f>
        <v>-3.37</v>
      </c>
      <c r="F21" s="134">
        <f>IF(ISNUMBER(VALUE(SUBSTITUTE(実質収支比率等に係る経年分析!J$49,"▲","-"))),ROUND(VALUE(SUBSTITUTE(実質収支比率等に係る経年分析!J$49,"▲","-")),2),NA())</f>
        <v>0.28000000000000003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内灘町新エネルギー事業特別会計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内灘町後期高齢者医療特別会計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内灘町公共下水道事業特別会計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内灘町介護保険特別会計</v>
      </c>
      <c r="B33" s="135">
        <f>IF(ROUND(VALUE(SUBSTITUTE(連結実質赤字比率に係る赤字・黒字の構成分析!F$37,"▲", "-")), 2) &lt; 0, ABS(ROUND(VALUE(SUBSTITUTE(連結実質赤字比率に係る赤字・黒字の構成分析!F$37,"▲", "-")), 2)), NA())</f>
        <v>0.03</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2.2200000000000002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2.0699999999999998</v>
      </c>
    </row>
    <row r="35" spans="1:16" x14ac:dyDescent="0.15">
      <c r="A35" s="135" t="str">
        <f>IF(連結実質赤字比率に係る赤字・黒字の構成分析!C$35="",NA(),連結実質赤字比率に係る赤字・黒字の構成分析!C$35)</f>
        <v>内灘町水道事業会計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8.14</v>
      </c>
    </row>
    <row r="36" spans="1:16" x14ac:dyDescent="0.15">
      <c r="A36" s="135" t="str">
        <f>IF(連結実質赤字比率に係る赤字・黒字の構成分析!C$34="",NA(),連結実質赤字比率に係る赤字・黒字の構成分析!C$34)</f>
        <v>内灘町国民健康保険特別会計</v>
      </c>
      <c r="B36" s="135">
        <f>IF(ROUND(VALUE(SUBSTITUTE(連結実質赤字比率に係る赤字・黒字の構成分析!F$34,"▲", "-")), 2) &lt; 0, ABS(ROUND(VALUE(SUBSTITUTE(連結実質赤字比率に係る赤字・黒字の構成分析!F$34,"▲", "-")), 2)), NA())</f>
        <v>2.64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3.14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3.96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3.94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3.66</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953</v>
      </c>
      <c r="E42" s="136"/>
      <c r="F42" s="136"/>
      <c r="G42" s="136">
        <f>'実質公債費比率（分子）の構造'!L$52</f>
        <v>987</v>
      </c>
      <c r="H42" s="136"/>
      <c r="I42" s="136"/>
      <c r="J42" s="136">
        <f>'実質公債費比率（分子）の構造'!M$52</f>
        <v>994</v>
      </c>
      <c r="K42" s="136"/>
      <c r="L42" s="136"/>
      <c r="M42" s="136">
        <f>'実質公債費比率（分子）の構造'!N$52</f>
        <v>1009</v>
      </c>
      <c r="N42" s="136"/>
      <c r="O42" s="136"/>
      <c r="P42" s="136">
        <f>'実質公債費比率（分子）の構造'!O$52</f>
        <v>1084</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21</v>
      </c>
      <c r="C44" s="136"/>
      <c r="D44" s="136"/>
      <c r="E44" s="136">
        <f>'実質公債費比率（分子）の構造'!L$50</f>
        <v>22</v>
      </c>
      <c r="F44" s="136"/>
      <c r="G44" s="136"/>
      <c r="H44" s="136">
        <f>'実質公債費比率（分子）の構造'!M$50</f>
        <v>24</v>
      </c>
      <c r="I44" s="136"/>
      <c r="J44" s="136"/>
      <c r="K44" s="136">
        <f>'実質公債費比率（分子）の構造'!N$50</f>
        <v>27</v>
      </c>
      <c r="L44" s="136"/>
      <c r="M44" s="136"/>
      <c r="N44" s="136">
        <f>'実質公債費比率（分子）の構造'!O$50</f>
        <v>26</v>
      </c>
      <c r="O44" s="136"/>
      <c r="P44" s="136"/>
    </row>
    <row r="45" spans="1:16" x14ac:dyDescent="0.15">
      <c r="A45" s="136" t="s">
        <v>53</v>
      </c>
      <c r="B45" s="136">
        <f>'実質公債費比率（分子）の構造'!K$49</f>
        <v>224</v>
      </c>
      <c r="C45" s="136"/>
      <c r="D45" s="136"/>
      <c r="E45" s="136">
        <f>'実質公債費比率（分子）の構造'!L$49</f>
        <v>221</v>
      </c>
      <c r="F45" s="136"/>
      <c r="G45" s="136"/>
      <c r="H45" s="136">
        <f>'実質公債費比率（分子）の構造'!M$49</f>
        <v>210</v>
      </c>
      <c r="I45" s="136"/>
      <c r="J45" s="136"/>
      <c r="K45" s="136">
        <f>'実質公債費比率（分子）の構造'!N$49</f>
        <v>181</v>
      </c>
      <c r="L45" s="136"/>
      <c r="M45" s="136"/>
      <c r="N45" s="136">
        <f>'実質公債費比率（分子）の構造'!O$49</f>
        <v>180</v>
      </c>
      <c r="O45" s="136"/>
      <c r="P45" s="136"/>
    </row>
    <row r="46" spans="1:16" x14ac:dyDescent="0.15">
      <c r="A46" s="136" t="s">
        <v>54</v>
      </c>
      <c r="B46" s="136">
        <f>'実質公債費比率（分子）の構造'!K$48</f>
        <v>246</v>
      </c>
      <c r="C46" s="136"/>
      <c r="D46" s="136"/>
      <c r="E46" s="136">
        <f>'実質公債費比率（分子）の構造'!L$48</f>
        <v>247</v>
      </c>
      <c r="F46" s="136"/>
      <c r="G46" s="136"/>
      <c r="H46" s="136">
        <f>'実質公債費比率（分子）の構造'!M$48</f>
        <v>258</v>
      </c>
      <c r="I46" s="136"/>
      <c r="J46" s="136"/>
      <c r="K46" s="136">
        <f>'実質公債費比率（分子）の構造'!N$48</f>
        <v>291</v>
      </c>
      <c r="L46" s="136"/>
      <c r="M46" s="136"/>
      <c r="N46" s="136">
        <f>'実質公債費比率（分子）の構造'!O$48</f>
        <v>312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1006</v>
      </c>
      <c r="C49" s="136"/>
      <c r="D49" s="136"/>
      <c r="E49" s="136">
        <f>'実質公債費比率（分子）の構造'!L$45</f>
        <v>925</v>
      </c>
      <c r="F49" s="136"/>
      <c r="G49" s="136"/>
      <c r="H49" s="136">
        <f>'実質公債費比率（分子）の構造'!M$45</f>
        <v>948</v>
      </c>
      <c r="I49" s="136"/>
      <c r="J49" s="136"/>
      <c r="K49" s="136">
        <f>'実質公債費比率（分子）の構造'!N$45</f>
        <v>906</v>
      </c>
      <c r="L49" s="136"/>
      <c r="M49" s="136"/>
      <c r="N49" s="136">
        <f>'実質公債費比率（分子）の構造'!O$45</f>
        <v>905</v>
      </c>
      <c r="O49" s="136"/>
      <c r="P49" s="136"/>
    </row>
    <row r="50" spans="1:16" x14ac:dyDescent="0.15">
      <c r="A50" s="136" t="s">
        <v>58</v>
      </c>
      <c r="B50" s="136" t="e">
        <f>NA()</f>
        <v>#N/A</v>
      </c>
      <c r="C50" s="136">
        <f>IF(ISNUMBER('実質公債費比率（分子）の構造'!K$53),'実質公債費比率（分子）の構造'!K$53,NA())</f>
        <v>544</v>
      </c>
      <c r="D50" s="136" t="e">
        <f>NA()</f>
        <v>#N/A</v>
      </c>
      <c r="E50" s="136" t="e">
        <f>NA()</f>
        <v>#N/A</v>
      </c>
      <c r="F50" s="136">
        <f>IF(ISNUMBER('実質公債費比率（分子）の構造'!L$53),'実質公債費比率（分子）の構造'!L$53,NA())</f>
        <v>428</v>
      </c>
      <c r="G50" s="136" t="e">
        <f>NA()</f>
        <v>#N/A</v>
      </c>
      <c r="H50" s="136" t="e">
        <f>NA()</f>
        <v>#N/A</v>
      </c>
      <c r="I50" s="136">
        <f>IF(ISNUMBER('実質公債費比率（分子）の構造'!M$53),'実質公債費比率（分子）の構造'!M$53,NA())</f>
        <v>446</v>
      </c>
      <c r="J50" s="136" t="e">
        <f>NA()</f>
        <v>#N/A</v>
      </c>
      <c r="K50" s="136" t="e">
        <f>NA()</f>
        <v>#N/A</v>
      </c>
      <c r="L50" s="136">
        <f>IF(ISNUMBER('実質公債費比率（分子）の構造'!N$53),'実質公債費比率（分子）の構造'!N$53,NA())</f>
        <v>396</v>
      </c>
      <c r="M50" s="136" t="e">
        <f>NA()</f>
        <v>#N/A</v>
      </c>
      <c r="N50" s="136" t="e">
        <f>NA()</f>
        <v>#N/A</v>
      </c>
      <c r="O50" s="136">
        <f>IF(ISNUMBER('実質公債費比率（分子）の構造'!O$53),'実質公債費比率（分子）の構造'!O$53,NA())</f>
        <v>339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11539</v>
      </c>
      <c r="E56" s="135"/>
      <c r="F56" s="135"/>
      <c r="G56" s="135">
        <f>'将来負担比率（分子）の構造'!J$51</f>
        <v>11533</v>
      </c>
      <c r="H56" s="135"/>
      <c r="I56" s="135"/>
      <c r="J56" s="135">
        <f>'将来負担比率（分子）の構造'!K$51</f>
        <v>12067</v>
      </c>
      <c r="K56" s="135"/>
      <c r="L56" s="135"/>
      <c r="M56" s="135">
        <f>'将来負担比率（分子）の構造'!L$51</f>
        <v>11947</v>
      </c>
      <c r="N56" s="135"/>
      <c r="O56" s="135"/>
      <c r="P56" s="135">
        <f>'将来負担比率（分子）の構造'!M$51</f>
        <v>11882</v>
      </c>
    </row>
    <row r="57" spans="1:16" x14ac:dyDescent="0.15">
      <c r="A57" s="135" t="s">
        <v>34</v>
      </c>
      <c r="B57" s="135"/>
      <c r="C57" s="135"/>
      <c r="D57" s="135">
        <f>'将来負担比率（分子）の構造'!I$50</f>
        <v>1518</v>
      </c>
      <c r="E57" s="135"/>
      <c r="F57" s="135"/>
      <c r="G57" s="135">
        <f>'将来負担比率（分子）の構造'!J$50</f>
        <v>1550</v>
      </c>
      <c r="H57" s="135"/>
      <c r="I57" s="135"/>
      <c r="J57" s="135">
        <f>'将来負担比率（分子）の構造'!K$50</f>
        <v>1570</v>
      </c>
      <c r="K57" s="135"/>
      <c r="L57" s="135"/>
      <c r="M57" s="135">
        <f>'将来負担比率（分子）の構造'!L$50</f>
        <v>1457</v>
      </c>
      <c r="N57" s="135"/>
      <c r="O57" s="135"/>
      <c r="P57" s="135">
        <f>'将来負担比率（分子）の構造'!M$50</f>
        <v>1391</v>
      </c>
    </row>
    <row r="58" spans="1:16" x14ac:dyDescent="0.15">
      <c r="A58" s="135" t="s">
        <v>33</v>
      </c>
      <c r="B58" s="135"/>
      <c r="C58" s="135"/>
      <c r="D58" s="135">
        <f>'将来負担比率（分子）の構造'!I$49</f>
        <v>1440</v>
      </c>
      <c r="E58" s="135"/>
      <c r="F58" s="135"/>
      <c r="G58" s="135">
        <f>'将来負担比率（分子）の構造'!J$49</f>
        <v>1574</v>
      </c>
      <c r="H58" s="135"/>
      <c r="I58" s="135"/>
      <c r="J58" s="135">
        <f>'将来負担比率（分子）の構造'!K$49</f>
        <v>1647</v>
      </c>
      <c r="K58" s="135"/>
      <c r="L58" s="135"/>
      <c r="M58" s="135">
        <f>'将来負担比率（分子）の構造'!L$49</f>
        <v>1542</v>
      </c>
      <c r="N58" s="135"/>
      <c r="O58" s="135"/>
      <c r="P58" s="135">
        <f>'将来負担比率（分子）の構造'!M$49</f>
        <v>1655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1651</v>
      </c>
      <c r="C62" s="135"/>
      <c r="D62" s="135"/>
      <c r="E62" s="135">
        <f>'将来負担比率（分子）の構造'!J$45</f>
        <v>1400</v>
      </c>
      <c r="F62" s="135"/>
      <c r="G62" s="135"/>
      <c r="H62" s="135">
        <f>'将来負担比率（分子）の構造'!K$45</f>
        <v>1314</v>
      </c>
      <c r="I62" s="135"/>
      <c r="J62" s="135"/>
      <c r="K62" s="135">
        <f>'将来負担比率（分子）の構造'!L$45</f>
        <v>1149</v>
      </c>
      <c r="L62" s="135"/>
      <c r="M62" s="135"/>
      <c r="N62" s="135">
        <f>'将来負担比率（分子）の構造'!M$45</f>
        <v>1125</v>
      </c>
      <c r="O62" s="135"/>
      <c r="P62" s="135"/>
    </row>
    <row r="63" spans="1:16" x14ac:dyDescent="0.15">
      <c r="A63" s="135" t="s">
        <v>27</v>
      </c>
      <c r="B63" s="135">
        <f>'将来負担比率（分子）の構造'!I$44</f>
        <v>1195</v>
      </c>
      <c r="C63" s="135"/>
      <c r="D63" s="135"/>
      <c r="E63" s="135">
        <f>'将来負担比率（分子）の構造'!J$44</f>
        <v>985</v>
      </c>
      <c r="F63" s="135"/>
      <c r="G63" s="135"/>
      <c r="H63" s="135">
        <f>'将来負担比率（分子）の構造'!K$44</f>
        <v>802</v>
      </c>
      <c r="I63" s="135"/>
      <c r="J63" s="135"/>
      <c r="K63" s="135">
        <f>'将来負担比率（分子）の構造'!L$44</f>
        <v>674</v>
      </c>
      <c r="L63" s="135"/>
      <c r="M63" s="135"/>
      <c r="N63" s="135">
        <f>'将来負担比率（分子）の構造'!M$44</f>
        <v>498</v>
      </c>
      <c r="O63" s="135"/>
      <c r="P63" s="135"/>
    </row>
    <row r="64" spans="1:16" x14ac:dyDescent="0.15">
      <c r="A64" s="135" t="s">
        <v>26</v>
      </c>
      <c r="B64" s="135">
        <f>'将来負担比率（分子）の構造'!I$43</f>
        <v>3889</v>
      </c>
      <c r="C64" s="135"/>
      <c r="D64" s="135"/>
      <c r="E64" s="135">
        <f>'将来負担比率（分子）の構造'!J$43</f>
        <v>4138</v>
      </c>
      <c r="F64" s="135"/>
      <c r="G64" s="135"/>
      <c r="H64" s="135">
        <f>'将来負担比率（分子）の構造'!K$43</f>
        <v>4231</v>
      </c>
      <c r="I64" s="135"/>
      <c r="J64" s="135"/>
      <c r="K64" s="135">
        <f>'将来負担比率（分子）の構造'!L$43</f>
        <v>4241</v>
      </c>
      <c r="L64" s="135"/>
      <c r="M64" s="135"/>
      <c r="N64" s="135">
        <f>'将来負担比率（分子）の構造'!M$43</f>
        <v>4351</v>
      </c>
      <c r="O64" s="135"/>
      <c r="P64" s="135"/>
    </row>
    <row r="65" spans="1:16" x14ac:dyDescent="0.15">
      <c r="A65" s="135" t="s">
        <v>25</v>
      </c>
      <c r="B65" s="135">
        <f>'将来負担比率（分子）の構造'!I$42</f>
        <v>942</v>
      </c>
      <c r="C65" s="135"/>
      <c r="D65" s="135"/>
      <c r="E65" s="135">
        <f>'将来負担比率（分子）の構造'!J$42</f>
        <v>971</v>
      </c>
      <c r="F65" s="135"/>
      <c r="G65" s="135"/>
      <c r="H65" s="135">
        <f>'将来負担比率（分子）の構造'!K$42</f>
        <v>948</v>
      </c>
      <c r="I65" s="135"/>
      <c r="J65" s="135"/>
      <c r="K65" s="135">
        <f>'将来負担比率（分子）の構造'!L$42</f>
        <v>921</v>
      </c>
      <c r="L65" s="135"/>
      <c r="M65" s="135"/>
      <c r="N65" s="135">
        <f>'将来負担比率（分子）の構造'!M$42</f>
        <v>896</v>
      </c>
      <c r="O65" s="135"/>
      <c r="P65" s="135"/>
    </row>
    <row r="66" spans="1:16" x14ac:dyDescent="0.15">
      <c r="A66" s="135" t="s">
        <v>24</v>
      </c>
      <c r="B66" s="135">
        <f>'将来負担比率（分子）の構造'!I$41</f>
        <v>8992</v>
      </c>
      <c r="C66" s="135"/>
      <c r="D66" s="135"/>
      <c r="E66" s="135">
        <f>'将来負担比率（分子）の構造'!J$41</f>
        <v>8819</v>
      </c>
      <c r="F66" s="135"/>
      <c r="G66" s="135"/>
      <c r="H66" s="135">
        <f>'将来負担比率（分子）の構造'!K$41</f>
        <v>8808</v>
      </c>
      <c r="I66" s="135"/>
      <c r="J66" s="135"/>
      <c r="K66" s="135">
        <f>'将来負担比率（分子）の構造'!L$41</f>
        <v>9961</v>
      </c>
      <c r="L66" s="135"/>
      <c r="M66" s="135"/>
      <c r="N66" s="135">
        <f>'将来負担比率（分子）の構造'!M$41</f>
        <v>10004</v>
      </c>
      <c r="O66" s="135"/>
      <c r="P66" s="135"/>
    </row>
    <row r="67" spans="1:16" x14ac:dyDescent="0.15">
      <c r="A67" s="135" t="s">
        <v>62</v>
      </c>
      <c r="B67" s="135" t="e">
        <f>NA()</f>
        <v>#N/A</v>
      </c>
      <c r="C67" s="135">
        <f>IF(ISNUMBER('将来負担比率（分子）の構造'!I$52), IF('将来負担比率（分子）の構造'!I$52 &lt; 0, 0, '将来負担比率（分子）の構造'!I$52), NA())</f>
        <v>2173</v>
      </c>
      <c r="D67" s="135" t="e">
        <f>NA()</f>
        <v>#N/A</v>
      </c>
      <c r="E67" s="135" t="e">
        <f>NA()</f>
        <v>#N/A</v>
      </c>
      <c r="F67" s="135">
        <f>IF(ISNUMBER('将来負担比率（分子）の構造'!J$52), IF('将来負担比率（分子）の構造'!J$52 &lt; 0, 0, '将来負担比率（分子）の構造'!J$52), NA())</f>
        <v>1655</v>
      </c>
      <c r="G67" s="135" t="e">
        <f>NA()</f>
        <v>#N/A</v>
      </c>
      <c r="H67" s="135" t="e">
        <f>NA()</f>
        <v>#N/A</v>
      </c>
      <c r="I67" s="135">
        <f>IF(ISNUMBER('将来負担比率（分子）の構造'!K$52), IF('将来負担比率（分子）の構造'!K$52 &lt; 0, 0, '将来負担比率（分子）の構造'!K$52), NA())</f>
        <v>818</v>
      </c>
      <c r="J67" s="135" t="e">
        <f>NA()</f>
        <v>#N/A</v>
      </c>
      <c r="K67" s="135" t="e">
        <f>NA()</f>
        <v>#N/A</v>
      </c>
      <c r="L67" s="135">
        <f>IF(ISNUMBER('将来負担比率（分子）の構造'!L$52), IF('将来負担比率（分子）の構造'!L$52 &lt; 0, 0, '将来負担比率（分子）の構造'!L$52), NA())</f>
        <v>2000</v>
      </c>
      <c r="M67" s="135" t="e">
        <f>NA()</f>
        <v>#N/A</v>
      </c>
      <c r="N67" s="135" t="e">
        <f>NA()</f>
        <v>#N/A</v>
      </c>
      <c r="O67" s="135">
        <f>IF(ISNUMBER('将来負担比率（分子）の構造'!M$52), IF('将来負担比率（分子）の構造'!M$52 &lt; 0, 0, '将来負担比率（分子）の構造'!M$52), NA())</f>
        <v>1948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2576012</v>
      </c>
      <c r="S5" s="669"/>
      <c r="T5" s="669"/>
      <c r="U5" s="669"/>
      <c r="V5" s="669"/>
      <c r="W5" s="669"/>
      <c r="X5" s="669"/>
      <c r="Y5" s="716"/>
      <c r="Z5" s="729">
        <v>27.5</v>
      </c>
      <c r="AA5" s="729"/>
      <c r="AB5" s="729"/>
      <c r="AC5" s="729"/>
      <c r="AD5" s="730">
        <v>2450031</v>
      </c>
      <c r="AE5" s="730"/>
      <c r="AF5" s="730"/>
      <c r="AG5" s="730"/>
      <c r="AH5" s="730"/>
      <c r="AI5" s="730"/>
      <c r="AJ5" s="730"/>
      <c r="AK5" s="730"/>
      <c r="AL5" s="717">
        <v>46.9</v>
      </c>
      <c r="AM5" s="686"/>
      <c r="AN5" s="686"/>
      <c r="AO5" s="718"/>
      <c r="AP5" s="705" t="s">
        <v>207</v>
      </c>
      <c r="AQ5" s="706"/>
      <c r="AR5" s="706"/>
      <c r="AS5" s="706"/>
      <c r="AT5" s="706"/>
      <c r="AU5" s="706"/>
      <c r="AV5" s="706"/>
      <c r="AW5" s="706"/>
      <c r="AX5" s="706"/>
      <c r="AY5" s="706"/>
      <c r="AZ5" s="706"/>
      <c r="BA5" s="706"/>
      <c r="BB5" s="706"/>
      <c r="BC5" s="706"/>
      <c r="BD5" s="706"/>
      <c r="BE5" s="706"/>
      <c r="BF5" s="707"/>
      <c r="BG5" s="618">
        <v>2449559</v>
      </c>
      <c r="BH5" s="619"/>
      <c r="BI5" s="619"/>
      <c r="BJ5" s="619"/>
      <c r="BK5" s="619"/>
      <c r="BL5" s="619"/>
      <c r="BM5" s="619"/>
      <c r="BN5" s="620"/>
      <c r="BO5" s="671">
        <v>95.1</v>
      </c>
      <c r="BP5" s="671"/>
      <c r="BQ5" s="671"/>
      <c r="BR5" s="671"/>
      <c r="BS5" s="672">
        <v>4200</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73172</v>
      </c>
      <c r="S6" s="619"/>
      <c r="T6" s="619"/>
      <c r="U6" s="619"/>
      <c r="V6" s="619"/>
      <c r="W6" s="619"/>
      <c r="X6" s="619"/>
      <c r="Y6" s="620"/>
      <c r="Z6" s="671">
        <v>0.8</v>
      </c>
      <c r="AA6" s="671"/>
      <c r="AB6" s="671"/>
      <c r="AC6" s="671"/>
      <c r="AD6" s="672">
        <v>73172</v>
      </c>
      <c r="AE6" s="672"/>
      <c r="AF6" s="672"/>
      <c r="AG6" s="672"/>
      <c r="AH6" s="672"/>
      <c r="AI6" s="672"/>
      <c r="AJ6" s="672"/>
      <c r="AK6" s="672"/>
      <c r="AL6" s="641">
        <v>1.4</v>
      </c>
      <c r="AM6" s="673"/>
      <c r="AN6" s="673"/>
      <c r="AO6" s="674"/>
      <c r="AP6" s="615" t="s">
        <v>212</v>
      </c>
      <c r="AQ6" s="616"/>
      <c r="AR6" s="616"/>
      <c r="AS6" s="616"/>
      <c r="AT6" s="616"/>
      <c r="AU6" s="616"/>
      <c r="AV6" s="616"/>
      <c r="AW6" s="616"/>
      <c r="AX6" s="616"/>
      <c r="AY6" s="616"/>
      <c r="AZ6" s="616"/>
      <c r="BA6" s="616"/>
      <c r="BB6" s="616"/>
      <c r="BC6" s="616"/>
      <c r="BD6" s="616"/>
      <c r="BE6" s="616"/>
      <c r="BF6" s="617"/>
      <c r="BG6" s="618">
        <v>2449559</v>
      </c>
      <c r="BH6" s="619"/>
      <c r="BI6" s="619"/>
      <c r="BJ6" s="619"/>
      <c r="BK6" s="619"/>
      <c r="BL6" s="619"/>
      <c r="BM6" s="619"/>
      <c r="BN6" s="620"/>
      <c r="BO6" s="671">
        <v>95.1</v>
      </c>
      <c r="BP6" s="671"/>
      <c r="BQ6" s="671"/>
      <c r="BR6" s="671"/>
      <c r="BS6" s="672">
        <v>4200</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124029</v>
      </c>
      <c r="CS6" s="619"/>
      <c r="CT6" s="619"/>
      <c r="CU6" s="619"/>
      <c r="CV6" s="619"/>
      <c r="CW6" s="619"/>
      <c r="CX6" s="619"/>
      <c r="CY6" s="620"/>
      <c r="CZ6" s="671">
        <v>1.3</v>
      </c>
      <c r="DA6" s="671"/>
      <c r="DB6" s="671"/>
      <c r="DC6" s="671"/>
      <c r="DD6" s="624" t="s">
        <v>214</v>
      </c>
      <c r="DE6" s="619"/>
      <c r="DF6" s="619"/>
      <c r="DG6" s="619"/>
      <c r="DH6" s="619"/>
      <c r="DI6" s="619"/>
      <c r="DJ6" s="619"/>
      <c r="DK6" s="619"/>
      <c r="DL6" s="619"/>
      <c r="DM6" s="619"/>
      <c r="DN6" s="619"/>
      <c r="DO6" s="619"/>
      <c r="DP6" s="620"/>
      <c r="DQ6" s="624">
        <v>123715</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7348</v>
      </c>
      <c r="S7" s="619"/>
      <c r="T7" s="619"/>
      <c r="U7" s="619"/>
      <c r="V7" s="619"/>
      <c r="W7" s="619"/>
      <c r="X7" s="619"/>
      <c r="Y7" s="620"/>
      <c r="Z7" s="671">
        <v>0.1</v>
      </c>
      <c r="AA7" s="671"/>
      <c r="AB7" s="671"/>
      <c r="AC7" s="671"/>
      <c r="AD7" s="672">
        <v>7348</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1377813</v>
      </c>
      <c r="BH7" s="619"/>
      <c r="BI7" s="619"/>
      <c r="BJ7" s="619"/>
      <c r="BK7" s="619"/>
      <c r="BL7" s="619"/>
      <c r="BM7" s="619"/>
      <c r="BN7" s="620"/>
      <c r="BO7" s="671">
        <v>53.5</v>
      </c>
      <c r="BP7" s="671"/>
      <c r="BQ7" s="671"/>
      <c r="BR7" s="671"/>
      <c r="BS7" s="672">
        <v>4200</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1028212</v>
      </c>
      <c r="CS7" s="619"/>
      <c r="CT7" s="619"/>
      <c r="CU7" s="619"/>
      <c r="CV7" s="619"/>
      <c r="CW7" s="619"/>
      <c r="CX7" s="619"/>
      <c r="CY7" s="620"/>
      <c r="CZ7" s="671">
        <v>11.1</v>
      </c>
      <c r="DA7" s="671"/>
      <c r="DB7" s="671"/>
      <c r="DC7" s="671"/>
      <c r="DD7" s="624">
        <v>87842</v>
      </c>
      <c r="DE7" s="619"/>
      <c r="DF7" s="619"/>
      <c r="DG7" s="619"/>
      <c r="DH7" s="619"/>
      <c r="DI7" s="619"/>
      <c r="DJ7" s="619"/>
      <c r="DK7" s="619"/>
      <c r="DL7" s="619"/>
      <c r="DM7" s="619"/>
      <c r="DN7" s="619"/>
      <c r="DO7" s="619"/>
      <c r="DP7" s="620"/>
      <c r="DQ7" s="624">
        <v>804290</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17239</v>
      </c>
      <c r="S8" s="619"/>
      <c r="T8" s="619"/>
      <c r="U8" s="619"/>
      <c r="V8" s="619"/>
      <c r="W8" s="619"/>
      <c r="X8" s="619"/>
      <c r="Y8" s="620"/>
      <c r="Z8" s="671">
        <v>0.2</v>
      </c>
      <c r="AA8" s="671"/>
      <c r="AB8" s="671"/>
      <c r="AC8" s="671"/>
      <c r="AD8" s="672">
        <v>17239</v>
      </c>
      <c r="AE8" s="672"/>
      <c r="AF8" s="672"/>
      <c r="AG8" s="672"/>
      <c r="AH8" s="672"/>
      <c r="AI8" s="672"/>
      <c r="AJ8" s="672"/>
      <c r="AK8" s="672"/>
      <c r="AL8" s="641">
        <v>0.3</v>
      </c>
      <c r="AM8" s="673"/>
      <c r="AN8" s="673"/>
      <c r="AO8" s="674"/>
      <c r="AP8" s="615" t="s">
        <v>219</v>
      </c>
      <c r="AQ8" s="616"/>
      <c r="AR8" s="616"/>
      <c r="AS8" s="616"/>
      <c r="AT8" s="616"/>
      <c r="AU8" s="616"/>
      <c r="AV8" s="616"/>
      <c r="AW8" s="616"/>
      <c r="AX8" s="616"/>
      <c r="AY8" s="616"/>
      <c r="AZ8" s="616"/>
      <c r="BA8" s="616"/>
      <c r="BB8" s="616"/>
      <c r="BC8" s="616"/>
      <c r="BD8" s="616"/>
      <c r="BE8" s="616"/>
      <c r="BF8" s="617"/>
      <c r="BG8" s="618">
        <v>48519</v>
      </c>
      <c r="BH8" s="619"/>
      <c r="BI8" s="619"/>
      <c r="BJ8" s="619"/>
      <c r="BK8" s="619"/>
      <c r="BL8" s="619"/>
      <c r="BM8" s="619"/>
      <c r="BN8" s="620"/>
      <c r="BO8" s="671">
        <v>1.9</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3393810</v>
      </c>
      <c r="CS8" s="619"/>
      <c r="CT8" s="619"/>
      <c r="CU8" s="619"/>
      <c r="CV8" s="619"/>
      <c r="CW8" s="619"/>
      <c r="CX8" s="619"/>
      <c r="CY8" s="620"/>
      <c r="CZ8" s="671">
        <v>36.700000000000003</v>
      </c>
      <c r="DA8" s="671"/>
      <c r="DB8" s="671"/>
      <c r="DC8" s="671"/>
      <c r="DD8" s="624">
        <v>22586</v>
      </c>
      <c r="DE8" s="619"/>
      <c r="DF8" s="619"/>
      <c r="DG8" s="619"/>
      <c r="DH8" s="619"/>
      <c r="DI8" s="619"/>
      <c r="DJ8" s="619"/>
      <c r="DK8" s="619"/>
      <c r="DL8" s="619"/>
      <c r="DM8" s="619"/>
      <c r="DN8" s="619"/>
      <c r="DO8" s="619"/>
      <c r="DP8" s="620"/>
      <c r="DQ8" s="624">
        <v>1643065</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18152</v>
      </c>
      <c r="S9" s="619"/>
      <c r="T9" s="619"/>
      <c r="U9" s="619"/>
      <c r="V9" s="619"/>
      <c r="W9" s="619"/>
      <c r="X9" s="619"/>
      <c r="Y9" s="620"/>
      <c r="Z9" s="671">
        <v>0.2</v>
      </c>
      <c r="AA9" s="671"/>
      <c r="AB9" s="671"/>
      <c r="AC9" s="671"/>
      <c r="AD9" s="672">
        <v>18152</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1271922</v>
      </c>
      <c r="BH9" s="619"/>
      <c r="BI9" s="619"/>
      <c r="BJ9" s="619"/>
      <c r="BK9" s="619"/>
      <c r="BL9" s="619"/>
      <c r="BM9" s="619"/>
      <c r="BN9" s="620"/>
      <c r="BO9" s="671">
        <v>49.4</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789909</v>
      </c>
      <c r="CS9" s="619"/>
      <c r="CT9" s="619"/>
      <c r="CU9" s="619"/>
      <c r="CV9" s="619"/>
      <c r="CW9" s="619"/>
      <c r="CX9" s="619"/>
      <c r="CY9" s="620"/>
      <c r="CZ9" s="671">
        <v>8.5</v>
      </c>
      <c r="DA9" s="671"/>
      <c r="DB9" s="671"/>
      <c r="DC9" s="671"/>
      <c r="DD9" s="624">
        <v>1825</v>
      </c>
      <c r="DE9" s="619"/>
      <c r="DF9" s="619"/>
      <c r="DG9" s="619"/>
      <c r="DH9" s="619"/>
      <c r="DI9" s="619"/>
      <c r="DJ9" s="619"/>
      <c r="DK9" s="619"/>
      <c r="DL9" s="619"/>
      <c r="DM9" s="619"/>
      <c r="DN9" s="619"/>
      <c r="DO9" s="619"/>
      <c r="DP9" s="620"/>
      <c r="DQ9" s="624">
        <v>782061</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475204</v>
      </c>
      <c r="S10" s="619"/>
      <c r="T10" s="619"/>
      <c r="U10" s="619"/>
      <c r="V10" s="619"/>
      <c r="W10" s="619"/>
      <c r="X10" s="619"/>
      <c r="Y10" s="620"/>
      <c r="Z10" s="671">
        <v>5.0999999999999996</v>
      </c>
      <c r="AA10" s="671"/>
      <c r="AB10" s="671"/>
      <c r="AC10" s="671"/>
      <c r="AD10" s="672">
        <v>475204</v>
      </c>
      <c r="AE10" s="672"/>
      <c r="AF10" s="672"/>
      <c r="AG10" s="672"/>
      <c r="AH10" s="672"/>
      <c r="AI10" s="672"/>
      <c r="AJ10" s="672"/>
      <c r="AK10" s="672"/>
      <c r="AL10" s="641">
        <v>9.1</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33907</v>
      </c>
      <c r="BH10" s="619"/>
      <c r="BI10" s="619"/>
      <c r="BJ10" s="619"/>
      <c r="BK10" s="619"/>
      <c r="BL10" s="619"/>
      <c r="BM10" s="619"/>
      <c r="BN10" s="620"/>
      <c r="BO10" s="671">
        <v>1.3</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11589</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11528</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23465</v>
      </c>
      <c r="BH11" s="619"/>
      <c r="BI11" s="619"/>
      <c r="BJ11" s="619"/>
      <c r="BK11" s="619"/>
      <c r="BL11" s="619"/>
      <c r="BM11" s="619"/>
      <c r="BN11" s="620"/>
      <c r="BO11" s="671">
        <v>0.9</v>
      </c>
      <c r="BP11" s="671"/>
      <c r="BQ11" s="671"/>
      <c r="BR11" s="671"/>
      <c r="BS11" s="624">
        <v>4200</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126669</v>
      </c>
      <c r="CS11" s="619"/>
      <c r="CT11" s="619"/>
      <c r="CU11" s="619"/>
      <c r="CV11" s="619"/>
      <c r="CW11" s="619"/>
      <c r="CX11" s="619"/>
      <c r="CY11" s="620"/>
      <c r="CZ11" s="671">
        <v>1.4</v>
      </c>
      <c r="DA11" s="671"/>
      <c r="DB11" s="671"/>
      <c r="DC11" s="671"/>
      <c r="DD11" s="624">
        <v>47858</v>
      </c>
      <c r="DE11" s="619"/>
      <c r="DF11" s="619"/>
      <c r="DG11" s="619"/>
      <c r="DH11" s="619"/>
      <c r="DI11" s="619"/>
      <c r="DJ11" s="619"/>
      <c r="DK11" s="619"/>
      <c r="DL11" s="619"/>
      <c r="DM11" s="619"/>
      <c r="DN11" s="619"/>
      <c r="DO11" s="619"/>
      <c r="DP11" s="620"/>
      <c r="DQ11" s="624">
        <v>51666</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890892</v>
      </c>
      <c r="BH12" s="619"/>
      <c r="BI12" s="619"/>
      <c r="BJ12" s="619"/>
      <c r="BK12" s="619"/>
      <c r="BL12" s="619"/>
      <c r="BM12" s="619"/>
      <c r="BN12" s="620"/>
      <c r="BO12" s="671">
        <v>34.6</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106997</v>
      </c>
      <c r="CS12" s="619"/>
      <c r="CT12" s="619"/>
      <c r="CU12" s="619"/>
      <c r="CV12" s="619"/>
      <c r="CW12" s="619"/>
      <c r="CX12" s="619"/>
      <c r="CY12" s="620"/>
      <c r="CZ12" s="671">
        <v>1.2</v>
      </c>
      <c r="DA12" s="671"/>
      <c r="DB12" s="671"/>
      <c r="DC12" s="671"/>
      <c r="DD12" s="624">
        <v>297</v>
      </c>
      <c r="DE12" s="619"/>
      <c r="DF12" s="619"/>
      <c r="DG12" s="619"/>
      <c r="DH12" s="619"/>
      <c r="DI12" s="619"/>
      <c r="DJ12" s="619"/>
      <c r="DK12" s="619"/>
      <c r="DL12" s="619"/>
      <c r="DM12" s="619"/>
      <c r="DN12" s="619"/>
      <c r="DO12" s="619"/>
      <c r="DP12" s="620"/>
      <c r="DQ12" s="624">
        <v>103713</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17434</v>
      </c>
      <c r="S13" s="619"/>
      <c r="T13" s="619"/>
      <c r="U13" s="619"/>
      <c r="V13" s="619"/>
      <c r="W13" s="619"/>
      <c r="X13" s="619"/>
      <c r="Y13" s="620"/>
      <c r="Z13" s="671">
        <v>0.2</v>
      </c>
      <c r="AA13" s="671"/>
      <c r="AB13" s="671"/>
      <c r="AC13" s="671"/>
      <c r="AD13" s="672">
        <v>17434</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880935</v>
      </c>
      <c r="BH13" s="619"/>
      <c r="BI13" s="619"/>
      <c r="BJ13" s="619"/>
      <c r="BK13" s="619"/>
      <c r="BL13" s="619"/>
      <c r="BM13" s="619"/>
      <c r="BN13" s="620"/>
      <c r="BO13" s="671">
        <v>34.200000000000003</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1157043</v>
      </c>
      <c r="CS13" s="619"/>
      <c r="CT13" s="619"/>
      <c r="CU13" s="619"/>
      <c r="CV13" s="619"/>
      <c r="CW13" s="619"/>
      <c r="CX13" s="619"/>
      <c r="CY13" s="620"/>
      <c r="CZ13" s="671">
        <v>12.5</v>
      </c>
      <c r="DA13" s="671"/>
      <c r="DB13" s="671"/>
      <c r="DC13" s="671"/>
      <c r="DD13" s="624">
        <v>566439</v>
      </c>
      <c r="DE13" s="619"/>
      <c r="DF13" s="619"/>
      <c r="DG13" s="619"/>
      <c r="DH13" s="619"/>
      <c r="DI13" s="619"/>
      <c r="DJ13" s="619"/>
      <c r="DK13" s="619"/>
      <c r="DL13" s="619"/>
      <c r="DM13" s="619"/>
      <c r="DN13" s="619"/>
      <c r="DO13" s="619"/>
      <c r="DP13" s="620"/>
      <c r="DQ13" s="624">
        <v>632345</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51442</v>
      </c>
      <c r="BH14" s="619"/>
      <c r="BI14" s="619"/>
      <c r="BJ14" s="619"/>
      <c r="BK14" s="619"/>
      <c r="BL14" s="619"/>
      <c r="BM14" s="619"/>
      <c r="BN14" s="620"/>
      <c r="BO14" s="671">
        <v>2</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343866</v>
      </c>
      <c r="CS14" s="619"/>
      <c r="CT14" s="619"/>
      <c r="CU14" s="619"/>
      <c r="CV14" s="619"/>
      <c r="CW14" s="619"/>
      <c r="CX14" s="619"/>
      <c r="CY14" s="620"/>
      <c r="CZ14" s="671">
        <v>3.7</v>
      </c>
      <c r="DA14" s="671"/>
      <c r="DB14" s="671"/>
      <c r="DC14" s="671"/>
      <c r="DD14" s="624">
        <v>91021</v>
      </c>
      <c r="DE14" s="619"/>
      <c r="DF14" s="619"/>
      <c r="DG14" s="619"/>
      <c r="DH14" s="619"/>
      <c r="DI14" s="619"/>
      <c r="DJ14" s="619"/>
      <c r="DK14" s="619"/>
      <c r="DL14" s="619"/>
      <c r="DM14" s="619"/>
      <c r="DN14" s="619"/>
      <c r="DO14" s="619"/>
      <c r="DP14" s="620"/>
      <c r="DQ14" s="624">
        <v>252552</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23598</v>
      </c>
      <c r="S15" s="619"/>
      <c r="T15" s="619"/>
      <c r="U15" s="619"/>
      <c r="V15" s="619"/>
      <c r="W15" s="619"/>
      <c r="X15" s="619"/>
      <c r="Y15" s="620"/>
      <c r="Z15" s="671">
        <v>0.3</v>
      </c>
      <c r="AA15" s="671"/>
      <c r="AB15" s="671"/>
      <c r="AC15" s="671"/>
      <c r="AD15" s="672">
        <v>23598</v>
      </c>
      <c r="AE15" s="672"/>
      <c r="AF15" s="672"/>
      <c r="AG15" s="672"/>
      <c r="AH15" s="672"/>
      <c r="AI15" s="672"/>
      <c r="AJ15" s="672"/>
      <c r="AK15" s="672"/>
      <c r="AL15" s="641">
        <v>0.5</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129412</v>
      </c>
      <c r="BH15" s="619"/>
      <c r="BI15" s="619"/>
      <c r="BJ15" s="619"/>
      <c r="BK15" s="619"/>
      <c r="BL15" s="619"/>
      <c r="BM15" s="619"/>
      <c r="BN15" s="620"/>
      <c r="BO15" s="671">
        <v>5</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1243074</v>
      </c>
      <c r="CS15" s="619"/>
      <c r="CT15" s="619"/>
      <c r="CU15" s="619"/>
      <c r="CV15" s="619"/>
      <c r="CW15" s="619"/>
      <c r="CX15" s="619"/>
      <c r="CY15" s="620"/>
      <c r="CZ15" s="671">
        <v>13.5</v>
      </c>
      <c r="DA15" s="671"/>
      <c r="DB15" s="671"/>
      <c r="DC15" s="671"/>
      <c r="DD15" s="624">
        <v>260293</v>
      </c>
      <c r="DE15" s="619"/>
      <c r="DF15" s="619"/>
      <c r="DG15" s="619"/>
      <c r="DH15" s="619"/>
      <c r="DI15" s="619"/>
      <c r="DJ15" s="619"/>
      <c r="DK15" s="619"/>
      <c r="DL15" s="619"/>
      <c r="DM15" s="619"/>
      <c r="DN15" s="619"/>
      <c r="DO15" s="619"/>
      <c r="DP15" s="620"/>
      <c r="DQ15" s="624">
        <v>877382</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2408156</v>
      </c>
      <c r="S16" s="619"/>
      <c r="T16" s="619"/>
      <c r="U16" s="619"/>
      <c r="V16" s="619"/>
      <c r="W16" s="619"/>
      <c r="X16" s="619"/>
      <c r="Y16" s="620"/>
      <c r="Z16" s="671">
        <v>25.7</v>
      </c>
      <c r="AA16" s="671"/>
      <c r="AB16" s="671"/>
      <c r="AC16" s="671"/>
      <c r="AD16" s="672">
        <v>2140719</v>
      </c>
      <c r="AE16" s="672"/>
      <c r="AF16" s="672"/>
      <c r="AG16" s="672"/>
      <c r="AH16" s="672"/>
      <c r="AI16" s="672"/>
      <c r="AJ16" s="672"/>
      <c r="AK16" s="672"/>
      <c r="AL16" s="641">
        <v>40.9</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2140719</v>
      </c>
      <c r="S17" s="619"/>
      <c r="T17" s="619"/>
      <c r="U17" s="619"/>
      <c r="V17" s="619"/>
      <c r="W17" s="619"/>
      <c r="X17" s="619"/>
      <c r="Y17" s="620"/>
      <c r="Z17" s="671">
        <v>22.8</v>
      </c>
      <c r="AA17" s="671"/>
      <c r="AB17" s="671"/>
      <c r="AC17" s="671"/>
      <c r="AD17" s="672">
        <v>2140719</v>
      </c>
      <c r="AE17" s="672"/>
      <c r="AF17" s="672"/>
      <c r="AG17" s="672"/>
      <c r="AH17" s="672"/>
      <c r="AI17" s="672"/>
      <c r="AJ17" s="672"/>
      <c r="AK17" s="672"/>
      <c r="AL17" s="641">
        <v>40.9</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905669</v>
      </c>
      <c r="CS17" s="619"/>
      <c r="CT17" s="619"/>
      <c r="CU17" s="619"/>
      <c r="CV17" s="619"/>
      <c r="CW17" s="619"/>
      <c r="CX17" s="619"/>
      <c r="CY17" s="620"/>
      <c r="CZ17" s="671">
        <v>9.8000000000000007</v>
      </c>
      <c r="DA17" s="671"/>
      <c r="DB17" s="671"/>
      <c r="DC17" s="671"/>
      <c r="DD17" s="624" t="s">
        <v>109</v>
      </c>
      <c r="DE17" s="619"/>
      <c r="DF17" s="619"/>
      <c r="DG17" s="619"/>
      <c r="DH17" s="619"/>
      <c r="DI17" s="619"/>
      <c r="DJ17" s="619"/>
      <c r="DK17" s="619"/>
      <c r="DL17" s="619"/>
      <c r="DM17" s="619"/>
      <c r="DN17" s="619"/>
      <c r="DO17" s="619"/>
      <c r="DP17" s="620"/>
      <c r="DQ17" s="624">
        <v>905603</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267408</v>
      </c>
      <c r="S18" s="619"/>
      <c r="T18" s="619"/>
      <c r="U18" s="619"/>
      <c r="V18" s="619"/>
      <c r="W18" s="619"/>
      <c r="X18" s="619"/>
      <c r="Y18" s="620"/>
      <c r="Z18" s="671">
        <v>2.9</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v>8614</v>
      </c>
      <c r="CS18" s="619"/>
      <c r="CT18" s="619"/>
      <c r="CU18" s="619"/>
      <c r="CV18" s="619"/>
      <c r="CW18" s="619"/>
      <c r="CX18" s="619"/>
      <c r="CY18" s="620"/>
      <c r="CZ18" s="671">
        <v>0.1</v>
      </c>
      <c r="DA18" s="671"/>
      <c r="DB18" s="671"/>
      <c r="DC18" s="671"/>
      <c r="DD18" s="624" t="s">
        <v>109</v>
      </c>
      <c r="DE18" s="619"/>
      <c r="DF18" s="619"/>
      <c r="DG18" s="619"/>
      <c r="DH18" s="619"/>
      <c r="DI18" s="619"/>
      <c r="DJ18" s="619"/>
      <c r="DK18" s="619"/>
      <c r="DL18" s="619"/>
      <c r="DM18" s="619"/>
      <c r="DN18" s="619"/>
      <c r="DO18" s="619"/>
      <c r="DP18" s="620"/>
      <c r="DQ18" s="624">
        <v>8614</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29</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126453</v>
      </c>
      <c r="BH19" s="619"/>
      <c r="BI19" s="619"/>
      <c r="BJ19" s="619"/>
      <c r="BK19" s="619"/>
      <c r="BL19" s="619"/>
      <c r="BM19" s="619"/>
      <c r="BN19" s="620"/>
      <c r="BO19" s="671">
        <v>4.9000000000000004</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5616315</v>
      </c>
      <c r="S20" s="619"/>
      <c r="T20" s="619"/>
      <c r="U20" s="619"/>
      <c r="V20" s="619"/>
      <c r="W20" s="619"/>
      <c r="X20" s="619"/>
      <c r="Y20" s="620"/>
      <c r="Z20" s="671">
        <v>59.9</v>
      </c>
      <c r="AA20" s="671"/>
      <c r="AB20" s="671"/>
      <c r="AC20" s="671"/>
      <c r="AD20" s="672">
        <v>5222897</v>
      </c>
      <c r="AE20" s="672"/>
      <c r="AF20" s="672"/>
      <c r="AG20" s="672"/>
      <c r="AH20" s="672"/>
      <c r="AI20" s="672"/>
      <c r="AJ20" s="672"/>
      <c r="AK20" s="672"/>
      <c r="AL20" s="641">
        <v>99.9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126453</v>
      </c>
      <c r="BH20" s="619"/>
      <c r="BI20" s="619"/>
      <c r="BJ20" s="619"/>
      <c r="BK20" s="619"/>
      <c r="BL20" s="619"/>
      <c r="BM20" s="619"/>
      <c r="BN20" s="620"/>
      <c r="BO20" s="671">
        <v>4.9000000000000004</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9239481</v>
      </c>
      <c r="CS20" s="619"/>
      <c r="CT20" s="619"/>
      <c r="CU20" s="619"/>
      <c r="CV20" s="619"/>
      <c r="CW20" s="619"/>
      <c r="CX20" s="619"/>
      <c r="CY20" s="620"/>
      <c r="CZ20" s="671">
        <v>100</v>
      </c>
      <c r="DA20" s="671"/>
      <c r="DB20" s="671"/>
      <c r="DC20" s="671"/>
      <c r="DD20" s="624">
        <v>1078161</v>
      </c>
      <c r="DE20" s="619"/>
      <c r="DF20" s="619"/>
      <c r="DG20" s="619"/>
      <c r="DH20" s="619"/>
      <c r="DI20" s="619"/>
      <c r="DJ20" s="619"/>
      <c r="DK20" s="619"/>
      <c r="DL20" s="619"/>
      <c r="DM20" s="619"/>
      <c r="DN20" s="619"/>
      <c r="DO20" s="619"/>
      <c r="DP20" s="620"/>
      <c r="DQ20" s="624">
        <v>6196534</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3951</v>
      </c>
      <c r="S21" s="619"/>
      <c r="T21" s="619"/>
      <c r="U21" s="619"/>
      <c r="V21" s="619"/>
      <c r="W21" s="619"/>
      <c r="X21" s="619"/>
      <c r="Y21" s="620"/>
      <c r="Z21" s="671">
        <v>0</v>
      </c>
      <c r="AA21" s="671"/>
      <c r="AB21" s="671"/>
      <c r="AC21" s="671"/>
      <c r="AD21" s="672">
        <v>3951</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472</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191984</v>
      </c>
      <c r="S22" s="619"/>
      <c r="T22" s="619"/>
      <c r="U22" s="619"/>
      <c r="V22" s="619"/>
      <c r="W22" s="619"/>
      <c r="X22" s="619"/>
      <c r="Y22" s="620"/>
      <c r="Z22" s="671">
        <v>2</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104948</v>
      </c>
      <c r="S23" s="619"/>
      <c r="T23" s="619"/>
      <c r="U23" s="619"/>
      <c r="V23" s="619"/>
      <c r="W23" s="619"/>
      <c r="X23" s="619"/>
      <c r="Y23" s="620"/>
      <c r="Z23" s="671">
        <v>1.1000000000000001</v>
      </c>
      <c r="AA23" s="671"/>
      <c r="AB23" s="671"/>
      <c r="AC23" s="671"/>
      <c r="AD23" s="672" t="s">
        <v>109</v>
      </c>
      <c r="AE23" s="672"/>
      <c r="AF23" s="672"/>
      <c r="AG23" s="672"/>
      <c r="AH23" s="672"/>
      <c r="AI23" s="672"/>
      <c r="AJ23" s="672"/>
      <c r="AK23" s="672"/>
      <c r="AL23" s="641" t="s">
        <v>109</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125981</v>
      </c>
      <c r="BH23" s="619"/>
      <c r="BI23" s="619"/>
      <c r="BJ23" s="619"/>
      <c r="BK23" s="619"/>
      <c r="BL23" s="619"/>
      <c r="BM23" s="619"/>
      <c r="BN23" s="620"/>
      <c r="BO23" s="671">
        <v>4.9000000000000004</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19902</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4319681</v>
      </c>
      <c r="CS24" s="669"/>
      <c r="CT24" s="669"/>
      <c r="CU24" s="669"/>
      <c r="CV24" s="669"/>
      <c r="CW24" s="669"/>
      <c r="CX24" s="669"/>
      <c r="CY24" s="716"/>
      <c r="CZ24" s="720">
        <v>46.8</v>
      </c>
      <c r="DA24" s="721"/>
      <c r="DB24" s="721"/>
      <c r="DC24" s="722"/>
      <c r="DD24" s="715">
        <v>2832784</v>
      </c>
      <c r="DE24" s="669"/>
      <c r="DF24" s="669"/>
      <c r="DG24" s="669"/>
      <c r="DH24" s="669"/>
      <c r="DI24" s="669"/>
      <c r="DJ24" s="669"/>
      <c r="DK24" s="716"/>
      <c r="DL24" s="715">
        <v>2694732</v>
      </c>
      <c r="DM24" s="669"/>
      <c r="DN24" s="669"/>
      <c r="DO24" s="669"/>
      <c r="DP24" s="669"/>
      <c r="DQ24" s="669"/>
      <c r="DR24" s="669"/>
      <c r="DS24" s="669"/>
      <c r="DT24" s="669"/>
      <c r="DU24" s="669"/>
      <c r="DV24" s="716"/>
      <c r="DW24" s="717">
        <v>48.1</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1363457</v>
      </c>
      <c r="S25" s="619"/>
      <c r="T25" s="619"/>
      <c r="U25" s="619"/>
      <c r="V25" s="619"/>
      <c r="W25" s="619"/>
      <c r="X25" s="619"/>
      <c r="Y25" s="620"/>
      <c r="Z25" s="671">
        <v>14.5</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1389762</v>
      </c>
      <c r="CS25" s="637"/>
      <c r="CT25" s="637"/>
      <c r="CU25" s="637"/>
      <c r="CV25" s="637"/>
      <c r="CW25" s="637"/>
      <c r="CX25" s="637"/>
      <c r="CY25" s="638"/>
      <c r="CZ25" s="621">
        <v>15</v>
      </c>
      <c r="DA25" s="639"/>
      <c r="DB25" s="639"/>
      <c r="DC25" s="640"/>
      <c r="DD25" s="624">
        <v>1335420</v>
      </c>
      <c r="DE25" s="637"/>
      <c r="DF25" s="637"/>
      <c r="DG25" s="637"/>
      <c r="DH25" s="637"/>
      <c r="DI25" s="637"/>
      <c r="DJ25" s="637"/>
      <c r="DK25" s="638"/>
      <c r="DL25" s="624">
        <v>1322627</v>
      </c>
      <c r="DM25" s="637"/>
      <c r="DN25" s="637"/>
      <c r="DO25" s="637"/>
      <c r="DP25" s="637"/>
      <c r="DQ25" s="637"/>
      <c r="DR25" s="637"/>
      <c r="DS25" s="637"/>
      <c r="DT25" s="637"/>
      <c r="DU25" s="637"/>
      <c r="DV25" s="638"/>
      <c r="DW25" s="641">
        <v>23.6</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926909</v>
      </c>
      <c r="CS26" s="619"/>
      <c r="CT26" s="619"/>
      <c r="CU26" s="619"/>
      <c r="CV26" s="619"/>
      <c r="CW26" s="619"/>
      <c r="CX26" s="619"/>
      <c r="CY26" s="620"/>
      <c r="CZ26" s="621">
        <v>10</v>
      </c>
      <c r="DA26" s="639"/>
      <c r="DB26" s="639"/>
      <c r="DC26" s="640"/>
      <c r="DD26" s="624">
        <v>885098</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753870</v>
      </c>
      <c r="S27" s="619"/>
      <c r="T27" s="619"/>
      <c r="U27" s="619"/>
      <c r="V27" s="619"/>
      <c r="W27" s="619"/>
      <c r="X27" s="619"/>
      <c r="Y27" s="620"/>
      <c r="Z27" s="671">
        <v>8</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2576012</v>
      </c>
      <c r="BH27" s="619"/>
      <c r="BI27" s="619"/>
      <c r="BJ27" s="619"/>
      <c r="BK27" s="619"/>
      <c r="BL27" s="619"/>
      <c r="BM27" s="619"/>
      <c r="BN27" s="620"/>
      <c r="BO27" s="671">
        <v>100</v>
      </c>
      <c r="BP27" s="671"/>
      <c r="BQ27" s="671"/>
      <c r="BR27" s="671"/>
      <c r="BS27" s="624">
        <v>4200</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2024250</v>
      </c>
      <c r="CS27" s="637"/>
      <c r="CT27" s="637"/>
      <c r="CU27" s="637"/>
      <c r="CV27" s="637"/>
      <c r="CW27" s="637"/>
      <c r="CX27" s="637"/>
      <c r="CY27" s="638"/>
      <c r="CZ27" s="621">
        <v>21.9</v>
      </c>
      <c r="DA27" s="639"/>
      <c r="DB27" s="639"/>
      <c r="DC27" s="640"/>
      <c r="DD27" s="624">
        <v>591761</v>
      </c>
      <c r="DE27" s="637"/>
      <c r="DF27" s="637"/>
      <c r="DG27" s="637"/>
      <c r="DH27" s="637"/>
      <c r="DI27" s="637"/>
      <c r="DJ27" s="637"/>
      <c r="DK27" s="638"/>
      <c r="DL27" s="624">
        <v>466502</v>
      </c>
      <c r="DM27" s="637"/>
      <c r="DN27" s="637"/>
      <c r="DO27" s="637"/>
      <c r="DP27" s="637"/>
      <c r="DQ27" s="637"/>
      <c r="DR27" s="637"/>
      <c r="DS27" s="637"/>
      <c r="DT27" s="637"/>
      <c r="DU27" s="637"/>
      <c r="DV27" s="638"/>
      <c r="DW27" s="641">
        <v>8.3000000000000007</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19450</v>
      </c>
      <c r="S28" s="619"/>
      <c r="T28" s="619"/>
      <c r="U28" s="619"/>
      <c r="V28" s="619"/>
      <c r="W28" s="619"/>
      <c r="X28" s="619"/>
      <c r="Y28" s="620"/>
      <c r="Z28" s="671">
        <v>0.2</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905669</v>
      </c>
      <c r="CS28" s="619"/>
      <c r="CT28" s="619"/>
      <c r="CU28" s="619"/>
      <c r="CV28" s="619"/>
      <c r="CW28" s="619"/>
      <c r="CX28" s="619"/>
      <c r="CY28" s="620"/>
      <c r="CZ28" s="621">
        <v>9.8000000000000007</v>
      </c>
      <c r="DA28" s="639"/>
      <c r="DB28" s="639"/>
      <c r="DC28" s="640"/>
      <c r="DD28" s="624">
        <v>905603</v>
      </c>
      <c r="DE28" s="619"/>
      <c r="DF28" s="619"/>
      <c r="DG28" s="619"/>
      <c r="DH28" s="619"/>
      <c r="DI28" s="619"/>
      <c r="DJ28" s="619"/>
      <c r="DK28" s="620"/>
      <c r="DL28" s="624">
        <v>905603</v>
      </c>
      <c r="DM28" s="619"/>
      <c r="DN28" s="619"/>
      <c r="DO28" s="619"/>
      <c r="DP28" s="619"/>
      <c r="DQ28" s="619"/>
      <c r="DR28" s="619"/>
      <c r="DS28" s="619"/>
      <c r="DT28" s="619"/>
      <c r="DU28" s="619"/>
      <c r="DV28" s="620"/>
      <c r="DW28" s="641">
        <v>16.2</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2337</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905492</v>
      </c>
      <c r="CS29" s="637"/>
      <c r="CT29" s="637"/>
      <c r="CU29" s="637"/>
      <c r="CV29" s="637"/>
      <c r="CW29" s="637"/>
      <c r="CX29" s="637"/>
      <c r="CY29" s="638"/>
      <c r="CZ29" s="621">
        <v>9.8000000000000007</v>
      </c>
      <c r="DA29" s="639"/>
      <c r="DB29" s="639"/>
      <c r="DC29" s="640"/>
      <c r="DD29" s="624">
        <v>905426</v>
      </c>
      <c r="DE29" s="637"/>
      <c r="DF29" s="637"/>
      <c r="DG29" s="637"/>
      <c r="DH29" s="637"/>
      <c r="DI29" s="637"/>
      <c r="DJ29" s="637"/>
      <c r="DK29" s="638"/>
      <c r="DL29" s="624">
        <v>905426</v>
      </c>
      <c r="DM29" s="637"/>
      <c r="DN29" s="637"/>
      <c r="DO29" s="637"/>
      <c r="DP29" s="637"/>
      <c r="DQ29" s="637"/>
      <c r="DR29" s="637"/>
      <c r="DS29" s="637"/>
      <c r="DT29" s="637"/>
      <c r="DU29" s="637"/>
      <c r="DV29" s="638"/>
      <c r="DW29" s="641">
        <v>16.2</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132489</v>
      </c>
      <c r="S30" s="619"/>
      <c r="T30" s="619"/>
      <c r="U30" s="619"/>
      <c r="V30" s="619"/>
      <c r="W30" s="619"/>
      <c r="X30" s="619"/>
      <c r="Y30" s="620"/>
      <c r="Z30" s="671">
        <v>1.4</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98.7</v>
      </c>
      <c r="BH30" s="685"/>
      <c r="BI30" s="685"/>
      <c r="BJ30" s="685"/>
      <c r="BK30" s="685"/>
      <c r="BL30" s="685"/>
      <c r="BM30" s="686">
        <v>95.1</v>
      </c>
      <c r="BN30" s="685"/>
      <c r="BO30" s="685"/>
      <c r="BP30" s="685"/>
      <c r="BQ30" s="687"/>
      <c r="BR30" s="684">
        <v>98.7</v>
      </c>
      <c r="BS30" s="685"/>
      <c r="BT30" s="685"/>
      <c r="BU30" s="685"/>
      <c r="BV30" s="685"/>
      <c r="BW30" s="685"/>
      <c r="BX30" s="686">
        <v>94.9</v>
      </c>
      <c r="BY30" s="685"/>
      <c r="BZ30" s="685"/>
      <c r="CA30" s="685"/>
      <c r="CB30" s="687"/>
      <c r="CD30" s="690"/>
      <c r="CE30" s="691"/>
      <c r="CF30" s="655" t="s">
        <v>291</v>
      </c>
      <c r="CG30" s="652"/>
      <c r="CH30" s="652"/>
      <c r="CI30" s="652"/>
      <c r="CJ30" s="652"/>
      <c r="CK30" s="652"/>
      <c r="CL30" s="652"/>
      <c r="CM30" s="652"/>
      <c r="CN30" s="652"/>
      <c r="CO30" s="652"/>
      <c r="CP30" s="652"/>
      <c r="CQ30" s="653"/>
      <c r="CR30" s="618">
        <v>792175</v>
      </c>
      <c r="CS30" s="619"/>
      <c r="CT30" s="619"/>
      <c r="CU30" s="619"/>
      <c r="CV30" s="619"/>
      <c r="CW30" s="619"/>
      <c r="CX30" s="619"/>
      <c r="CY30" s="620"/>
      <c r="CZ30" s="621">
        <v>8.6</v>
      </c>
      <c r="DA30" s="639"/>
      <c r="DB30" s="639"/>
      <c r="DC30" s="640"/>
      <c r="DD30" s="624">
        <v>792109</v>
      </c>
      <c r="DE30" s="619"/>
      <c r="DF30" s="619"/>
      <c r="DG30" s="619"/>
      <c r="DH30" s="619"/>
      <c r="DI30" s="619"/>
      <c r="DJ30" s="619"/>
      <c r="DK30" s="620"/>
      <c r="DL30" s="624">
        <v>792109</v>
      </c>
      <c r="DM30" s="619"/>
      <c r="DN30" s="619"/>
      <c r="DO30" s="619"/>
      <c r="DP30" s="619"/>
      <c r="DQ30" s="619"/>
      <c r="DR30" s="619"/>
      <c r="DS30" s="619"/>
      <c r="DT30" s="619"/>
      <c r="DU30" s="619"/>
      <c r="DV30" s="620"/>
      <c r="DW30" s="641">
        <v>14.1</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78201</v>
      </c>
      <c r="S31" s="619"/>
      <c r="T31" s="619"/>
      <c r="U31" s="619"/>
      <c r="V31" s="619"/>
      <c r="W31" s="619"/>
      <c r="X31" s="619"/>
      <c r="Y31" s="620"/>
      <c r="Z31" s="671">
        <v>0.8</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98.8</v>
      </c>
      <c r="BH31" s="637"/>
      <c r="BI31" s="637"/>
      <c r="BJ31" s="637"/>
      <c r="BK31" s="637"/>
      <c r="BL31" s="637"/>
      <c r="BM31" s="673">
        <v>95.7</v>
      </c>
      <c r="BN31" s="683"/>
      <c r="BO31" s="683"/>
      <c r="BP31" s="683"/>
      <c r="BQ31" s="647"/>
      <c r="BR31" s="682">
        <v>98.8</v>
      </c>
      <c r="BS31" s="637"/>
      <c r="BT31" s="637"/>
      <c r="BU31" s="637"/>
      <c r="BV31" s="637"/>
      <c r="BW31" s="637"/>
      <c r="BX31" s="673">
        <v>95.4</v>
      </c>
      <c r="BY31" s="683"/>
      <c r="BZ31" s="683"/>
      <c r="CA31" s="683"/>
      <c r="CB31" s="647"/>
      <c r="CD31" s="690"/>
      <c r="CE31" s="691"/>
      <c r="CF31" s="655" t="s">
        <v>295</v>
      </c>
      <c r="CG31" s="652"/>
      <c r="CH31" s="652"/>
      <c r="CI31" s="652"/>
      <c r="CJ31" s="652"/>
      <c r="CK31" s="652"/>
      <c r="CL31" s="652"/>
      <c r="CM31" s="652"/>
      <c r="CN31" s="652"/>
      <c r="CO31" s="652"/>
      <c r="CP31" s="652"/>
      <c r="CQ31" s="653"/>
      <c r="CR31" s="618">
        <v>113317</v>
      </c>
      <c r="CS31" s="637"/>
      <c r="CT31" s="637"/>
      <c r="CU31" s="637"/>
      <c r="CV31" s="637"/>
      <c r="CW31" s="637"/>
      <c r="CX31" s="637"/>
      <c r="CY31" s="638"/>
      <c r="CZ31" s="621">
        <v>1.2</v>
      </c>
      <c r="DA31" s="639"/>
      <c r="DB31" s="639"/>
      <c r="DC31" s="640"/>
      <c r="DD31" s="624">
        <v>113317</v>
      </c>
      <c r="DE31" s="637"/>
      <c r="DF31" s="637"/>
      <c r="DG31" s="637"/>
      <c r="DH31" s="637"/>
      <c r="DI31" s="637"/>
      <c r="DJ31" s="637"/>
      <c r="DK31" s="638"/>
      <c r="DL31" s="624">
        <v>113317</v>
      </c>
      <c r="DM31" s="637"/>
      <c r="DN31" s="637"/>
      <c r="DO31" s="637"/>
      <c r="DP31" s="637"/>
      <c r="DQ31" s="637"/>
      <c r="DR31" s="637"/>
      <c r="DS31" s="637"/>
      <c r="DT31" s="637"/>
      <c r="DU31" s="637"/>
      <c r="DV31" s="638"/>
      <c r="DW31" s="641">
        <v>2</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257061</v>
      </c>
      <c r="S32" s="619"/>
      <c r="T32" s="619"/>
      <c r="U32" s="619"/>
      <c r="V32" s="619"/>
      <c r="W32" s="619"/>
      <c r="X32" s="619"/>
      <c r="Y32" s="620"/>
      <c r="Z32" s="671">
        <v>2.7</v>
      </c>
      <c r="AA32" s="671"/>
      <c r="AB32" s="671"/>
      <c r="AC32" s="671"/>
      <c r="AD32" s="672">
        <v>2300</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98.5</v>
      </c>
      <c r="BH32" s="603"/>
      <c r="BI32" s="603"/>
      <c r="BJ32" s="603"/>
      <c r="BK32" s="603"/>
      <c r="BL32" s="603"/>
      <c r="BM32" s="666">
        <v>93.5</v>
      </c>
      <c r="BN32" s="603"/>
      <c r="BO32" s="603"/>
      <c r="BP32" s="603"/>
      <c r="BQ32" s="660"/>
      <c r="BR32" s="681">
        <v>98.4</v>
      </c>
      <c r="BS32" s="603"/>
      <c r="BT32" s="603"/>
      <c r="BU32" s="603"/>
      <c r="BV32" s="603"/>
      <c r="BW32" s="603"/>
      <c r="BX32" s="666">
        <v>93.4</v>
      </c>
      <c r="BY32" s="603"/>
      <c r="BZ32" s="603"/>
      <c r="CA32" s="603"/>
      <c r="CB32" s="660"/>
      <c r="CD32" s="692"/>
      <c r="CE32" s="693"/>
      <c r="CF32" s="655" t="s">
        <v>298</v>
      </c>
      <c r="CG32" s="652"/>
      <c r="CH32" s="652"/>
      <c r="CI32" s="652"/>
      <c r="CJ32" s="652"/>
      <c r="CK32" s="652"/>
      <c r="CL32" s="652"/>
      <c r="CM32" s="652"/>
      <c r="CN32" s="652"/>
      <c r="CO32" s="652"/>
      <c r="CP32" s="652"/>
      <c r="CQ32" s="653"/>
      <c r="CR32" s="618">
        <v>177</v>
      </c>
      <c r="CS32" s="619"/>
      <c r="CT32" s="619"/>
      <c r="CU32" s="619"/>
      <c r="CV32" s="619"/>
      <c r="CW32" s="619"/>
      <c r="CX32" s="619"/>
      <c r="CY32" s="620"/>
      <c r="CZ32" s="621">
        <v>0</v>
      </c>
      <c r="DA32" s="639"/>
      <c r="DB32" s="639"/>
      <c r="DC32" s="640"/>
      <c r="DD32" s="624">
        <v>177</v>
      </c>
      <c r="DE32" s="619"/>
      <c r="DF32" s="619"/>
      <c r="DG32" s="619"/>
      <c r="DH32" s="619"/>
      <c r="DI32" s="619"/>
      <c r="DJ32" s="619"/>
      <c r="DK32" s="620"/>
      <c r="DL32" s="624">
        <v>177</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835267</v>
      </c>
      <c r="S33" s="619"/>
      <c r="T33" s="619"/>
      <c r="U33" s="619"/>
      <c r="V33" s="619"/>
      <c r="W33" s="619"/>
      <c r="X33" s="619"/>
      <c r="Y33" s="620"/>
      <c r="Z33" s="671">
        <v>8.9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3841639</v>
      </c>
      <c r="CS33" s="637"/>
      <c r="CT33" s="637"/>
      <c r="CU33" s="637"/>
      <c r="CV33" s="637"/>
      <c r="CW33" s="637"/>
      <c r="CX33" s="637"/>
      <c r="CY33" s="638"/>
      <c r="CZ33" s="621">
        <v>41.6</v>
      </c>
      <c r="DA33" s="639"/>
      <c r="DB33" s="639"/>
      <c r="DC33" s="640"/>
      <c r="DD33" s="624">
        <v>3224959</v>
      </c>
      <c r="DE33" s="637"/>
      <c r="DF33" s="637"/>
      <c r="DG33" s="637"/>
      <c r="DH33" s="637"/>
      <c r="DI33" s="637"/>
      <c r="DJ33" s="637"/>
      <c r="DK33" s="638"/>
      <c r="DL33" s="624">
        <v>2360738</v>
      </c>
      <c r="DM33" s="637"/>
      <c r="DN33" s="637"/>
      <c r="DO33" s="637"/>
      <c r="DP33" s="637"/>
      <c r="DQ33" s="637"/>
      <c r="DR33" s="637"/>
      <c r="DS33" s="637"/>
      <c r="DT33" s="637"/>
      <c r="DU33" s="637"/>
      <c r="DV33" s="638"/>
      <c r="DW33" s="641">
        <v>42.1</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1447853</v>
      </c>
      <c r="CS34" s="619"/>
      <c r="CT34" s="619"/>
      <c r="CU34" s="619"/>
      <c r="CV34" s="619"/>
      <c r="CW34" s="619"/>
      <c r="CX34" s="619"/>
      <c r="CY34" s="620"/>
      <c r="CZ34" s="621">
        <v>15.7</v>
      </c>
      <c r="DA34" s="639"/>
      <c r="DB34" s="639"/>
      <c r="DC34" s="640"/>
      <c r="DD34" s="624">
        <v>1111471</v>
      </c>
      <c r="DE34" s="619"/>
      <c r="DF34" s="619"/>
      <c r="DG34" s="619"/>
      <c r="DH34" s="619"/>
      <c r="DI34" s="619"/>
      <c r="DJ34" s="619"/>
      <c r="DK34" s="620"/>
      <c r="DL34" s="624">
        <v>865441</v>
      </c>
      <c r="DM34" s="619"/>
      <c r="DN34" s="619"/>
      <c r="DO34" s="619"/>
      <c r="DP34" s="619"/>
      <c r="DQ34" s="619"/>
      <c r="DR34" s="619"/>
      <c r="DS34" s="619"/>
      <c r="DT34" s="619"/>
      <c r="DU34" s="619"/>
      <c r="DV34" s="620"/>
      <c r="DW34" s="641">
        <v>15.4</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375267</v>
      </c>
      <c r="S35" s="619"/>
      <c r="T35" s="619"/>
      <c r="U35" s="619"/>
      <c r="V35" s="619"/>
      <c r="W35" s="619"/>
      <c r="X35" s="619"/>
      <c r="Y35" s="620"/>
      <c r="Z35" s="671">
        <v>4</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1162581</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-200464</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82726</v>
      </c>
      <c r="CS35" s="637"/>
      <c r="CT35" s="637"/>
      <c r="CU35" s="637"/>
      <c r="CV35" s="637"/>
      <c r="CW35" s="637"/>
      <c r="CX35" s="637"/>
      <c r="CY35" s="638"/>
      <c r="CZ35" s="621">
        <v>0.9</v>
      </c>
      <c r="DA35" s="639"/>
      <c r="DB35" s="639"/>
      <c r="DC35" s="640"/>
      <c r="DD35" s="624">
        <v>69227</v>
      </c>
      <c r="DE35" s="637"/>
      <c r="DF35" s="637"/>
      <c r="DG35" s="637"/>
      <c r="DH35" s="637"/>
      <c r="DI35" s="637"/>
      <c r="DJ35" s="637"/>
      <c r="DK35" s="638"/>
      <c r="DL35" s="624">
        <v>69227</v>
      </c>
      <c r="DM35" s="637"/>
      <c r="DN35" s="637"/>
      <c r="DO35" s="637"/>
      <c r="DP35" s="637"/>
      <c r="DQ35" s="637"/>
      <c r="DR35" s="637"/>
      <c r="DS35" s="637"/>
      <c r="DT35" s="637"/>
      <c r="DU35" s="637"/>
      <c r="DV35" s="638"/>
      <c r="DW35" s="641">
        <v>1.2</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9379232</v>
      </c>
      <c r="S36" s="659"/>
      <c r="T36" s="659"/>
      <c r="U36" s="659"/>
      <c r="V36" s="659"/>
      <c r="W36" s="659"/>
      <c r="X36" s="659"/>
      <c r="Y36" s="662"/>
      <c r="Z36" s="663">
        <v>100</v>
      </c>
      <c r="AA36" s="663"/>
      <c r="AB36" s="663"/>
      <c r="AC36" s="663"/>
      <c r="AD36" s="664">
        <v>5229148</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368834</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-259201</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993233</v>
      </c>
      <c r="CS36" s="619"/>
      <c r="CT36" s="619"/>
      <c r="CU36" s="619"/>
      <c r="CV36" s="619"/>
      <c r="CW36" s="619"/>
      <c r="CX36" s="619"/>
      <c r="CY36" s="620"/>
      <c r="CZ36" s="621">
        <v>10.7</v>
      </c>
      <c r="DA36" s="639"/>
      <c r="DB36" s="639"/>
      <c r="DC36" s="640"/>
      <c r="DD36" s="624">
        <v>877420</v>
      </c>
      <c r="DE36" s="619"/>
      <c r="DF36" s="619"/>
      <c r="DG36" s="619"/>
      <c r="DH36" s="619"/>
      <c r="DI36" s="619"/>
      <c r="DJ36" s="619"/>
      <c r="DK36" s="620"/>
      <c r="DL36" s="624">
        <v>599184</v>
      </c>
      <c r="DM36" s="619"/>
      <c r="DN36" s="619"/>
      <c r="DO36" s="619"/>
      <c r="DP36" s="619"/>
      <c r="DQ36" s="619"/>
      <c r="DR36" s="619"/>
      <c r="DS36" s="619"/>
      <c r="DT36" s="619"/>
      <c r="DU36" s="619"/>
      <c r="DV36" s="620"/>
      <c r="DW36" s="641">
        <v>10.7</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8614</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3483</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442119</v>
      </c>
      <c r="CS37" s="637"/>
      <c r="CT37" s="637"/>
      <c r="CU37" s="637"/>
      <c r="CV37" s="637"/>
      <c r="CW37" s="637"/>
      <c r="CX37" s="637"/>
      <c r="CY37" s="638"/>
      <c r="CZ37" s="621">
        <v>4.8</v>
      </c>
      <c r="DA37" s="639"/>
      <c r="DB37" s="639"/>
      <c r="DC37" s="640"/>
      <c r="DD37" s="624">
        <v>442119</v>
      </c>
      <c r="DE37" s="637"/>
      <c r="DF37" s="637"/>
      <c r="DG37" s="637"/>
      <c r="DH37" s="637"/>
      <c r="DI37" s="637"/>
      <c r="DJ37" s="637"/>
      <c r="DK37" s="638"/>
      <c r="DL37" s="624">
        <v>442119</v>
      </c>
      <c r="DM37" s="637"/>
      <c r="DN37" s="637"/>
      <c r="DO37" s="637"/>
      <c r="DP37" s="637"/>
      <c r="DQ37" s="637"/>
      <c r="DR37" s="637"/>
      <c r="DS37" s="637"/>
      <c r="DT37" s="637"/>
      <c r="DU37" s="637"/>
      <c r="DV37" s="638"/>
      <c r="DW37" s="641">
        <v>7.9</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3871</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5891</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1158710</v>
      </c>
      <c r="CS38" s="619"/>
      <c r="CT38" s="619"/>
      <c r="CU38" s="619"/>
      <c r="CV38" s="619"/>
      <c r="CW38" s="619"/>
      <c r="CX38" s="619"/>
      <c r="CY38" s="620"/>
      <c r="CZ38" s="621">
        <v>12.5</v>
      </c>
      <c r="DA38" s="639"/>
      <c r="DB38" s="639"/>
      <c r="DC38" s="640"/>
      <c r="DD38" s="624">
        <v>1009534</v>
      </c>
      <c r="DE38" s="619"/>
      <c r="DF38" s="619"/>
      <c r="DG38" s="619"/>
      <c r="DH38" s="619"/>
      <c r="DI38" s="619"/>
      <c r="DJ38" s="619"/>
      <c r="DK38" s="620"/>
      <c r="DL38" s="624">
        <v>826886</v>
      </c>
      <c r="DM38" s="619"/>
      <c r="DN38" s="619"/>
      <c r="DO38" s="619"/>
      <c r="DP38" s="619"/>
      <c r="DQ38" s="619"/>
      <c r="DR38" s="619"/>
      <c r="DS38" s="619"/>
      <c r="DT38" s="619"/>
      <c r="DU38" s="619"/>
      <c r="DV38" s="620"/>
      <c r="DW38" s="641">
        <v>14.8</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105</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158317</v>
      </c>
      <c r="CS39" s="637"/>
      <c r="CT39" s="637"/>
      <c r="CU39" s="637"/>
      <c r="CV39" s="637"/>
      <c r="CW39" s="637"/>
      <c r="CX39" s="637"/>
      <c r="CY39" s="638"/>
      <c r="CZ39" s="621">
        <v>1.7</v>
      </c>
      <c r="DA39" s="639"/>
      <c r="DB39" s="639"/>
      <c r="DC39" s="640"/>
      <c r="DD39" s="624">
        <v>157307</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248459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103</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800</v>
      </c>
      <c r="CS40" s="619"/>
      <c r="CT40" s="619"/>
      <c r="CU40" s="619"/>
      <c r="CV40" s="619"/>
      <c r="CW40" s="619"/>
      <c r="CX40" s="619"/>
      <c r="CY40" s="620"/>
      <c r="CZ40" s="621">
        <v>0</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532803</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349</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1078161</v>
      </c>
      <c r="CS42" s="619"/>
      <c r="CT42" s="619"/>
      <c r="CU42" s="619"/>
      <c r="CV42" s="619"/>
      <c r="CW42" s="619"/>
      <c r="CX42" s="619"/>
      <c r="CY42" s="620"/>
      <c r="CZ42" s="621">
        <v>11.7</v>
      </c>
      <c r="DA42" s="622"/>
      <c r="DB42" s="622"/>
      <c r="DC42" s="623"/>
      <c r="DD42" s="624">
        <v>138791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1078161</v>
      </c>
      <c r="CS44" s="619"/>
      <c r="CT44" s="619"/>
      <c r="CU44" s="619"/>
      <c r="CV44" s="619"/>
      <c r="CW44" s="619"/>
      <c r="CX44" s="619"/>
      <c r="CY44" s="620"/>
      <c r="CZ44" s="621">
        <v>11.7</v>
      </c>
      <c r="DA44" s="622"/>
      <c r="DB44" s="622"/>
      <c r="DC44" s="623"/>
      <c r="DD44" s="624">
        <v>138791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701151</v>
      </c>
      <c r="CS45" s="637"/>
      <c r="CT45" s="637"/>
      <c r="CU45" s="637"/>
      <c r="CV45" s="637"/>
      <c r="CW45" s="637"/>
      <c r="CX45" s="637"/>
      <c r="CY45" s="638"/>
      <c r="CZ45" s="621">
        <v>7.6</v>
      </c>
      <c r="DA45" s="639"/>
      <c r="DB45" s="639"/>
      <c r="DC45" s="640"/>
      <c r="DD45" s="624">
        <v>21202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352010</v>
      </c>
      <c r="CS46" s="619"/>
      <c r="CT46" s="619"/>
      <c r="CU46" s="619"/>
      <c r="CV46" s="619"/>
      <c r="CW46" s="619"/>
      <c r="CX46" s="619"/>
      <c r="CY46" s="620"/>
      <c r="CZ46" s="621">
        <v>3.8</v>
      </c>
      <c r="DA46" s="622"/>
      <c r="DB46" s="622"/>
      <c r="DC46" s="623"/>
      <c r="DD46" s="624">
        <v>117089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9239481</v>
      </c>
      <c r="CS49" s="603"/>
      <c r="CT49" s="603"/>
      <c r="CU49" s="603"/>
      <c r="CV49" s="603"/>
      <c r="CW49" s="603"/>
      <c r="CX49" s="603"/>
      <c r="CY49" s="604"/>
      <c r="CZ49" s="605">
        <v>100</v>
      </c>
      <c r="DA49" s="606"/>
      <c r="DB49" s="606"/>
      <c r="DC49" s="607"/>
      <c r="DD49" s="608">
        <v>6196534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3" t="s">
        <v>341</v>
      </c>
      <c r="DK2" s="1134"/>
      <c r="DL2" s="1134"/>
      <c r="DM2" s="1134"/>
      <c r="DN2" s="1134"/>
      <c r="DO2" s="1135"/>
      <c r="DP2" s="200"/>
      <c r="DQ2" s="1133" t="s">
        <v>342</v>
      </c>
      <c r="DR2" s="1134"/>
      <c r="DS2" s="1134"/>
      <c r="DT2" s="1134"/>
      <c r="DU2" s="1134"/>
      <c r="DV2" s="1134"/>
      <c r="DW2" s="1134"/>
      <c r="DX2" s="1134"/>
      <c r="DY2" s="1134"/>
      <c r="DZ2" s="113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2" t="s">
        <v>343</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6"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1" t="s">
        <v>359</v>
      </c>
      <c r="DH5" s="1122"/>
      <c r="DI5" s="1122"/>
      <c r="DJ5" s="1122"/>
      <c r="DK5" s="1123"/>
      <c r="DL5" s="1121" t="s">
        <v>360</v>
      </c>
      <c r="DM5" s="1122"/>
      <c r="DN5" s="1122"/>
      <c r="DO5" s="1122"/>
      <c r="DP5" s="1123"/>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7"/>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4"/>
      <c r="DH6" s="1125"/>
      <c r="DI6" s="1125"/>
      <c r="DJ6" s="1125"/>
      <c r="DK6" s="1126"/>
      <c r="DL6" s="1124"/>
      <c r="DM6" s="1125"/>
      <c r="DN6" s="1125"/>
      <c r="DO6" s="1125"/>
      <c r="DP6" s="1126"/>
      <c r="DQ6" s="1030"/>
      <c r="DR6" s="1031"/>
      <c r="DS6" s="1031"/>
      <c r="DT6" s="1031"/>
      <c r="DU6" s="1032"/>
      <c r="DV6" s="1030"/>
      <c r="DW6" s="1031"/>
      <c r="DX6" s="1031"/>
      <c r="DY6" s="1031"/>
      <c r="DZ6" s="1044"/>
      <c r="EA6" s="205"/>
    </row>
    <row r="7" spans="1:131" s="206" customFormat="1" ht="26.25" customHeight="1" thickTop="1" x14ac:dyDescent="0.15">
      <c r="A7" s="209">
        <v>1</v>
      </c>
      <c r="B7" s="1077" t="s">
        <v>362</v>
      </c>
      <c r="C7" s="1078"/>
      <c r="D7" s="1078"/>
      <c r="E7" s="1078"/>
      <c r="F7" s="1078"/>
      <c r="G7" s="1078"/>
      <c r="H7" s="1078"/>
      <c r="I7" s="1078"/>
      <c r="J7" s="1078"/>
      <c r="K7" s="1078"/>
      <c r="L7" s="1078"/>
      <c r="M7" s="1078"/>
      <c r="N7" s="1078"/>
      <c r="O7" s="1078"/>
      <c r="P7" s="1079"/>
      <c r="Q7" s="1127">
        <v>9379</v>
      </c>
      <c r="R7" s="1128"/>
      <c r="S7" s="1128"/>
      <c r="T7" s="1128"/>
      <c r="U7" s="1128"/>
      <c r="V7" s="1128">
        <v>9239</v>
      </c>
      <c r="W7" s="1128"/>
      <c r="X7" s="1128"/>
      <c r="Y7" s="1128"/>
      <c r="Z7" s="1128"/>
      <c r="AA7" s="1128">
        <v>140</v>
      </c>
      <c r="AB7" s="1128"/>
      <c r="AC7" s="1128"/>
      <c r="AD7" s="1128"/>
      <c r="AE7" s="1129"/>
      <c r="AF7" s="1130">
        <v>114</v>
      </c>
      <c r="AG7" s="1131"/>
      <c r="AH7" s="1131"/>
      <c r="AI7" s="1131"/>
      <c r="AJ7" s="1132"/>
      <c r="AK7" s="1117">
        <v>132</v>
      </c>
      <c r="AL7" s="1118"/>
      <c r="AM7" s="1118"/>
      <c r="AN7" s="1118"/>
      <c r="AO7" s="1118"/>
      <c r="AP7" s="1118">
        <v>10004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040" t="s">
        <v>543</v>
      </c>
      <c r="BT7" s="1041"/>
      <c r="BU7" s="1041"/>
      <c r="BV7" s="1041"/>
      <c r="BW7" s="1041"/>
      <c r="BX7" s="1041"/>
      <c r="BY7" s="1041"/>
      <c r="BZ7" s="1041"/>
      <c r="CA7" s="1041"/>
      <c r="CB7" s="1041"/>
      <c r="CC7" s="1041"/>
      <c r="CD7" s="1041"/>
      <c r="CE7" s="1041"/>
      <c r="CF7" s="1041"/>
      <c r="CG7" s="1042"/>
      <c r="CH7" s="1015">
        <v>0</v>
      </c>
      <c r="CI7" s="1016"/>
      <c r="CJ7" s="1016"/>
      <c r="CK7" s="1016"/>
      <c r="CL7" s="1017"/>
      <c r="CM7" s="1015">
        <v>164</v>
      </c>
      <c r="CN7" s="1016"/>
      <c r="CO7" s="1016"/>
      <c r="CP7" s="1016"/>
      <c r="CQ7" s="1017"/>
      <c r="CR7" s="1015">
        <v>3</v>
      </c>
      <c r="CS7" s="1016"/>
      <c r="CT7" s="1016"/>
      <c r="CU7" s="1016"/>
      <c r="CV7" s="1017"/>
      <c r="CW7" s="1015" t="s">
        <v>479</v>
      </c>
      <c r="CX7" s="1016"/>
      <c r="CY7" s="1016"/>
      <c r="CZ7" s="1016"/>
      <c r="DA7" s="1017"/>
      <c r="DB7" s="1015" t="s">
        <v>479</v>
      </c>
      <c r="DC7" s="1016"/>
      <c r="DD7" s="1016"/>
      <c r="DE7" s="1016"/>
      <c r="DF7" s="1017"/>
      <c r="DG7" s="1015">
        <v>779</v>
      </c>
      <c r="DH7" s="1016"/>
      <c r="DI7" s="1016"/>
      <c r="DJ7" s="1016"/>
      <c r="DK7" s="1017"/>
      <c r="DL7" s="1015" t="s">
        <v>479</v>
      </c>
      <c r="DM7" s="1016"/>
      <c r="DN7" s="1016"/>
      <c r="DO7" s="1016"/>
      <c r="DP7" s="1017"/>
      <c r="DQ7" s="1015" t="s">
        <v>479</v>
      </c>
      <c r="DR7" s="1016"/>
      <c r="DS7" s="1016"/>
      <c r="DT7" s="1016"/>
      <c r="DU7" s="1017"/>
      <c r="DV7" s="1138"/>
      <c r="DW7" s="1139"/>
      <c r="DX7" s="1139"/>
      <c r="DY7" s="1139"/>
      <c r="DZ7" s="1140"/>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5"/>
      <c r="AL8" s="1116"/>
      <c r="AM8" s="1116"/>
      <c r="AN8" s="1116"/>
      <c r="AO8" s="1116"/>
      <c r="AP8" s="1116"/>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10"/>
      <c r="R22" s="1111"/>
      <c r="S22" s="1111"/>
      <c r="T22" s="1111"/>
      <c r="U22" s="1111"/>
      <c r="V22" s="1111"/>
      <c r="W22" s="1111"/>
      <c r="X22" s="1111"/>
      <c r="Y22" s="1111"/>
      <c r="Z22" s="1111"/>
      <c r="AA22" s="1111"/>
      <c r="AB22" s="1111"/>
      <c r="AC22" s="1111"/>
      <c r="AD22" s="1111"/>
      <c r="AE22" s="1112"/>
      <c r="AF22" s="1045"/>
      <c r="AG22" s="1046"/>
      <c r="AH22" s="1046"/>
      <c r="AI22" s="1046"/>
      <c r="AJ22" s="1047"/>
      <c r="AK22" s="1106"/>
      <c r="AL22" s="1107"/>
      <c r="AM22" s="1107"/>
      <c r="AN22" s="1107"/>
      <c r="AO22" s="1107"/>
      <c r="AP22" s="1107"/>
      <c r="AQ22" s="1107"/>
      <c r="AR22" s="1107"/>
      <c r="AS22" s="1107"/>
      <c r="AT22" s="1107"/>
      <c r="AU22" s="1108"/>
      <c r="AV22" s="1108"/>
      <c r="AW22" s="1108"/>
      <c r="AX22" s="1108"/>
      <c r="AY22" s="1109"/>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7"/>
      <c r="R23" s="1098"/>
      <c r="S23" s="1098"/>
      <c r="T23" s="1098"/>
      <c r="U23" s="1098"/>
      <c r="V23" s="1098"/>
      <c r="W23" s="1098"/>
      <c r="X23" s="1098"/>
      <c r="Y23" s="1098"/>
      <c r="Z23" s="1098"/>
      <c r="AA23" s="1098"/>
      <c r="AB23" s="1098"/>
      <c r="AC23" s="1098"/>
      <c r="AD23" s="1098"/>
      <c r="AE23" s="1099"/>
      <c r="AF23" s="1100">
        <v>114</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109</v>
      </c>
      <c r="BA23" s="1095"/>
      <c r="BB23" s="1095"/>
      <c r="BC23" s="1095"/>
      <c r="BD23" s="1096"/>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3" t="s">
        <v>366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92" t="s">
        <v>367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8" t="s">
        <v>371</v>
      </c>
      <c r="AG26" s="1034"/>
      <c r="AH26" s="1034"/>
      <c r="AI26" s="1034"/>
      <c r="AJ26" s="1089"/>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90"/>
      <c r="AG27" s="1037"/>
      <c r="AH27" s="1037"/>
      <c r="AI27" s="1037"/>
      <c r="AJ27" s="1091"/>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7" t="s">
        <v>376</v>
      </c>
      <c r="C28" s="1078"/>
      <c r="D28" s="1078"/>
      <c r="E28" s="1078"/>
      <c r="F28" s="1078"/>
      <c r="G28" s="1078"/>
      <c r="H28" s="1078"/>
      <c r="I28" s="1078"/>
      <c r="J28" s="1078"/>
      <c r="K28" s="1078"/>
      <c r="L28" s="1078"/>
      <c r="M28" s="1078"/>
      <c r="N28" s="1078"/>
      <c r="O28" s="1078"/>
      <c r="P28" s="1079"/>
      <c r="Q28" s="1080">
        <v>3297</v>
      </c>
      <c r="R28" s="1081"/>
      <c r="S28" s="1081"/>
      <c r="T28" s="1081"/>
      <c r="U28" s="1081"/>
      <c r="V28" s="1081">
        <v>3497</v>
      </c>
      <c r="W28" s="1081"/>
      <c r="X28" s="1081"/>
      <c r="Y28" s="1081"/>
      <c r="Z28" s="1081"/>
      <c r="AA28" s="1081">
        <v>-200</v>
      </c>
      <c r="AB28" s="1081"/>
      <c r="AC28" s="1081"/>
      <c r="AD28" s="1081"/>
      <c r="AE28" s="1082"/>
      <c r="AF28" s="1083">
        <v>-200</v>
      </c>
      <c r="AG28" s="1081"/>
      <c r="AH28" s="1081"/>
      <c r="AI28" s="1081"/>
      <c r="AJ28" s="1084"/>
      <c r="AK28" s="1085">
        <v>248</v>
      </c>
      <c r="AL28" s="1086"/>
      <c r="AM28" s="1086"/>
      <c r="AN28" s="1086"/>
      <c r="AO28" s="1087"/>
      <c r="AP28" s="1073" t="s">
        <v>551</v>
      </c>
      <c r="AQ28" s="1073"/>
      <c r="AR28" s="1073"/>
      <c r="AS28" s="1073"/>
      <c r="AT28" s="1073"/>
      <c r="AU28" s="1073" t="s">
        <v>551</v>
      </c>
      <c r="AV28" s="1073"/>
      <c r="AW28" s="1073"/>
      <c r="AX28" s="1073"/>
      <c r="AY28" s="1073"/>
      <c r="AZ28" s="1074" t="s">
        <v>479</v>
      </c>
      <c r="BA28" s="1074"/>
      <c r="BB28" s="1074"/>
      <c r="BC28" s="1074"/>
      <c r="BD28" s="1074"/>
      <c r="BE28" s="1075"/>
      <c r="BF28" s="1075"/>
      <c r="BG28" s="1075"/>
      <c r="BH28" s="1075"/>
      <c r="BI28" s="1076"/>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229</v>
      </c>
      <c r="R29" s="1070"/>
      <c r="S29" s="1070"/>
      <c r="T29" s="1070"/>
      <c r="U29" s="1070"/>
      <c r="V29" s="1070">
        <v>229</v>
      </c>
      <c r="W29" s="1070"/>
      <c r="X29" s="1070"/>
      <c r="Y29" s="1070"/>
      <c r="Z29" s="1070"/>
      <c r="AA29" s="1070">
        <v>0</v>
      </c>
      <c r="AB29" s="1070"/>
      <c r="AC29" s="1070"/>
      <c r="AD29" s="1070"/>
      <c r="AE29" s="1071"/>
      <c r="AF29" s="1045">
        <v>0</v>
      </c>
      <c r="AG29" s="1046"/>
      <c r="AH29" s="1046"/>
      <c r="AI29" s="1046"/>
      <c r="AJ29" s="1047"/>
      <c r="AK29" s="1072">
        <v>65</v>
      </c>
      <c r="AL29" s="1005"/>
      <c r="AM29" s="1005"/>
      <c r="AN29" s="1005"/>
      <c r="AO29" s="1006"/>
      <c r="AP29" s="997" t="s">
        <v>551</v>
      </c>
      <c r="AQ29" s="997"/>
      <c r="AR29" s="997"/>
      <c r="AS29" s="997"/>
      <c r="AT29" s="997"/>
      <c r="AU29" s="997" t="s">
        <v>551</v>
      </c>
      <c r="AV29" s="997"/>
      <c r="AW29" s="997"/>
      <c r="AX29" s="997"/>
      <c r="AY29" s="997"/>
      <c r="AZ29" s="1068" t="s">
        <v>479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1728</v>
      </c>
      <c r="R30" s="1070"/>
      <c r="S30" s="1070"/>
      <c r="T30" s="1070"/>
      <c r="U30" s="1070"/>
      <c r="V30" s="1070">
        <v>1724</v>
      </c>
      <c r="W30" s="1070"/>
      <c r="X30" s="1070"/>
      <c r="Y30" s="1070"/>
      <c r="Z30" s="1070"/>
      <c r="AA30" s="1070">
        <v>4</v>
      </c>
      <c r="AB30" s="1070"/>
      <c r="AC30" s="1070"/>
      <c r="AD30" s="1070"/>
      <c r="AE30" s="1071"/>
      <c r="AF30" s="1045">
        <v>4</v>
      </c>
      <c r="AG30" s="1046"/>
      <c r="AH30" s="1046"/>
      <c r="AI30" s="1046"/>
      <c r="AJ30" s="1047"/>
      <c r="AK30" s="1072">
        <v>249</v>
      </c>
      <c r="AL30" s="1005"/>
      <c r="AM30" s="1005"/>
      <c r="AN30" s="1005"/>
      <c r="AO30" s="1006"/>
      <c r="AP30" s="997" t="s">
        <v>551</v>
      </c>
      <c r="AQ30" s="997"/>
      <c r="AR30" s="997"/>
      <c r="AS30" s="997"/>
      <c r="AT30" s="997"/>
      <c r="AU30" s="997" t="s">
        <v>551</v>
      </c>
      <c r="AV30" s="997"/>
      <c r="AW30" s="997"/>
      <c r="AX30" s="997"/>
      <c r="AY30" s="997"/>
      <c r="AZ30" s="1068" t="s">
        <v>479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639</v>
      </c>
      <c r="R31" s="1070"/>
      <c r="S31" s="1070"/>
      <c r="T31" s="1070"/>
      <c r="U31" s="1070"/>
      <c r="V31" s="1070">
        <v>536</v>
      </c>
      <c r="W31" s="1070"/>
      <c r="X31" s="1070"/>
      <c r="Y31" s="1070"/>
      <c r="Z31" s="1070"/>
      <c r="AA31" s="1070">
        <v>103</v>
      </c>
      <c r="AB31" s="1070"/>
      <c r="AC31" s="1070"/>
      <c r="AD31" s="1070"/>
      <c r="AE31" s="1071"/>
      <c r="AF31" s="1045">
        <v>445</v>
      </c>
      <c r="AG31" s="1046"/>
      <c r="AH31" s="1046"/>
      <c r="AI31" s="1046"/>
      <c r="AJ31" s="1047"/>
      <c r="AK31" s="1006">
        <v>3</v>
      </c>
      <c r="AL31" s="997"/>
      <c r="AM31" s="997"/>
      <c r="AN31" s="997"/>
      <c r="AO31" s="997"/>
      <c r="AP31" s="997">
        <v>956</v>
      </c>
      <c r="AQ31" s="997"/>
      <c r="AR31" s="997"/>
      <c r="AS31" s="997"/>
      <c r="AT31" s="997"/>
      <c r="AU31" s="997">
        <v>0</v>
      </c>
      <c r="AV31" s="997"/>
      <c r="AW31" s="997"/>
      <c r="AX31" s="997"/>
      <c r="AY31" s="997"/>
      <c r="AZ31" s="997" t="s">
        <v>551</v>
      </c>
      <c r="BA31" s="997"/>
      <c r="BB31" s="997"/>
      <c r="BC31" s="997"/>
      <c r="BD31" s="997"/>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1391</v>
      </c>
      <c r="R32" s="1070"/>
      <c r="S32" s="1070"/>
      <c r="T32" s="1070"/>
      <c r="U32" s="1070"/>
      <c r="V32" s="1070">
        <v>1388</v>
      </c>
      <c r="W32" s="1070"/>
      <c r="X32" s="1070"/>
      <c r="Y32" s="1070"/>
      <c r="Z32" s="1070"/>
      <c r="AA32" s="1070">
        <v>3</v>
      </c>
      <c r="AB32" s="1070"/>
      <c r="AC32" s="1070"/>
      <c r="AD32" s="1070"/>
      <c r="AE32" s="1071"/>
      <c r="AF32" s="1045">
        <v>3</v>
      </c>
      <c r="AG32" s="1046"/>
      <c r="AH32" s="1046"/>
      <c r="AI32" s="1046"/>
      <c r="AJ32" s="1047"/>
      <c r="AK32" s="1006">
        <v>369</v>
      </c>
      <c r="AL32" s="997"/>
      <c r="AM32" s="997"/>
      <c r="AN32" s="997"/>
      <c r="AO32" s="997"/>
      <c r="AP32" s="997">
        <v>9085</v>
      </c>
      <c r="AQ32" s="997"/>
      <c r="AR32" s="997"/>
      <c r="AS32" s="997"/>
      <c r="AT32" s="997"/>
      <c r="AU32" s="997">
        <v>4343</v>
      </c>
      <c r="AV32" s="997"/>
      <c r="AW32" s="997"/>
      <c r="AX32" s="997"/>
      <c r="AY32" s="997"/>
      <c r="AZ32" s="997" t="s">
        <v>551</v>
      </c>
      <c r="BA32" s="997"/>
      <c r="BB32" s="997"/>
      <c r="BC32" s="997"/>
      <c r="BD32" s="997"/>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92</v>
      </c>
      <c r="R33" s="1070"/>
      <c r="S33" s="1070"/>
      <c r="T33" s="1070"/>
      <c r="U33" s="1070"/>
      <c r="V33" s="1070">
        <v>92</v>
      </c>
      <c r="W33" s="1070"/>
      <c r="X33" s="1070"/>
      <c r="Y33" s="1070"/>
      <c r="Z33" s="1070"/>
      <c r="AA33" s="1070">
        <v>0</v>
      </c>
      <c r="AB33" s="1070"/>
      <c r="AC33" s="1070"/>
      <c r="AD33" s="1070"/>
      <c r="AE33" s="1071"/>
      <c r="AF33" s="1045" t="s">
        <v>109</v>
      </c>
      <c r="AG33" s="1046"/>
      <c r="AH33" s="1046"/>
      <c r="AI33" s="1046"/>
      <c r="AJ33" s="1047"/>
      <c r="AK33" s="1006">
        <v>9</v>
      </c>
      <c r="AL33" s="997"/>
      <c r="AM33" s="997"/>
      <c r="AN33" s="997"/>
      <c r="AO33" s="997"/>
      <c r="AP33" s="997">
        <v>60</v>
      </c>
      <c r="AQ33" s="997"/>
      <c r="AR33" s="997"/>
      <c r="AS33" s="997"/>
      <c r="AT33" s="997"/>
      <c r="AU33" s="997">
        <v>0</v>
      </c>
      <c r="AV33" s="997"/>
      <c r="AW33" s="997"/>
      <c r="AX33" s="997"/>
      <c r="AY33" s="997"/>
      <c r="AZ33" s="997" t="s">
        <v>551</v>
      </c>
      <c r="BA33" s="997"/>
      <c r="BB33" s="997"/>
      <c r="BC33" s="997"/>
      <c r="BD33" s="997"/>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252</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388</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544</v>
      </c>
      <c r="C68" s="1012"/>
      <c r="D68" s="1012"/>
      <c r="E68" s="1012"/>
      <c r="F68" s="1012"/>
      <c r="G68" s="1012"/>
      <c r="H68" s="1012"/>
      <c r="I68" s="1012"/>
      <c r="J68" s="1012"/>
      <c r="K68" s="1012"/>
      <c r="L68" s="1012"/>
      <c r="M68" s="1012"/>
      <c r="N68" s="1012"/>
      <c r="O68" s="1012"/>
      <c r="P68" s="1013"/>
      <c r="Q68" s="1014">
        <v>2170</v>
      </c>
      <c r="R68" s="1008"/>
      <c r="S68" s="1008"/>
      <c r="T68" s="1008"/>
      <c r="U68" s="1008"/>
      <c r="V68" s="1008">
        <v>2139</v>
      </c>
      <c r="W68" s="1008"/>
      <c r="X68" s="1008"/>
      <c r="Y68" s="1008"/>
      <c r="Z68" s="1008"/>
      <c r="AA68" s="1008">
        <v>31</v>
      </c>
      <c r="AB68" s="1008"/>
      <c r="AC68" s="1008"/>
      <c r="AD68" s="1008"/>
      <c r="AE68" s="1008"/>
      <c r="AF68" s="1008">
        <v>31</v>
      </c>
      <c r="AG68" s="1008"/>
      <c r="AH68" s="1008"/>
      <c r="AI68" s="1008"/>
      <c r="AJ68" s="1008"/>
      <c r="AK68" s="1008"/>
      <c r="AL68" s="1008"/>
      <c r="AM68" s="1008"/>
      <c r="AN68" s="1008"/>
      <c r="AO68" s="1008"/>
      <c r="AP68" s="1008">
        <v>2124</v>
      </c>
      <c r="AQ68" s="1008"/>
      <c r="AR68" s="1008"/>
      <c r="AS68" s="1008"/>
      <c r="AT68" s="1008"/>
      <c r="AU68" s="1008">
        <v>498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545</v>
      </c>
      <c r="C69" s="1001"/>
      <c r="D69" s="1001"/>
      <c r="E69" s="1001"/>
      <c r="F69" s="1001"/>
      <c r="G69" s="1001"/>
      <c r="H69" s="1001"/>
      <c r="I69" s="1001"/>
      <c r="J69" s="1001"/>
      <c r="K69" s="1001"/>
      <c r="L69" s="1001"/>
      <c r="M69" s="1001"/>
      <c r="N69" s="1001"/>
      <c r="O69" s="1001"/>
      <c r="P69" s="1002"/>
      <c r="Q69" s="1003">
        <v>436</v>
      </c>
      <c r="R69" s="997"/>
      <c r="S69" s="997"/>
      <c r="T69" s="997"/>
      <c r="U69" s="997"/>
      <c r="V69" s="997">
        <v>432</v>
      </c>
      <c r="W69" s="997"/>
      <c r="X69" s="997"/>
      <c r="Y69" s="997"/>
      <c r="Z69" s="997"/>
      <c r="AA69" s="997">
        <v>4</v>
      </c>
      <c r="AB69" s="997"/>
      <c r="AC69" s="997"/>
      <c r="AD69" s="997"/>
      <c r="AE69" s="997"/>
      <c r="AF69" s="997">
        <v>4</v>
      </c>
      <c r="AG69" s="997"/>
      <c r="AH69" s="997"/>
      <c r="AI69" s="997"/>
      <c r="AJ69" s="997"/>
      <c r="AK69" s="997"/>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546</v>
      </c>
      <c r="C70" s="1001"/>
      <c r="D70" s="1001"/>
      <c r="E70" s="1001"/>
      <c r="F70" s="1001"/>
      <c r="G70" s="1001"/>
      <c r="H70" s="1001"/>
      <c r="I70" s="1001"/>
      <c r="J70" s="1001"/>
      <c r="K70" s="1001"/>
      <c r="L70" s="1001"/>
      <c r="M70" s="1001"/>
      <c r="N70" s="1001"/>
      <c r="O70" s="1001"/>
      <c r="P70" s="1002"/>
      <c r="Q70" s="1003">
        <v>151415</v>
      </c>
      <c r="R70" s="997"/>
      <c r="S70" s="997"/>
      <c r="T70" s="997"/>
      <c r="U70" s="997"/>
      <c r="V70" s="997">
        <v>148352</v>
      </c>
      <c r="W70" s="997"/>
      <c r="X70" s="997"/>
      <c r="Y70" s="997"/>
      <c r="Z70" s="997"/>
      <c r="AA70" s="997">
        <v>3063</v>
      </c>
      <c r="AB70" s="997"/>
      <c r="AC70" s="997"/>
      <c r="AD70" s="997"/>
      <c r="AE70" s="997"/>
      <c r="AF70" s="997">
        <v>3063</v>
      </c>
      <c r="AG70" s="997"/>
      <c r="AH70" s="997"/>
      <c r="AI70" s="997"/>
      <c r="AJ70" s="997"/>
      <c r="AK70" s="997">
        <v>268</v>
      </c>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547</v>
      </c>
      <c r="C71" s="1001"/>
      <c r="D71" s="1001"/>
      <c r="E71" s="1001"/>
      <c r="F71" s="1001"/>
      <c r="G71" s="1001"/>
      <c r="H71" s="1001"/>
      <c r="I71" s="1001"/>
      <c r="J71" s="1001"/>
      <c r="K71" s="1001"/>
      <c r="L71" s="1001"/>
      <c r="M71" s="1001"/>
      <c r="N71" s="1001"/>
      <c r="O71" s="1001"/>
      <c r="P71" s="1002"/>
      <c r="Q71" s="1003">
        <v>4944</v>
      </c>
      <c r="R71" s="997"/>
      <c r="S71" s="997"/>
      <c r="T71" s="997"/>
      <c r="U71" s="997"/>
      <c r="V71" s="997">
        <v>4496</v>
      </c>
      <c r="W71" s="997"/>
      <c r="X71" s="997"/>
      <c r="Y71" s="997"/>
      <c r="Z71" s="997"/>
      <c r="AA71" s="997">
        <v>448</v>
      </c>
      <c r="AB71" s="997"/>
      <c r="AC71" s="997"/>
      <c r="AD71" s="997"/>
      <c r="AE71" s="997"/>
      <c r="AF71" s="997">
        <v>448</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548</v>
      </c>
      <c r="C72" s="1001"/>
      <c r="D72" s="1001"/>
      <c r="E72" s="1001"/>
      <c r="F72" s="1001"/>
      <c r="G72" s="1001"/>
      <c r="H72" s="1001"/>
      <c r="I72" s="1001"/>
      <c r="J72" s="1001"/>
      <c r="K72" s="1001"/>
      <c r="L72" s="1001"/>
      <c r="M72" s="1001"/>
      <c r="N72" s="1001"/>
      <c r="O72" s="1001"/>
      <c r="P72" s="1002"/>
      <c r="Q72" s="1003">
        <v>164</v>
      </c>
      <c r="R72" s="997"/>
      <c r="S72" s="997"/>
      <c r="T72" s="997"/>
      <c r="U72" s="997"/>
      <c r="V72" s="997">
        <v>161</v>
      </c>
      <c r="W72" s="997"/>
      <c r="X72" s="997"/>
      <c r="Y72" s="997"/>
      <c r="Z72" s="997"/>
      <c r="AA72" s="997">
        <v>3</v>
      </c>
      <c r="AB72" s="997"/>
      <c r="AC72" s="997"/>
      <c r="AD72" s="997"/>
      <c r="AE72" s="997"/>
      <c r="AF72" s="997">
        <v>3</v>
      </c>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549</v>
      </c>
      <c r="C73" s="1001"/>
      <c r="D73" s="1001"/>
      <c r="E73" s="1001"/>
      <c r="F73" s="1001"/>
      <c r="G73" s="1001"/>
      <c r="H73" s="1001"/>
      <c r="I73" s="1001"/>
      <c r="J73" s="1001"/>
      <c r="K73" s="1001"/>
      <c r="L73" s="1001"/>
      <c r="M73" s="1001"/>
      <c r="N73" s="1001"/>
      <c r="O73" s="1001"/>
      <c r="P73" s="1002"/>
      <c r="Q73" s="1003">
        <v>5</v>
      </c>
      <c r="R73" s="997"/>
      <c r="S73" s="997"/>
      <c r="T73" s="997"/>
      <c r="U73" s="997"/>
      <c r="V73" s="997">
        <v>1</v>
      </c>
      <c r="W73" s="997"/>
      <c r="X73" s="997"/>
      <c r="Y73" s="997"/>
      <c r="Z73" s="997"/>
      <c r="AA73" s="997">
        <v>4</v>
      </c>
      <c r="AB73" s="997"/>
      <c r="AC73" s="997"/>
      <c r="AD73" s="997"/>
      <c r="AE73" s="997"/>
      <c r="AF73" s="997">
        <v>4</v>
      </c>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550</v>
      </c>
      <c r="C74" s="1001"/>
      <c r="D74" s="1001"/>
      <c r="E74" s="1001"/>
      <c r="F74" s="1001"/>
      <c r="G74" s="1001"/>
      <c r="H74" s="1001"/>
      <c r="I74" s="1001"/>
      <c r="J74" s="1001"/>
      <c r="K74" s="1001"/>
      <c r="L74" s="1001"/>
      <c r="M74" s="1001"/>
      <c r="N74" s="1001"/>
      <c r="O74" s="1001"/>
      <c r="P74" s="1002"/>
      <c r="Q74" s="1003">
        <v>1</v>
      </c>
      <c r="R74" s="997"/>
      <c r="S74" s="997"/>
      <c r="T74" s="997"/>
      <c r="U74" s="997"/>
      <c r="V74" s="997">
        <v>1</v>
      </c>
      <c r="W74" s="997"/>
      <c r="X74" s="997"/>
      <c r="Y74" s="997"/>
      <c r="Z74" s="997"/>
      <c r="AA74" s="997">
        <v>0</v>
      </c>
      <c r="AB74" s="997"/>
      <c r="AC74" s="997"/>
      <c r="AD74" s="997"/>
      <c r="AE74" s="997"/>
      <c r="AF74" s="997">
        <v>0</v>
      </c>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285</v>
      </c>
      <c r="AG109" s="918"/>
      <c r="AH109" s="918"/>
      <c r="AI109" s="918"/>
      <c r="AJ109" s="919"/>
      <c r="AK109" s="920" t="s">
        <v>284</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285</v>
      </c>
      <c r="BW109" s="918"/>
      <c r="BX109" s="918"/>
      <c r="BY109" s="918"/>
      <c r="BZ109" s="919"/>
      <c r="CA109" s="920" t="s">
        <v>284</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285</v>
      </c>
      <c r="DM109" s="918"/>
      <c r="DN109" s="918"/>
      <c r="DO109" s="918"/>
      <c r="DP109" s="919"/>
      <c r="DQ109" s="920" t="s">
        <v>284</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948039</v>
      </c>
      <c r="AB110" s="903"/>
      <c r="AC110" s="903"/>
      <c r="AD110" s="903"/>
      <c r="AE110" s="904"/>
      <c r="AF110" s="905">
        <v>905787</v>
      </c>
      <c r="AG110" s="903"/>
      <c r="AH110" s="903"/>
      <c r="AI110" s="903"/>
      <c r="AJ110" s="904"/>
      <c r="AK110" s="905">
        <v>905492</v>
      </c>
      <c r="AL110" s="903"/>
      <c r="AM110" s="903"/>
      <c r="AN110" s="903"/>
      <c r="AO110" s="904"/>
      <c r="AP110" s="906">
        <v>20.2</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8807774</v>
      </c>
      <c r="BR110" s="830"/>
      <c r="BS110" s="830"/>
      <c r="BT110" s="830"/>
      <c r="BU110" s="830"/>
      <c r="BV110" s="830">
        <v>9960698</v>
      </c>
      <c r="BW110" s="830"/>
      <c r="BX110" s="830"/>
      <c r="BY110" s="830"/>
      <c r="BZ110" s="830"/>
      <c r="CA110" s="830">
        <v>10003790</v>
      </c>
      <c r="CB110" s="830"/>
      <c r="CC110" s="830"/>
      <c r="CD110" s="830"/>
      <c r="CE110" s="830"/>
      <c r="CF110" s="891">
        <v>223.3</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947634</v>
      </c>
      <c r="BR111" s="801"/>
      <c r="BS111" s="801"/>
      <c r="BT111" s="801"/>
      <c r="BU111" s="801"/>
      <c r="BV111" s="801">
        <v>920928</v>
      </c>
      <c r="BW111" s="801"/>
      <c r="BX111" s="801"/>
      <c r="BY111" s="801"/>
      <c r="BZ111" s="801"/>
      <c r="CA111" s="801">
        <v>896300</v>
      </c>
      <c r="CB111" s="801"/>
      <c r="CC111" s="801"/>
      <c r="CD111" s="801"/>
      <c r="CE111" s="801"/>
      <c r="CF111" s="878">
        <v>20</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4231237</v>
      </c>
      <c r="BR112" s="801"/>
      <c r="BS112" s="801"/>
      <c r="BT112" s="801"/>
      <c r="BU112" s="801"/>
      <c r="BV112" s="801">
        <v>4240824</v>
      </c>
      <c r="BW112" s="801"/>
      <c r="BX112" s="801"/>
      <c r="BY112" s="801"/>
      <c r="BZ112" s="801"/>
      <c r="CA112" s="801">
        <v>4351327</v>
      </c>
      <c r="CB112" s="801"/>
      <c r="CC112" s="801"/>
      <c r="CD112" s="801"/>
      <c r="CE112" s="801"/>
      <c r="CF112" s="878">
        <v>97.1</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257999</v>
      </c>
      <c r="AB113" s="939"/>
      <c r="AC113" s="939"/>
      <c r="AD113" s="939"/>
      <c r="AE113" s="940"/>
      <c r="AF113" s="941">
        <v>290962</v>
      </c>
      <c r="AG113" s="939"/>
      <c r="AH113" s="939"/>
      <c r="AI113" s="939"/>
      <c r="AJ113" s="940"/>
      <c r="AK113" s="941">
        <v>311913</v>
      </c>
      <c r="AL113" s="939"/>
      <c r="AM113" s="939"/>
      <c r="AN113" s="939"/>
      <c r="AO113" s="940"/>
      <c r="AP113" s="942">
        <v>7</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801930</v>
      </c>
      <c r="BR113" s="801"/>
      <c r="BS113" s="801"/>
      <c r="BT113" s="801"/>
      <c r="BU113" s="801"/>
      <c r="BV113" s="801">
        <v>673531</v>
      </c>
      <c r="BW113" s="801"/>
      <c r="BX113" s="801"/>
      <c r="BY113" s="801"/>
      <c r="BZ113" s="801"/>
      <c r="CA113" s="801">
        <v>498182</v>
      </c>
      <c r="CB113" s="801"/>
      <c r="CC113" s="801"/>
      <c r="CD113" s="801"/>
      <c r="CE113" s="801"/>
      <c r="CF113" s="878">
        <v>11.1</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209997</v>
      </c>
      <c r="AB114" s="814"/>
      <c r="AC114" s="814"/>
      <c r="AD114" s="814"/>
      <c r="AE114" s="815"/>
      <c r="AF114" s="816">
        <v>181330</v>
      </c>
      <c r="AG114" s="814"/>
      <c r="AH114" s="814"/>
      <c r="AI114" s="814"/>
      <c r="AJ114" s="815"/>
      <c r="AK114" s="816">
        <v>180211</v>
      </c>
      <c r="AL114" s="814"/>
      <c r="AM114" s="814"/>
      <c r="AN114" s="814"/>
      <c r="AO114" s="815"/>
      <c r="AP114" s="784">
        <v>4</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1313726</v>
      </c>
      <c r="BR114" s="801"/>
      <c r="BS114" s="801"/>
      <c r="BT114" s="801"/>
      <c r="BU114" s="801"/>
      <c r="BV114" s="801">
        <v>1149042</v>
      </c>
      <c r="BW114" s="801"/>
      <c r="BX114" s="801"/>
      <c r="BY114" s="801"/>
      <c r="BZ114" s="801"/>
      <c r="CA114" s="801">
        <v>1125412</v>
      </c>
      <c r="CB114" s="801"/>
      <c r="CC114" s="801"/>
      <c r="CD114" s="801"/>
      <c r="CE114" s="801"/>
      <c r="CF114" s="878">
        <v>25.1</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24184</v>
      </c>
      <c r="AB115" s="939"/>
      <c r="AC115" s="939"/>
      <c r="AD115" s="939"/>
      <c r="AE115" s="940"/>
      <c r="AF115" s="941">
        <v>26706</v>
      </c>
      <c r="AG115" s="939"/>
      <c r="AH115" s="939"/>
      <c r="AI115" s="939"/>
      <c r="AJ115" s="940"/>
      <c r="AK115" s="941">
        <v>26346</v>
      </c>
      <c r="AL115" s="939"/>
      <c r="AM115" s="939"/>
      <c r="AN115" s="939"/>
      <c r="AO115" s="940"/>
      <c r="AP115" s="942">
        <v>0.6</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778803</v>
      </c>
      <c r="DH115" s="814"/>
      <c r="DI115" s="814"/>
      <c r="DJ115" s="814"/>
      <c r="DK115" s="815"/>
      <c r="DL115" s="816">
        <v>778803</v>
      </c>
      <c r="DM115" s="814"/>
      <c r="DN115" s="814"/>
      <c r="DO115" s="814"/>
      <c r="DP115" s="815"/>
      <c r="DQ115" s="816">
        <v>778803</v>
      </c>
      <c r="DR115" s="814"/>
      <c r="DS115" s="814"/>
      <c r="DT115" s="814"/>
      <c r="DU115" s="815"/>
      <c r="DV115" s="784">
        <v>17.399999999999999</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33</v>
      </c>
      <c r="AB116" s="814"/>
      <c r="AC116" s="814"/>
      <c r="AD116" s="814"/>
      <c r="AE116" s="815"/>
      <c r="AF116" s="816">
        <v>8</v>
      </c>
      <c r="AG116" s="814"/>
      <c r="AH116" s="814"/>
      <c r="AI116" s="814"/>
      <c r="AJ116" s="815"/>
      <c r="AK116" s="816">
        <v>71</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168831</v>
      </c>
      <c r="DH116" s="814"/>
      <c r="DI116" s="814"/>
      <c r="DJ116" s="814"/>
      <c r="DK116" s="815"/>
      <c r="DL116" s="816">
        <v>142125</v>
      </c>
      <c r="DM116" s="814"/>
      <c r="DN116" s="814"/>
      <c r="DO116" s="814"/>
      <c r="DP116" s="815"/>
      <c r="DQ116" s="816">
        <v>117497</v>
      </c>
      <c r="DR116" s="814"/>
      <c r="DS116" s="814"/>
      <c r="DT116" s="814"/>
      <c r="DU116" s="815"/>
      <c r="DV116" s="784">
        <v>2.6</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1440252</v>
      </c>
      <c r="AB117" s="925"/>
      <c r="AC117" s="925"/>
      <c r="AD117" s="925"/>
      <c r="AE117" s="926"/>
      <c r="AF117" s="928">
        <v>1404793</v>
      </c>
      <c r="AG117" s="925"/>
      <c r="AH117" s="925"/>
      <c r="AI117" s="925"/>
      <c r="AJ117" s="926"/>
      <c r="AK117" s="928">
        <v>1424033</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285</v>
      </c>
      <c r="AG118" s="918"/>
      <c r="AH118" s="918"/>
      <c r="AI118" s="918"/>
      <c r="AJ118" s="919"/>
      <c r="AK118" s="920" t="s">
        <v>284</v>
      </c>
      <c r="AL118" s="918"/>
      <c r="AM118" s="918"/>
      <c r="AN118" s="918"/>
      <c r="AO118" s="919"/>
      <c r="AP118" s="921" t="s">
        <v>399</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429</v>
      </c>
      <c r="BP118" s="868"/>
      <c r="BQ118" s="887">
        <v>16102301</v>
      </c>
      <c r="BR118" s="888"/>
      <c r="BS118" s="888"/>
      <c r="BT118" s="888"/>
      <c r="BU118" s="888"/>
      <c r="BV118" s="888">
        <v>16945023</v>
      </c>
      <c r="BW118" s="888"/>
      <c r="BX118" s="888"/>
      <c r="BY118" s="888"/>
      <c r="BZ118" s="888"/>
      <c r="CA118" s="888">
        <v>16875011</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1646905</v>
      </c>
      <c r="BR119" s="830"/>
      <c r="BS119" s="830"/>
      <c r="BT119" s="830"/>
      <c r="BU119" s="830"/>
      <c r="BV119" s="830">
        <v>1542152</v>
      </c>
      <c r="BW119" s="830"/>
      <c r="BX119" s="830"/>
      <c r="BY119" s="830"/>
      <c r="BZ119" s="830"/>
      <c r="CA119" s="830">
        <v>1654501</v>
      </c>
      <c r="CB119" s="830"/>
      <c r="CC119" s="830"/>
      <c r="CD119" s="830"/>
      <c r="CE119" s="830"/>
      <c r="CF119" s="891">
        <v>36.9</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1569975</v>
      </c>
      <c r="BR120" s="801"/>
      <c r="BS120" s="801"/>
      <c r="BT120" s="801"/>
      <c r="BU120" s="801"/>
      <c r="BV120" s="801">
        <v>1456580</v>
      </c>
      <c r="BW120" s="801"/>
      <c r="BX120" s="801"/>
      <c r="BY120" s="801"/>
      <c r="BZ120" s="801"/>
      <c r="CA120" s="801">
        <v>1390956</v>
      </c>
      <c r="CB120" s="801"/>
      <c r="CC120" s="801"/>
      <c r="CD120" s="801"/>
      <c r="CE120" s="801"/>
      <c r="CF120" s="878">
        <v>31.1</v>
      </c>
      <c r="CG120" s="879"/>
      <c r="CH120" s="879"/>
      <c r="CI120" s="879"/>
      <c r="CJ120" s="879"/>
      <c r="CK120" s="880" t="s">
        <v>435</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4222695</v>
      </c>
      <c r="DH120" s="830"/>
      <c r="DI120" s="830"/>
      <c r="DJ120" s="830"/>
      <c r="DK120" s="830"/>
      <c r="DL120" s="830">
        <v>4239811</v>
      </c>
      <c r="DM120" s="830"/>
      <c r="DN120" s="830"/>
      <c r="DO120" s="830"/>
      <c r="DP120" s="830"/>
      <c r="DQ120" s="830">
        <v>4342819</v>
      </c>
      <c r="DR120" s="830"/>
      <c r="DS120" s="830"/>
      <c r="DT120" s="830"/>
      <c r="DU120" s="830"/>
      <c r="DV120" s="831">
        <v>96.9</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12067412</v>
      </c>
      <c r="BR121" s="888"/>
      <c r="BS121" s="888"/>
      <c r="BT121" s="888"/>
      <c r="BU121" s="888"/>
      <c r="BV121" s="888">
        <v>11946706</v>
      </c>
      <c r="BW121" s="888"/>
      <c r="BX121" s="888"/>
      <c r="BY121" s="888"/>
      <c r="BZ121" s="888"/>
      <c r="CA121" s="888">
        <v>11882005</v>
      </c>
      <c r="CB121" s="888"/>
      <c r="CC121" s="888"/>
      <c r="CD121" s="888"/>
      <c r="CE121" s="888"/>
      <c r="CF121" s="889">
        <v>265.2</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8542</v>
      </c>
      <c r="DH121" s="801"/>
      <c r="DI121" s="801"/>
      <c r="DJ121" s="801"/>
      <c r="DK121" s="801"/>
      <c r="DL121" s="801">
        <v>1013</v>
      </c>
      <c r="DM121" s="801"/>
      <c r="DN121" s="801"/>
      <c r="DO121" s="801"/>
      <c r="DP121" s="801"/>
      <c r="DQ121" s="801">
        <v>8508</v>
      </c>
      <c r="DR121" s="801"/>
      <c r="DS121" s="801"/>
      <c r="DT121" s="801"/>
      <c r="DU121" s="801"/>
      <c r="DV121" s="853">
        <v>0.2</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438</v>
      </c>
      <c r="BP122" s="868"/>
      <c r="BQ122" s="869">
        <v>15284292</v>
      </c>
      <c r="BR122" s="870"/>
      <c r="BS122" s="870"/>
      <c r="BT122" s="870"/>
      <c r="BU122" s="870"/>
      <c r="BV122" s="870">
        <v>14945438</v>
      </c>
      <c r="BW122" s="870"/>
      <c r="BX122" s="870"/>
      <c r="BY122" s="870"/>
      <c r="BZ122" s="870"/>
      <c r="CA122" s="870">
        <v>14927462</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t="s">
        <v>440</v>
      </c>
      <c r="DH122" s="801"/>
      <c r="DI122" s="801"/>
      <c r="DJ122" s="801"/>
      <c r="DK122" s="801"/>
      <c r="DL122" s="801" t="s">
        <v>440</v>
      </c>
      <c r="DM122" s="801"/>
      <c r="DN122" s="801"/>
      <c r="DO122" s="801"/>
      <c r="DP122" s="801"/>
      <c r="DQ122" s="801" t="s">
        <v>440</v>
      </c>
      <c r="DR122" s="801"/>
      <c r="DS122" s="801"/>
      <c r="DT122" s="801"/>
      <c r="DU122" s="801"/>
      <c r="DV122" s="853" t="s">
        <v>440</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24184</v>
      </c>
      <c r="AB123" s="814"/>
      <c r="AC123" s="814"/>
      <c r="AD123" s="814"/>
      <c r="AE123" s="815"/>
      <c r="AF123" s="816">
        <v>26706</v>
      </c>
      <c r="AG123" s="814"/>
      <c r="AH123" s="814"/>
      <c r="AI123" s="814"/>
      <c r="AJ123" s="815"/>
      <c r="AK123" s="816">
        <v>26346</v>
      </c>
      <c r="AL123" s="814"/>
      <c r="AM123" s="814"/>
      <c r="AN123" s="814"/>
      <c r="AO123" s="815"/>
      <c r="AP123" s="784">
        <v>0.6</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18.3</v>
      </c>
      <c r="BR123" s="862"/>
      <c r="BS123" s="862"/>
      <c r="BT123" s="862"/>
      <c r="BU123" s="862"/>
      <c r="BV123" s="862">
        <v>45.2</v>
      </c>
      <c r="BW123" s="862"/>
      <c r="BX123" s="862"/>
      <c r="BY123" s="862"/>
      <c r="BZ123" s="862"/>
      <c r="CA123" s="862">
        <v>43.4</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440</v>
      </c>
      <c r="AB126" s="814"/>
      <c r="AC126" s="814"/>
      <c r="AD126" s="814"/>
      <c r="AE126" s="815"/>
      <c r="AF126" s="816" t="s">
        <v>440</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t="s">
        <v>440</v>
      </c>
      <c r="AG127" s="814"/>
      <c r="AH127" s="814"/>
      <c r="AI127" s="814"/>
      <c r="AJ127" s="815"/>
      <c r="AK127" s="816" t="s">
        <v>440</v>
      </c>
      <c r="AL127" s="814"/>
      <c r="AM127" s="814"/>
      <c r="AN127" s="814"/>
      <c r="AO127" s="815"/>
      <c r="AP127" s="784" t="s">
        <v>440</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14.71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102260</v>
      </c>
      <c r="AB128" s="754"/>
      <c r="AC128" s="754"/>
      <c r="AD128" s="754"/>
      <c r="AE128" s="755"/>
      <c r="AF128" s="756">
        <v>89651</v>
      </c>
      <c r="AG128" s="754"/>
      <c r="AH128" s="754"/>
      <c r="AI128" s="754"/>
      <c r="AJ128" s="755"/>
      <c r="AK128" s="756">
        <v>95526</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19.71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5359752</v>
      </c>
      <c r="AB129" s="814"/>
      <c r="AC129" s="814"/>
      <c r="AD129" s="814"/>
      <c r="AE129" s="815"/>
      <c r="AF129" s="816">
        <v>5337328</v>
      </c>
      <c r="AG129" s="814"/>
      <c r="AH129" s="814"/>
      <c r="AI129" s="814"/>
      <c r="AJ129" s="815"/>
      <c r="AK129" s="816">
        <v>5467900</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8.8000000000000007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891621</v>
      </c>
      <c r="AB130" s="814"/>
      <c r="AC130" s="814"/>
      <c r="AD130" s="814"/>
      <c r="AE130" s="815"/>
      <c r="AF130" s="816">
        <v>919038</v>
      </c>
      <c r="AG130" s="814"/>
      <c r="AH130" s="814"/>
      <c r="AI130" s="814"/>
      <c r="AJ130" s="815"/>
      <c r="AK130" s="816">
        <v>988191</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43.4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4468131</v>
      </c>
      <c r="AB131" s="747"/>
      <c r="AC131" s="747"/>
      <c r="AD131" s="747"/>
      <c r="AE131" s="748"/>
      <c r="AF131" s="749">
        <v>4418290</v>
      </c>
      <c r="AG131" s="747"/>
      <c r="AH131" s="747"/>
      <c r="AI131" s="747"/>
      <c r="AJ131" s="748"/>
      <c r="AK131" s="749">
        <v>4479709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9.9901054830000007</v>
      </c>
      <c r="AB132" s="770"/>
      <c r="AC132" s="770"/>
      <c r="AD132" s="770"/>
      <c r="AE132" s="771"/>
      <c r="AF132" s="772">
        <v>8.9650862320000009</v>
      </c>
      <c r="AG132" s="770"/>
      <c r="AH132" s="770"/>
      <c r="AI132" s="770"/>
      <c r="AJ132" s="771"/>
      <c r="AK132" s="772">
        <v>7.5968327410000001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10.7</v>
      </c>
      <c r="AB133" s="779"/>
      <c r="AC133" s="779"/>
      <c r="AD133" s="779"/>
      <c r="AE133" s="780"/>
      <c r="AF133" s="778">
        <v>9.5</v>
      </c>
      <c r="AG133" s="779"/>
      <c r="AH133" s="779"/>
      <c r="AI133" s="779"/>
      <c r="AJ133" s="780"/>
      <c r="AK133" s="778">
        <v>8.8000000000000007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6" t="s">
        <v>470</v>
      </c>
      <c r="L7" s="254"/>
      <c r="M7" s="255" t="s">
        <v>471</v>
      </c>
      <c r="N7" s="256"/>
    </row>
    <row r="8" spans="1:16" x14ac:dyDescent="0.15">
      <c r="A8" s="248"/>
      <c r="B8" s="244"/>
      <c r="C8" s="244"/>
      <c r="D8" s="244"/>
      <c r="E8" s="244"/>
      <c r="F8" s="244"/>
      <c r="G8" s="257"/>
      <c r="H8" s="258"/>
      <c r="I8" s="258"/>
      <c r="J8" s="259"/>
      <c r="K8" s="1147"/>
      <c r="L8" s="260" t="s">
        <v>472</v>
      </c>
      <c r="M8" s="261" t="s">
        <v>473</v>
      </c>
      <c r="N8" s="262" t="s">
        <v>474</v>
      </c>
    </row>
    <row r="9" spans="1:16" x14ac:dyDescent="0.15">
      <c r="A9" s="248"/>
      <c r="B9" s="244"/>
      <c r="C9" s="244"/>
      <c r="D9" s="244"/>
      <c r="E9" s="244"/>
      <c r="F9" s="244"/>
      <c r="G9" s="1160" t="s">
        <v>475</v>
      </c>
      <c r="H9" s="1161"/>
      <c r="I9" s="1161"/>
      <c r="J9" s="1162"/>
      <c r="K9" s="263">
        <v>1389762</v>
      </c>
      <c r="L9" s="264">
        <v>51568</v>
      </c>
      <c r="M9" s="265">
        <v>55347</v>
      </c>
      <c r="N9" s="266">
        <v>-6.8</v>
      </c>
    </row>
    <row r="10" spans="1:16" x14ac:dyDescent="0.15">
      <c r="A10" s="248"/>
      <c r="B10" s="244"/>
      <c r="C10" s="244"/>
      <c r="D10" s="244"/>
      <c r="E10" s="244"/>
      <c r="F10" s="244"/>
      <c r="G10" s="1160" t="s">
        <v>476</v>
      </c>
      <c r="H10" s="1161"/>
      <c r="I10" s="1161"/>
      <c r="J10" s="1162"/>
      <c r="K10" s="267">
        <v>255767</v>
      </c>
      <c r="L10" s="268">
        <v>9490</v>
      </c>
      <c r="M10" s="269">
        <v>5378</v>
      </c>
      <c r="N10" s="270">
        <v>76.5</v>
      </c>
    </row>
    <row r="11" spans="1:16" ht="13.5" customHeight="1" x14ac:dyDescent="0.15">
      <c r="A11" s="248"/>
      <c r="B11" s="244"/>
      <c r="C11" s="244"/>
      <c r="D11" s="244"/>
      <c r="E11" s="244"/>
      <c r="F11" s="244"/>
      <c r="G11" s="1160" t="s">
        <v>477</v>
      </c>
      <c r="H11" s="1161"/>
      <c r="I11" s="1161"/>
      <c r="J11" s="1162"/>
      <c r="K11" s="267">
        <v>67677</v>
      </c>
      <c r="L11" s="268">
        <v>2511</v>
      </c>
      <c r="M11" s="269">
        <v>7824</v>
      </c>
      <c r="N11" s="270">
        <v>-67.900000000000006</v>
      </c>
    </row>
    <row r="12" spans="1:16" ht="13.5" customHeight="1" x14ac:dyDescent="0.15">
      <c r="A12" s="248"/>
      <c r="B12" s="244"/>
      <c r="C12" s="244"/>
      <c r="D12" s="244"/>
      <c r="E12" s="244"/>
      <c r="F12" s="244"/>
      <c r="G12" s="1160" t="s">
        <v>478</v>
      </c>
      <c r="H12" s="1161"/>
      <c r="I12" s="1161"/>
      <c r="J12" s="1162"/>
      <c r="K12" s="267" t="s">
        <v>479</v>
      </c>
      <c r="L12" s="268" t="s">
        <v>479</v>
      </c>
      <c r="M12" s="269">
        <v>137</v>
      </c>
      <c r="N12" s="270" t="s">
        <v>479</v>
      </c>
    </row>
    <row r="13" spans="1:16" ht="13.5" customHeight="1" x14ac:dyDescent="0.15">
      <c r="A13" s="248"/>
      <c r="B13" s="244"/>
      <c r="C13" s="244"/>
      <c r="D13" s="244"/>
      <c r="E13" s="244"/>
      <c r="F13" s="244"/>
      <c r="G13" s="1160" t="s">
        <v>480</v>
      </c>
      <c r="H13" s="1161"/>
      <c r="I13" s="1161"/>
      <c r="J13" s="1162"/>
      <c r="K13" s="267" t="s">
        <v>479</v>
      </c>
      <c r="L13" s="268" t="s">
        <v>479</v>
      </c>
      <c r="M13" s="269">
        <v>6</v>
      </c>
      <c r="N13" s="270" t="s">
        <v>479</v>
      </c>
    </row>
    <row r="14" spans="1:16" ht="13.5" customHeight="1" x14ac:dyDescent="0.15">
      <c r="A14" s="248"/>
      <c r="B14" s="244"/>
      <c r="C14" s="244"/>
      <c r="D14" s="244"/>
      <c r="E14" s="244"/>
      <c r="F14" s="244"/>
      <c r="G14" s="1160" t="s">
        <v>481</v>
      </c>
      <c r="H14" s="1161"/>
      <c r="I14" s="1161"/>
      <c r="J14" s="1162"/>
      <c r="K14" s="267">
        <v>46978</v>
      </c>
      <c r="L14" s="268">
        <v>1743</v>
      </c>
      <c r="M14" s="269">
        <v>2598</v>
      </c>
      <c r="N14" s="270">
        <v>-32.9</v>
      </c>
    </row>
    <row r="15" spans="1:16" ht="13.5" customHeight="1" x14ac:dyDescent="0.15">
      <c r="A15" s="248"/>
      <c r="B15" s="244"/>
      <c r="C15" s="244"/>
      <c r="D15" s="244"/>
      <c r="E15" s="244"/>
      <c r="F15" s="244"/>
      <c r="G15" s="1160" t="s">
        <v>482</v>
      </c>
      <c r="H15" s="1161"/>
      <c r="I15" s="1161"/>
      <c r="J15" s="1162"/>
      <c r="K15" s="267" t="s">
        <v>479</v>
      </c>
      <c r="L15" s="268" t="s">
        <v>479</v>
      </c>
      <c r="M15" s="269">
        <v>1203</v>
      </c>
      <c r="N15" s="270" t="s">
        <v>479</v>
      </c>
    </row>
    <row r="16" spans="1:16" x14ac:dyDescent="0.15">
      <c r="A16" s="248"/>
      <c r="B16" s="244"/>
      <c r="C16" s="244"/>
      <c r="D16" s="244"/>
      <c r="E16" s="244"/>
      <c r="F16" s="244"/>
      <c r="G16" s="1163" t="s">
        <v>483</v>
      </c>
      <c r="H16" s="1164"/>
      <c r="I16" s="1164"/>
      <c r="J16" s="1165"/>
      <c r="K16" s="268">
        <v>-111923</v>
      </c>
      <c r="L16" s="268">
        <v>-4153</v>
      </c>
      <c r="M16" s="269">
        <v>-5188</v>
      </c>
      <c r="N16" s="270">
        <v>-19.899999999999999</v>
      </c>
    </row>
    <row r="17" spans="1:16" x14ac:dyDescent="0.15">
      <c r="A17" s="248"/>
      <c r="B17" s="244"/>
      <c r="C17" s="244"/>
      <c r="D17" s="244"/>
      <c r="E17" s="244"/>
      <c r="F17" s="244"/>
      <c r="G17" s="1163" t="s">
        <v>168</v>
      </c>
      <c r="H17" s="1164"/>
      <c r="I17" s="1164"/>
      <c r="J17" s="1165"/>
      <c r="K17" s="268">
        <v>1648261</v>
      </c>
      <c r="L17" s="268">
        <v>61160</v>
      </c>
      <c r="M17" s="269">
        <v>67305</v>
      </c>
      <c r="N17" s="270">
        <v>-9.1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57" t="s">
        <v>488</v>
      </c>
      <c r="H21" s="1158"/>
      <c r="I21" s="1158"/>
      <c r="J21" s="1159"/>
      <c r="K21" s="280">
        <v>6.53</v>
      </c>
      <c r="L21" s="281">
        <v>6.27</v>
      </c>
      <c r="M21" s="282">
        <v>0.26</v>
      </c>
      <c r="N21" s="249"/>
      <c r="O21" s="283"/>
      <c r="P21" s="279"/>
    </row>
    <row r="22" spans="1:16" s="284" customFormat="1" x14ac:dyDescent="0.15">
      <c r="A22" s="279"/>
      <c r="B22" s="249"/>
      <c r="C22" s="249"/>
      <c r="D22" s="249"/>
      <c r="E22" s="249"/>
      <c r="F22" s="249"/>
      <c r="G22" s="1157" t="s">
        <v>489</v>
      </c>
      <c r="H22" s="1158"/>
      <c r="I22" s="1158"/>
      <c r="J22" s="1159"/>
      <c r="K22" s="285">
        <v>93</v>
      </c>
      <c r="L22" s="286">
        <v>97.2</v>
      </c>
      <c r="M22" s="287">
        <v>-4.2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6" t="s">
        <v>470</v>
      </c>
      <c r="L30" s="254"/>
      <c r="M30" s="255" t="s">
        <v>471</v>
      </c>
      <c r="N30" s="256"/>
    </row>
    <row r="31" spans="1:16" x14ac:dyDescent="0.15">
      <c r="A31" s="248"/>
      <c r="B31" s="244"/>
      <c r="C31" s="244"/>
      <c r="D31" s="244"/>
      <c r="E31" s="244"/>
      <c r="F31" s="244"/>
      <c r="G31" s="257"/>
      <c r="H31" s="258"/>
      <c r="I31" s="258"/>
      <c r="J31" s="259"/>
      <c r="K31" s="1147"/>
      <c r="L31" s="260" t="s">
        <v>472</v>
      </c>
      <c r="M31" s="261" t="s">
        <v>473</v>
      </c>
      <c r="N31" s="262" t="s">
        <v>474</v>
      </c>
    </row>
    <row r="32" spans="1:16" ht="27" customHeight="1" x14ac:dyDescent="0.15">
      <c r="A32" s="248"/>
      <c r="B32" s="244"/>
      <c r="C32" s="244"/>
      <c r="D32" s="244"/>
      <c r="E32" s="244"/>
      <c r="F32" s="244"/>
      <c r="G32" s="1148" t="s">
        <v>493</v>
      </c>
      <c r="H32" s="1149"/>
      <c r="I32" s="1149"/>
      <c r="J32" s="1150"/>
      <c r="K32" s="294">
        <v>905492</v>
      </c>
      <c r="L32" s="294">
        <v>33599</v>
      </c>
      <c r="M32" s="295">
        <v>29478</v>
      </c>
      <c r="N32" s="296">
        <v>14</v>
      </c>
    </row>
    <row r="33" spans="1:16" ht="13.5" customHeight="1" x14ac:dyDescent="0.15">
      <c r="A33" s="248"/>
      <c r="B33" s="244"/>
      <c r="C33" s="244"/>
      <c r="D33" s="244"/>
      <c r="E33" s="244"/>
      <c r="F33" s="244"/>
      <c r="G33" s="1148" t="s">
        <v>494</v>
      </c>
      <c r="H33" s="1149"/>
      <c r="I33" s="1149"/>
      <c r="J33" s="1150"/>
      <c r="K33" s="294" t="s">
        <v>479</v>
      </c>
      <c r="L33" s="294" t="s">
        <v>479</v>
      </c>
      <c r="M33" s="295" t="s">
        <v>479</v>
      </c>
      <c r="N33" s="296" t="s">
        <v>479</v>
      </c>
    </row>
    <row r="34" spans="1:16" ht="27" customHeight="1" x14ac:dyDescent="0.15">
      <c r="A34" s="248"/>
      <c r="B34" s="244"/>
      <c r="C34" s="244"/>
      <c r="D34" s="244"/>
      <c r="E34" s="244"/>
      <c r="F34" s="244"/>
      <c r="G34" s="1148" t="s">
        <v>495</v>
      </c>
      <c r="H34" s="1149"/>
      <c r="I34" s="1149"/>
      <c r="J34" s="1150"/>
      <c r="K34" s="294" t="s">
        <v>479</v>
      </c>
      <c r="L34" s="294" t="s">
        <v>479</v>
      </c>
      <c r="M34" s="295" t="s">
        <v>479</v>
      </c>
      <c r="N34" s="296" t="s">
        <v>479</v>
      </c>
    </row>
    <row r="35" spans="1:16" ht="27" customHeight="1" x14ac:dyDescent="0.15">
      <c r="A35" s="248"/>
      <c r="B35" s="244"/>
      <c r="C35" s="244"/>
      <c r="D35" s="244"/>
      <c r="E35" s="244"/>
      <c r="F35" s="244"/>
      <c r="G35" s="1148" t="s">
        <v>496</v>
      </c>
      <c r="H35" s="1149"/>
      <c r="I35" s="1149"/>
      <c r="J35" s="1150"/>
      <c r="K35" s="294">
        <v>311913</v>
      </c>
      <c r="L35" s="294">
        <v>11574</v>
      </c>
      <c r="M35" s="295">
        <v>9466</v>
      </c>
      <c r="N35" s="296">
        <v>22.3</v>
      </c>
    </row>
    <row r="36" spans="1:16" ht="27" customHeight="1" x14ac:dyDescent="0.15">
      <c r="A36" s="248"/>
      <c r="B36" s="244"/>
      <c r="C36" s="244"/>
      <c r="D36" s="244"/>
      <c r="E36" s="244"/>
      <c r="F36" s="244"/>
      <c r="G36" s="1148" t="s">
        <v>497</v>
      </c>
      <c r="H36" s="1149"/>
      <c r="I36" s="1149"/>
      <c r="J36" s="1150"/>
      <c r="K36" s="294">
        <v>180211</v>
      </c>
      <c r="L36" s="294">
        <v>6687</v>
      </c>
      <c r="M36" s="295">
        <v>2568</v>
      </c>
      <c r="N36" s="296">
        <v>160.4</v>
      </c>
    </row>
    <row r="37" spans="1:16" ht="13.5" customHeight="1" x14ac:dyDescent="0.15">
      <c r="A37" s="248"/>
      <c r="B37" s="244"/>
      <c r="C37" s="244"/>
      <c r="D37" s="244"/>
      <c r="E37" s="244"/>
      <c r="F37" s="244"/>
      <c r="G37" s="1148" t="s">
        <v>498</v>
      </c>
      <c r="H37" s="1149"/>
      <c r="I37" s="1149"/>
      <c r="J37" s="1150"/>
      <c r="K37" s="294">
        <v>26346</v>
      </c>
      <c r="L37" s="294">
        <v>978</v>
      </c>
      <c r="M37" s="295">
        <v>1267</v>
      </c>
      <c r="N37" s="296">
        <v>-22.8</v>
      </c>
    </row>
    <row r="38" spans="1:16" ht="27" customHeight="1" x14ac:dyDescent="0.15">
      <c r="A38" s="248"/>
      <c r="B38" s="244"/>
      <c r="C38" s="244"/>
      <c r="D38" s="244"/>
      <c r="E38" s="244"/>
      <c r="F38" s="244"/>
      <c r="G38" s="1151" t="s">
        <v>499</v>
      </c>
      <c r="H38" s="1152"/>
      <c r="I38" s="1152"/>
      <c r="J38" s="1153"/>
      <c r="K38" s="297">
        <v>71</v>
      </c>
      <c r="L38" s="297">
        <v>3</v>
      </c>
      <c r="M38" s="298">
        <v>1</v>
      </c>
      <c r="N38" s="299">
        <v>200</v>
      </c>
      <c r="O38" s="293"/>
    </row>
    <row r="39" spans="1:16" x14ac:dyDescent="0.15">
      <c r="A39" s="248"/>
      <c r="B39" s="244"/>
      <c r="C39" s="244"/>
      <c r="D39" s="244"/>
      <c r="E39" s="244"/>
      <c r="F39" s="244"/>
      <c r="G39" s="1151" t="s">
        <v>500</v>
      </c>
      <c r="H39" s="1152"/>
      <c r="I39" s="1152"/>
      <c r="J39" s="1153"/>
      <c r="K39" s="300">
        <v>-95526</v>
      </c>
      <c r="L39" s="300">
        <v>-3545</v>
      </c>
      <c r="M39" s="301">
        <v>-3176</v>
      </c>
      <c r="N39" s="302">
        <v>11.6</v>
      </c>
      <c r="O39" s="293"/>
    </row>
    <row r="40" spans="1:16" ht="27" customHeight="1" x14ac:dyDescent="0.15">
      <c r="A40" s="248"/>
      <c r="B40" s="244"/>
      <c r="C40" s="244"/>
      <c r="D40" s="244"/>
      <c r="E40" s="244"/>
      <c r="F40" s="244"/>
      <c r="G40" s="1148" t="s">
        <v>501</v>
      </c>
      <c r="H40" s="1149"/>
      <c r="I40" s="1149"/>
      <c r="J40" s="1150"/>
      <c r="K40" s="300">
        <v>-988191</v>
      </c>
      <c r="L40" s="300">
        <v>-36668</v>
      </c>
      <c r="M40" s="301">
        <v>-27766</v>
      </c>
      <c r="N40" s="302">
        <v>32.1</v>
      </c>
      <c r="O40" s="293"/>
    </row>
    <row r="41" spans="1:16" x14ac:dyDescent="0.15">
      <c r="A41" s="248"/>
      <c r="B41" s="244"/>
      <c r="C41" s="244"/>
      <c r="D41" s="244"/>
      <c r="E41" s="244"/>
      <c r="F41" s="244"/>
      <c r="G41" s="1154" t="s">
        <v>279</v>
      </c>
      <c r="H41" s="1155"/>
      <c r="I41" s="1155"/>
      <c r="J41" s="1156"/>
      <c r="K41" s="294">
        <v>340316</v>
      </c>
      <c r="L41" s="300">
        <v>12628</v>
      </c>
      <c r="M41" s="301">
        <v>11838</v>
      </c>
      <c r="N41" s="302">
        <v>6.7</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1" t="s">
        <v>470</v>
      </c>
      <c r="J49" s="1143" t="s">
        <v>505</v>
      </c>
      <c r="K49" s="1144"/>
      <c r="L49" s="1144"/>
      <c r="M49" s="1144"/>
      <c r="N49" s="1145"/>
    </row>
    <row r="50" spans="1:14" x14ac:dyDescent="0.15">
      <c r="A50" s="248"/>
      <c r="B50" s="244"/>
      <c r="C50" s="244"/>
      <c r="D50" s="244"/>
      <c r="E50" s="244"/>
      <c r="F50" s="244"/>
      <c r="G50" s="312"/>
      <c r="H50" s="313"/>
      <c r="I50" s="1142"/>
      <c r="J50" s="314" t="s">
        <v>506</v>
      </c>
      <c r="K50" s="315" t="s">
        <v>507</v>
      </c>
      <c r="L50" s="316" t="s">
        <v>508</v>
      </c>
      <c r="M50" s="317" t="s">
        <v>509</v>
      </c>
      <c r="N50" s="318" t="s">
        <v>510</v>
      </c>
    </row>
    <row r="51" spans="1:14" x14ac:dyDescent="0.15">
      <c r="A51" s="248"/>
      <c r="B51" s="244"/>
      <c r="C51" s="244"/>
      <c r="D51" s="244"/>
      <c r="E51" s="244"/>
      <c r="F51" s="244"/>
      <c r="G51" s="310" t="s">
        <v>511</v>
      </c>
      <c r="H51" s="311"/>
      <c r="I51" s="319">
        <v>455415</v>
      </c>
      <c r="J51" s="320">
        <v>16941</v>
      </c>
      <c r="K51" s="321">
        <v>-69</v>
      </c>
      <c r="L51" s="322">
        <v>42839</v>
      </c>
      <c r="M51" s="323">
        <v>-13.3</v>
      </c>
      <c r="N51" s="324">
        <v>-55.7</v>
      </c>
    </row>
    <row r="52" spans="1:14" x14ac:dyDescent="0.15">
      <c r="A52" s="248"/>
      <c r="B52" s="244"/>
      <c r="C52" s="244"/>
      <c r="D52" s="244"/>
      <c r="E52" s="244"/>
      <c r="F52" s="244"/>
      <c r="G52" s="325"/>
      <c r="H52" s="326" t="s">
        <v>512</v>
      </c>
      <c r="I52" s="327">
        <v>131343</v>
      </c>
      <c r="J52" s="328">
        <v>4886</v>
      </c>
      <c r="K52" s="329">
        <v>-61.3</v>
      </c>
      <c r="L52" s="330">
        <v>22027</v>
      </c>
      <c r="M52" s="331">
        <v>-17.100000000000001</v>
      </c>
      <c r="N52" s="332">
        <v>-44.2</v>
      </c>
    </row>
    <row r="53" spans="1:14" x14ac:dyDescent="0.15">
      <c r="A53" s="248"/>
      <c r="B53" s="244"/>
      <c r="C53" s="244"/>
      <c r="D53" s="244"/>
      <c r="E53" s="244"/>
      <c r="F53" s="244"/>
      <c r="G53" s="310" t="s">
        <v>513</v>
      </c>
      <c r="H53" s="311"/>
      <c r="I53" s="319">
        <v>386123</v>
      </c>
      <c r="J53" s="320">
        <v>14267</v>
      </c>
      <c r="K53" s="321">
        <v>-15.8</v>
      </c>
      <c r="L53" s="322">
        <v>46819</v>
      </c>
      <c r="M53" s="323">
        <v>9.3000000000000007</v>
      </c>
      <c r="N53" s="324">
        <v>-25.1</v>
      </c>
    </row>
    <row r="54" spans="1:14" x14ac:dyDescent="0.15">
      <c r="A54" s="248"/>
      <c r="B54" s="244"/>
      <c r="C54" s="244"/>
      <c r="D54" s="244"/>
      <c r="E54" s="244"/>
      <c r="F54" s="244"/>
      <c r="G54" s="325"/>
      <c r="H54" s="326" t="s">
        <v>512</v>
      </c>
      <c r="I54" s="327">
        <v>141076</v>
      </c>
      <c r="J54" s="328">
        <v>5213</v>
      </c>
      <c r="K54" s="329">
        <v>6.7</v>
      </c>
      <c r="L54" s="330">
        <v>24121</v>
      </c>
      <c r="M54" s="331">
        <v>9.5</v>
      </c>
      <c r="N54" s="332">
        <v>-2.8</v>
      </c>
    </row>
    <row r="55" spans="1:14" x14ac:dyDescent="0.15">
      <c r="A55" s="248"/>
      <c r="B55" s="244"/>
      <c r="C55" s="244"/>
      <c r="D55" s="244"/>
      <c r="E55" s="244"/>
      <c r="F55" s="244"/>
      <c r="G55" s="310" t="s">
        <v>514</v>
      </c>
      <c r="H55" s="311"/>
      <c r="I55" s="319">
        <v>998169</v>
      </c>
      <c r="J55" s="320">
        <v>36772</v>
      </c>
      <c r="K55" s="321">
        <v>157.69999999999999</v>
      </c>
      <c r="L55" s="322">
        <v>53270</v>
      </c>
      <c r="M55" s="323">
        <v>13.8</v>
      </c>
      <c r="N55" s="324">
        <v>143.9</v>
      </c>
    </row>
    <row r="56" spans="1:14" x14ac:dyDescent="0.15">
      <c r="A56" s="248"/>
      <c r="B56" s="244"/>
      <c r="C56" s="244"/>
      <c r="D56" s="244"/>
      <c r="E56" s="244"/>
      <c r="F56" s="244"/>
      <c r="G56" s="325"/>
      <c r="H56" s="326" t="s">
        <v>512</v>
      </c>
      <c r="I56" s="327">
        <v>149017</v>
      </c>
      <c r="J56" s="328">
        <v>5490</v>
      </c>
      <c r="K56" s="329">
        <v>5.3</v>
      </c>
      <c r="L56" s="330">
        <v>24316</v>
      </c>
      <c r="M56" s="331">
        <v>0.8</v>
      </c>
      <c r="N56" s="332">
        <v>4.5</v>
      </c>
    </row>
    <row r="57" spans="1:14" x14ac:dyDescent="0.15">
      <c r="A57" s="248"/>
      <c r="B57" s="244"/>
      <c r="C57" s="244"/>
      <c r="D57" s="244"/>
      <c r="E57" s="244"/>
      <c r="F57" s="244"/>
      <c r="G57" s="310" t="s">
        <v>515</v>
      </c>
      <c r="H57" s="311"/>
      <c r="I57" s="319">
        <v>2227538</v>
      </c>
      <c r="J57" s="320">
        <v>82615</v>
      </c>
      <c r="K57" s="321">
        <v>124.7</v>
      </c>
      <c r="L57" s="322">
        <v>53292</v>
      </c>
      <c r="M57" s="323">
        <v>0</v>
      </c>
      <c r="N57" s="324">
        <v>124.7</v>
      </c>
    </row>
    <row r="58" spans="1:14" x14ac:dyDescent="0.15">
      <c r="A58" s="248"/>
      <c r="B58" s="244"/>
      <c r="C58" s="244"/>
      <c r="D58" s="244"/>
      <c r="E58" s="244"/>
      <c r="F58" s="244"/>
      <c r="G58" s="325"/>
      <c r="H58" s="326" t="s">
        <v>512</v>
      </c>
      <c r="I58" s="327">
        <v>1411419</v>
      </c>
      <c r="J58" s="328">
        <v>52347</v>
      </c>
      <c r="K58" s="329">
        <v>853.5</v>
      </c>
      <c r="L58" s="330">
        <v>28900</v>
      </c>
      <c r="M58" s="331">
        <v>18.899999999999999</v>
      </c>
      <c r="N58" s="332">
        <v>834.6</v>
      </c>
    </row>
    <row r="59" spans="1:14" x14ac:dyDescent="0.15">
      <c r="A59" s="248"/>
      <c r="B59" s="244"/>
      <c r="C59" s="244"/>
      <c r="D59" s="244"/>
      <c r="E59" s="244"/>
      <c r="F59" s="244"/>
      <c r="G59" s="310" t="s">
        <v>516</v>
      </c>
      <c r="H59" s="311"/>
      <c r="I59" s="319">
        <v>1078161</v>
      </c>
      <c r="J59" s="320">
        <v>40006</v>
      </c>
      <c r="K59" s="321">
        <v>-51.6</v>
      </c>
      <c r="L59" s="322">
        <v>49919</v>
      </c>
      <c r="M59" s="323">
        <v>-6.3</v>
      </c>
      <c r="N59" s="324">
        <v>-45.3</v>
      </c>
    </row>
    <row r="60" spans="1:14" x14ac:dyDescent="0.15">
      <c r="A60" s="248"/>
      <c r="B60" s="244"/>
      <c r="C60" s="244"/>
      <c r="D60" s="244"/>
      <c r="E60" s="244"/>
      <c r="F60" s="244"/>
      <c r="G60" s="325"/>
      <c r="H60" s="326" t="s">
        <v>512</v>
      </c>
      <c r="I60" s="333">
        <v>352010</v>
      </c>
      <c r="J60" s="328">
        <v>13062</v>
      </c>
      <c r="K60" s="329">
        <v>-75</v>
      </c>
      <c r="L60" s="330">
        <v>26398</v>
      </c>
      <c r="M60" s="331">
        <v>-8.6999999999999993</v>
      </c>
      <c r="N60" s="332">
        <v>-66.3</v>
      </c>
    </row>
    <row r="61" spans="1:14" x14ac:dyDescent="0.15">
      <c r="A61" s="248"/>
      <c r="B61" s="244"/>
      <c r="C61" s="244"/>
      <c r="D61" s="244"/>
      <c r="E61" s="244"/>
      <c r="F61" s="244"/>
      <c r="G61" s="310" t="s">
        <v>517</v>
      </c>
      <c r="H61" s="334"/>
      <c r="I61" s="335">
        <v>1029081</v>
      </c>
      <c r="J61" s="336">
        <v>38120</v>
      </c>
      <c r="K61" s="337">
        <v>29.2</v>
      </c>
      <c r="L61" s="338">
        <v>49228</v>
      </c>
      <c r="M61" s="339">
        <v>0.7</v>
      </c>
      <c r="N61" s="324">
        <v>28.5</v>
      </c>
    </row>
    <row r="62" spans="1:14" x14ac:dyDescent="0.15">
      <c r="A62" s="248"/>
      <c r="B62" s="244"/>
      <c r="C62" s="244"/>
      <c r="D62" s="244"/>
      <c r="E62" s="244"/>
      <c r="F62" s="244"/>
      <c r="G62" s="325"/>
      <c r="H62" s="326" t="s">
        <v>512</v>
      </c>
      <c r="I62" s="327">
        <v>436973</v>
      </c>
      <c r="J62" s="328">
        <v>16200</v>
      </c>
      <c r="K62" s="329">
        <v>145.80000000000001</v>
      </c>
      <c r="L62" s="330">
        <v>25152</v>
      </c>
      <c r="M62" s="331">
        <v>0.7</v>
      </c>
      <c r="N62" s="332">
        <v>145.1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6" t="s">
        <v>3</v>
      </c>
      <c r="D47" s="1166"/>
      <c r="E47" s="1167"/>
      <c r="F47" s="11">
        <v>11.81</v>
      </c>
      <c r="G47" s="12">
        <v>12.57</v>
      </c>
      <c r="H47" s="12">
        <v>13.2</v>
      </c>
      <c r="I47" s="12">
        <v>9.82</v>
      </c>
      <c r="J47" s="13">
        <v>11.04</v>
      </c>
    </row>
    <row r="48" spans="2:10" ht="57.75" customHeight="1" x14ac:dyDescent="0.15">
      <c r="B48" s="14"/>
      <c r="C48" s="1168" t="s">
        <v>4</v>
      </c>
      <c r="D48" s="1168"/>
      <c r="E48" s="1169"/>
      <c r="F48" s="15">
        <v>1.97</v>
      </c>
      <c r="G48" s="16">
        <v>1.47</v>
      </c>
      <c r="H48" s="16">
        <v>1.43</v>
      </c>
      <c r="I48" s="16">
        <v>2.2200000000000002</v>
      </c>
      <c r="J48" s="17">
        <v>2.08</v>
      </c>
    </row>
    <row r="49" spans="2:10" ht="57.75" customHeight="1" thickBot="1" x14ac:dyDescent="0.2">
      <c r="B49" s="18"/>
      <c r="C49" s="1170" t="s">
        <v>5</v>
      </c>
      <c r="D49" s="1170"/>
      <c r="E49" s="1171"/>
      <c r="F49" s="19" t="s">
        <v>524</v>
      </c>
      <c r="G49" s="20" t="s">
        <v>525</v>
      </c>
      <c r="H49" s="20">
        <v>0.04</v>
      </c>
      <c r="I49" s="20" t="s">
        <v>526</v>
      </c>
      <c r="J49" s="21">
        <v>0.28000000000000003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2017-03-06T01:45:52Z</cp:lastPrinted>
  <dcterms:created xsi:type="dcterms:W3CDTF">2017-02-15T18:30:18Z</dcterms:created>
  <dcterms:modified xsi:type="dcterms:W3CDTF">2017-04-28T02:48:08Z</dcterms:modified>
  <cp:category/>
</cp:coreProperties>
</file>