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lsv\1113000_市町支援課\005【大】財政グループ\015【中】公会計整備\2026(R8)\001【簿】公会計整備(R12末)\9_財政状況資料集\04_県HP公表用\"/>
    </mc:Choice>
  </mc:AlternateContent>
  <xr:revisionPtr revIDLastSave="0" documentId="13_ncr:1_{0E893750-19FF-4588-8C7C-1C7F38F3A7BD}" xr6:coauthVersionLast="47" xr6:coauthVersionMax="47" xr10:uidLastSave="{00000000-0000-0000-0000-000000000000}"/>
  <bookViews>
    <workbookView xWindow="-27060" yWindow="2220" windowWidth="26070" windowHeight="11100" tabRatio="859" firstSheet="12"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7"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U37" i="10"/>
  <c r="C37" i="10"/>
  <c r="CO36" i="10"/>
  <c r="BE36" i="10"/>
  <c r="C36" i="10"/>
  <c r="BE35" i="10"/>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c r="U36" i="10" s="1"/>
  <c r="AM34" i="10" l="1"/>
  <c r="AM35" i="10" l="1"/>
  <c r="AM36" i="10" s="1"/>
  <c r="AM37" i="10" s="1"/>
  <c r="BW34" i="10"/>
  <c r="BW35" i="10" s="1"/>
  <c r="BW36" i="10" s="1"/>
  <c r="BW37" i="10" s="1"/>
  <c r="BW38" i="10" s="1"/>
  <c r="BW39" i="10" s="1"/>
  <c r="BW40" i="10" s="1"/>
  <c r="CO34" i="10" l="1"/>
  <c r="CO35" i="10" s="1"/>
</calcChain>
</file>

<file path=xl/sharedStrings.xml><?xml version="1.0" encoding="utf-8"?>
<sst xmlns="http://schemas.openxmlformats.org/spreadsheetml/2006/main" count="1101" uniqueCount="577">
  <si>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</si>
  <si>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</si>
  <si>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</si>
  <si>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</si>
  <si>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</si>
  <si>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</si>
  <si>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</si>
  <si>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</si>
  <si>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</si>
  <si>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</si>
  <si>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</si>
  <si>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</si>
  <si>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</si>
  <si>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</si>
  <si>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</si>
  <si>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</si>
  <si>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</si>
  <si>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</si>
  <si>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</si>
  <si>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</si>
  <si>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</si>
  <si>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</si>
  <si>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</si>
  <si>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</si>
  <si>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</si>
  <si>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</si>
  <si>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</si>
  <si>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</si>
  <si>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</si>
  <si>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</si>
  <si>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</si>
  <si>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</si>
  <si>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</si>
  <si>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</si>
  <si>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</si>
  <si>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</si>
  <si>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</si>
  <si>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</si>
  <si>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</si>
  <si>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</si>
  <si>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</si>
  <si>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</si>
  <si>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</si>
  <si>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</si>
  <si>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</si>
  <si>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</si>
  <si>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</si>
  <si>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</si>
  <si>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</si>
  <si>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</si>
  <si>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</si>
  <si>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</si>
  <si>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</si>
  <si>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</si>
  <si>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</si>
  <si>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</si>
  <si>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</si>
  <si>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</si>
  <si>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</si>
  <si>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</si>
  <si>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</si>
  <si>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</si>
  <si>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</si>
  <si>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</si>
  <si>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</si>
  <si>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</si>
  <si>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</si>
  <si>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</si>
  <si>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</si>
  <si>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</si>
  <si>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</si>
  <si>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</si>
  <si>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</si>
  <si>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</si>
  <si>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</si>
  <si>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</si>
  <si>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</si>
  <si>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</si>
  <si>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</si>
  <si>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石川県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</si>
  <si>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</si>
  <si>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</si>
  <si>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</si>
  <si>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</si>
  <si>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</si>
  <si>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</si>
  <si>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</si>
  <si>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</si>
  <si>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</si>
  <si>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</si>
  <si>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</si>
  <si>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</si>
  <si>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</si>
  <si>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</si>
  <si>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津幡町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</si>
  <si>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</si>
  <si>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</si>
  <si>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</si>
  <si>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</si>
  <si>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</si>
  <si>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</si>
  <si>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</si>
  <si>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</si>
  <si>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</si>
  <si>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</si>
  <si>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</si>
  <si>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</si>
  <si>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</si>
  <si>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</si>
  <si>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</si>
  <si>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</si>
  <si>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</si>
  <si>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</si>
  <si>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</si>
  <si>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</si>
  <si>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</si>
  <si>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</si>
  <si>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</si>
  <si>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</si>
  <si>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</si>
  <si>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</si>
  <si>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</si>
  <si>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</si>
  <si>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</si>
  <si>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</si>
  <si>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</si>
  <si>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</si>
  <si>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</si>
  <si>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</si>
  <si>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</si>
  <si>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</si>
  <si>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</si>
  <si>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</si>
  <si>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</si>
  <si>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</si>
  <si>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</si>
  <si>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</si>
  <si>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</si>
  <si>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</si>
  <si>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</si>
  <si>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</si>
  <si>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</si>
  <si>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</si>
  <si>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</si>
  <si>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</si>
  <si>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</si>
  <si>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</si>
  <si>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</si>
  <si>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</si>
  <si>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</si>
  <si>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</si>
  <si>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</si>
  <si>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</si>
  <si>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</si>
  <si>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</si>
  <si>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</si>
  <si>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</si>
  <si>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</si>
  <si>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</si>
  <si>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</si>
  <si>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</si>
  <si>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</si>
  <si>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</si>
  <si>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</si>
  <si>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</si>
  <si>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</si>
  <si>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</si>
  <si>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</si>
  <si>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</si>
  <si>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</si>
  <si>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</si>
  <si>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</si>
  <si>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</si>
  <si>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</si>
  <si>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</si>
  <si>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</si>
  <si>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</si>
  <si>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</si>
  <si>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</si>
  <si>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</si>
  <si>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</si>
  <si>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</si>
  <si>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</si>
  <si>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</si>
  <si>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</si>
  <si>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</si>
  <si>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</si>
  <si>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</si>
  <si>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</si>
  <si>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</si>
  <si>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</si>
  <si>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</si>
  <si>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</si>
  <si>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</si>
  <si>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</si>
  <si>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</si>
  <si>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</si>
  <si>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</si>
  <si>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</si>
  <si>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</si>
  <si>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</si>
  <si>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</si>
  <si>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</si>
  <si>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</si>
  <si>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石川県津幡町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</si>
  <si>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</si>
  <si>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</si>
  <si>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</si>
  <si>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</si>
  <si>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</si>
  <si>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</si>
  <si>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</si>
  <si>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</si>
  <si>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</si>
  <si>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</si>
  <si>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</si>
  <si>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</si>
  <si>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</si>
  <si>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</si>
  <si>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</si>
  <si>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</si>
  <si>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</si>
  <si>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</si>
  <si>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</si>
  <si>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</si>
  <si>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</si>
  <si>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</si>
  <si>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</si>
  <si>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</si>
  <si>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</si>
  <si>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</si>
  <si>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</si>
  <si>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</si>
  <si>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</si>
  <si>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</si>
  <si>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</si>
  <si>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</si>
  <si>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</si>
  <si>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</si>
  <si>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</si>
  <si>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</si>
  <si>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</si>
  <si>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</si>
  <si>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</si>
  <si>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</si>
  <si>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</si>
  <si>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</si>
  <si>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</si>
  <si>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</si>
  <si>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</si>
  <si>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</si>
  <si>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</si>
  <si>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</si>
  <si>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</si>
  <si>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</si>
  <si>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</si>
  <si>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</si>
  <si>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</si>
  <si>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</si>
  <si>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</si>
  <si>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</si>
  <si>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</si>
  <si>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</si>
  <si>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</si>
  <si>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</si>
  <si>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</si>
  <si>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</si>
  <si>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</si>
  <si>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</si>
  <si>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</si>
  <si>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</si>
  <si>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</si>
  <si>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</si>
  <si>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</si>
  <si>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</si>
  <si>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</si>
  <si>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</si>
  <si>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</si>
  <si>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</si>
  <si>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</si>
  <si>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</si>
  <si>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</si>
  <si>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</si>
  <si>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</si>
  <si>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</si>
  <si>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</si>
  <si>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</si>
  <si>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</si>
  <si>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</si>
  <si>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</si>
  <si>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</si>
  <si>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</si>
  <si>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</si>
  <si>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</si>
  <si>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</si>
  <si>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</si>
  <si>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</si>
  <si>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</si>
  <si>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</si>
  <si>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</si>
  <si>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</si>
  <si>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</si>
  <si>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</si>
  <si>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</si>
  <si>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</si>
  <si>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</si>
  <si>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</si>
  <si>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</si>
  <si>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</si>
  <si>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</si>
  <si>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</si>
  <si>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</si>
  <si>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</si>
  <si>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</si>
  <si>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</si>
  <si>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</si>
  <si>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</si>
  <si>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</si>
  <si>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</si>
  <si>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</si>
  <si>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</si>
  <si>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</si>
  <si>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</si>
  <si>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</si>
  <si>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</si>
  <si>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</si>
  <si>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</si>
  <si>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</si>
  <si>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</si>
  <si>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</si>
  <si>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</si>
  <si>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</si>
  <si>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簡易水道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</si>
  <si>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</si>
  <si>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</si>
  <si>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</si>
  <si>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</si>
  <si>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</si>
  <si>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</si>
  <si>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</si>
  <si>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</si>
  <si>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</si>
  <si>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</si>
  <si>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</si>
  <si>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</si>
  <si>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</si>
  <si>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</si>
  <si>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</si>
  <si>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</si>
  <si>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</si>
  <si>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</si>
  <si>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</si>
  <si>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</si>
  <si>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</si>
  <si>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</si>
  <si>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石川県津幡町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</si>
  <si>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</si>
  <si>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</si>
  <si>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</si>
  <si>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</si>
  <si>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</si>
  <si>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</si>
  <si>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</si>
  <si>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</si>
  <si>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</si>
  <si>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</si>
  <si>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</si>
  <si>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</si>
  <si>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</si>
  <si>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</si>
  <si>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</si>
  <si>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</si>
  <si>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</si>
  <si>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</si>
  <si>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</si>
  <si>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</si>
  <si>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津幡町バス事業特別会計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</si>
  <si>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</si>
  <si>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</si>
  <si>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</si>
  <si>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</si>
  <si>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</si>
  <si>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</si>
  <si>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</si>
  <si>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</si>
  <si>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</si>
  <si>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</si>
  <si>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</si>
  <si>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</si>
  <si>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</si>
  <si>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津幡町国民健康保険特別会計</t>
    <phoneticPr fontId="5"/>
  </si>
  <si>
    <t>津幡町介護保険特別会計</t>
    <phoneticPr fontId="5"/>
  </si>
  <si>
    <t>津幡町後期高齢者医療特別会計</t>
    <phoneticPr fontId="5"/>
  </si>
  <si>
    <t>津幡町病院事業会計</t>
    <phoneticPr fontId="5"/>
  </si>
  <si>
    <t>法適用企業</t>
    <phoneticPr fontId="5"/>
  </si>
  <si>
    <t>津幡町水道事業会計</t>
    <phoneticPr fontId="5"/>
  </si>
  <si>
    <t>津幡町下水道事業会計</t>
    <phoneticPr fontId="5"/>
  </si>
  <si>
    <t>津幡町簡易水道事業会計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</si>
  <si>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</si>
  <si>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</si>
  <si>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</si>
  <si>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</si>
  <si>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</si>
  <si>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</si>
  <si>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</si>
  <si>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</si>
  <si>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</si>
  <si>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</si>
  <si>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</si>
  <si>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</si>
  <si>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</si>
  <si>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</si>
  <si>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</si>
  <si>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</si>
  <si>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</si>
  <si>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</si>
  <si>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</si>
  <si>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</si>
  <si>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</si>
  <si>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</si>
  <si>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</si>
  <si>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</si>
  <si>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</si>
  <si>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</si>
  <si>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</si>
  <si>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</si>
  <si>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</si>
  <si>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</si>
  <si>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</si>
  <si>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</si>
  <si>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</si>
  <si>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</si>
  <si>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</si>
  <si>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</si>
  <si>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</si>
  <si>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</si>
  <si>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</si>
  <si>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</si>
  <si>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</si>
  <si>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</si>
  <si>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</si>
  <si>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</si>
  <si>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</si>
  <si>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</si>
  <si>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</si>
  <si>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</si>
  <si>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</si>
  <si>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</si>
  <si>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</si>
  <si>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</si>
  <si>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</si>
  <si>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</si>
  <si>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</si>
  <si>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</si>
  <si>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</si>
  <si>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</si>
  <si>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</si>
  <si>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</si>
  <si>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</si>
  <si>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</si>
  <si>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</si>
  <si>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</si>
  <si>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</si>
  <si>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</si>
  <si>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</si>
  <si>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</si>
  <si>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</si>
  <si>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</si>
  <si>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</si>
  <si>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</si>
  <si>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</si>
  <si>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</si>
  <si>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</si>
  <si>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</si>
  <si>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</si>
  <si>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</si>
  <si>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</si>
  <si>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</si>
  <si>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</si>
  <si>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</si>
  <si>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</si>
  <si>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</si>
  <si>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</si>
  <si>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</si>
  <si>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</si>
  <si>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</si>
  <si>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</si>
  <si>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</si>
  <si>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</si>
  <si>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</si>
  <si>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</si>
  <si>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</si>
  <si>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</si>
  <si>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</si>
  <si>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</si>
  <si>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</si>
  <si>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</si>
  <si>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</si>
  <si>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</si>
  <si>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</si>
  <si>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</si>
  <si>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</si>
  <si>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</si>
  <si>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</si>
  <si>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</si>
  <si>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</si>
  <si>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</si>
  <si>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</si>
  <si>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</si>
  <si>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</si>
  <si>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</si>
  <si>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</si>
  <si>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</si>
  <si>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</si>
  <si>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</si>
  <si>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</si>
  <si>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</si>
  <si>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</si>
  <si>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</si>
  <si>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</si>
  <si>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</si>
  <si>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</si>
  <si>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</si>
  <si>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</si>
  <si>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</si>
  <si>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</si>
  <si>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</si>
  <si>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</si>
  <si>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</si>
  <si>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</si>
  <si>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</si>
  <si>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</si>
  <si>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</si>
  <si>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0.54</t>
  </si>
  <si>
    <t>津幡町病院事業会計</t>
  </si>
  <si>
    <t>津幡町水道事業会計</t>
  </si>
  <si>
    <t>一般会計</t>
  </si>
  <si>
    <t>津幡町介護保険特別会計</t>
  </si>
  <si>
    <t>津幡町国民健康保険特別会計</t>
  </si>
  <si>
    <t>津幡町簡易水道事業会計</t>
  </si>
  <si>
    <t>津幡町後期高齢者医療特別会計</t>
  </si>
  <si>
    <t>津幡町バス事業特別会計</t>
  </si>
  <si>
    <t>その他会計（赤字）</t>
  </si>
  <si>
    <t>その他会計（黒字）</t>
  </si>
  <si>
    <t>R02</t>
    <phoneticPr fontId="5"/>
  </si>
  <si>
    <t>R03</t>
    <phoneticPr fontId="5"/>
  </si>
  <si>
    <t>R04</t>
    <phoneticPr fontId="5"/>
  </si>
  <si>
    <t>R05</t>
    <phoneticPr fontId="5"/>
  </si>
  <si>
    <t>R06</t>
    <phoneticPr fontId="5"/>
  </si>
  <si>
    <t>－</t>
  </si>
  <si>
    <t>石川県町村議会議員公務災害補償組合</t>
    <rPh sb="0" eb="3">
      <t>イシカワケン</t>
    </rPh>
    <rPh sb="3" eb="5">
      <t>チョウソン</t>
    </rPh>
    <rPh sb="5" eb="7">
      <t>ギカイ</t>
    </rPh>
    <rPh sb="7" eb="9">
      <t>ギイン</t>
    </rPh>
    <rPh sb="9" eb="11">
      <t>コウム</t>
    </rPh>
    <rPh sb="11" eb="13">
      <t>サイガイ</t>
    </rPh>
    <rPh sb="13" eb="15">
      <t>ホショウ</t>
    </rPh>
    <rPh sb="15" eb="17">
      <t>クミアイ</t>
    </rPh>
    <phoneticPr fontId="1"/>
  </si>
  <si>
    <t>石川県市町村職員退職手当組合</t>
    <rPh sb="0" eb="3">
      <t>イシカワケン</t>
    </rPh>
    <rPh sb="3" eb="6">
      <t>シチョウソン</t>
    </rPh>
    <rPh sb="6" eb="8">
      <t>ショクイン</t>
    </rPh>
    <rPh sb="8" eb="10">
      <t>タイショク</t>
    </rPh>
    <rPh sb="10" eb="12">
      <t>テアテ</t>
    </rPh>
    <rPh sb="12" eb="14">
      <t>クミアイ</t>
    </rPh>
    <phoneticPr fontId="1"/>
  </si>
  <si>
    <t>石川県後期高齢者医療広域連合（一般会計）</t>
    <rPh sb="0" eb="3">
      <t>イシカワケン</t>
    </rPh>
    <rPh sb="3" eb="5">
      <t>コウキ</t>
    </rPh>
    <rPh sb="5" eb="8">
      <t>コウレイシャ</t>
    </rPh>
    <rPh sb="8" eb="10">
      <t>イリョウ</t>
    </rPh>
    <rPh sb="10" eb="12">
      <t>コウイキ</t>
    </rPh>
    <rPh sb="12" eb="14">
      <t>レンゴウ</t>
    </rPh>
    <rPh sb="15" eb="17">
      <t>イッパン</t>
    </rPh>
    <rPh sb="17" eb="19">
      <t>カイケイ</t>
    </rPh>
    <phoneticPr fontId="1"/>
  </si>
  <si>
    <t>石川県後期高齢者医療広域連合（特別会計）</t>
    <rPh sb="0" eb="3">
      <t>イシカワケン</t>
    </rPh>
    <rPh sb="3" eb="5">
      <t>コウキ</t>
    </rPh>
    <rPh sb="5" eb="8">
      <t>コウレイシャ</t>
    </rPh>
    <rPh sb="8" eb="10">
      <t>イリョウ</t>
    </rPh>
    <rPh sb="10" eb="12">
      <t>コウイキ</t>
    </rPh>
    <rPh sb="12" eb="14">
      <t>レンゴウ</t>
    </rPh>
    <rPh sb="15" eb="17">
      <t>トクベツ</t>
    </rPh>
    <rPh sb="17" eb="19">
      <t>カイケイ</t>
    </rPh>
    <phoneticPr fontId="1"/>
  </si>
  <si>
    <t>河北郡市広域事務組合</t>
    <rPh sb="0" eb="3">
      <t>カホクグン</t>
    </rPh>
    <rPh sb="3" eb="4">
      <t>シ</t>
    </rPh>
    <rPh sb="4" eb="6">
      <t>コウイキ</t>
    </rPh>
    <rPh sb="6" eb="8">
      <t>ジム</t>
    </rPh>
    <rPh sb="8" eb="10">
      <t>クミアイ</t>
    </rPh>
    <phoneticPr fontId="1"/>
  </si>
  <si>
    <t>石川県市町村消防団員等公務災害補償等組合</t>
  </si>
  <si>
    <t>石川県市町村消防賞じゅつ金組合</t>
    <rPh sb="0" eb="3">
      <t>イシカワケン</t>
    </rPh>
    <rPh sb="3" eb="6">
      <t>シチョウソン</t>
    </rPh>
    <rPh sb="6" eb="8">
      <t>ショウボウ</t>
    </rPh>
    <rPh sb="8" eb="9">
      <t>ショウ</t>
    </rPh>
    <rPh sb="12" eb="13">
      <t>キン</t>
    </rPh>
    <rPh sb="13" eb="15">
      <t>クミアイ</t>
    </rPh>
    <phoneticPr fontId="1"/>
  </si>
  <si>
    <t>土地開発公社</t>
    <rPh sb="0" eb="4">
      <t>トチカイハツ</t>
    </rPh>
    <rPh sb="4" eb="6">
      <t>コウシャ</t>
    </rPh>
    <phoneticPr fontId="2"/>
  </si>
  <si>
    <t>公共施設管理公社</t>
    <rPh sb="0" eb="4">
      <t>コウキョウシセツ</t>
    </rPh>
    <rPh sb="4" eb="6">
      <t>カンリ</t>
    </rPh>
    <rPh sb="6" eb="8">
      <t>コウシャ</t>
    </rPh>
    <phoneticPr fontId="2"/>
  </si>
  <si>
    <t>令和６年能登半島地震復興基金</t>
    <phoneticPr fontId="5"/>
  </si>
  <si>
    <t>環境整備基金</t>
    <phoneticPr fontId="5"/>
  </si>
  <si>
    <t>体育施設管理運営基金</t>
    <phoneticPr fontId="5"/>
  </si>
  <si>
    <t>健康福祉基金</t>
    <phoneticPr fontId="5"/>
  </si>
  <si>
    <t>公共施設等整備基金</t>
    <phoneticPr fontId="5"/>
  </si>
  <si>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</si>
  <si>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</si>
  <si>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</si>
  <si>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</si>
  <si>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</si>
  <si>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</si>
  <si>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</si>
  <si>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</si>
  <si>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</si>
  <si>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</si>
  <si>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両比率ともに類似団体平均値との比較では、依然として高い傾向にある。特に将来負担比率については、住吉公園温水プール整備事業等の大型事業、令和５年７月豪雨や能登半島地震等に係る災害復旧事業が続いたことから、近年は上昇傾向にある。それらに伴い、実質公債費比率についても一時的に比率が上昇することが見込まれるが、各健全化判断基準等は超えない見込みである。津幡駅東口などの計画決定済事業が控え、さらに新駅や体験型観光交流公園などの大型事業が具現化する可能性もあることから、一層の経費削減や適正な手数料・負担金の見直し等を行い、比率の改善を目指す。</t>
    <rPh sb="174" eb="176">
      <t>ツバタ</t>
    </rPh>
    <rPh sb="176" eb="177">
      <t>エキ</t>
    </rPh>
    <rPh sb="177" eb="179">
      <t>ヒガシグチ</t>
    </rPh>
    <rPh sb="182" eb="184">
      <t>ケイカク</t>
    </rPh>
    <rPh sb="184" eb="186">
      <t>ケッテイ</t>
    </rPh>
    <rPh sb="186" eb="187">
      <t>ズ</t>
    </rPh>
    <rPh sb="187" eb="189">
      <t>ジギョウ</t>
    </rPh>
    <rPh sb="190" eb="191">
      <t>ヒカ</t>
    </rPh>
    <rPh sb="196" eb="198">
      <t>シンエキ</t>
    </rPh>
    <rPh sb="199" eb="202">
      <t>タイケンガタ</t>
    </rPh>
    <rPh sb="202" eb="204">
      <t>カンコウ</t>
    </rPh>
    <rPh sb="204" eb="206">
      <t>コウリュウ</t>
    </rPh>
    <rPh sb="206" eb="208">
      <t>コウエン</t>
    </rPh>
    <rPh sb="216" eb="219">
      <t>グゲンカ</t>
    </rPh>
    <rPh sb="221" eb="224">
      <t>カノウセイ</t>
    </rPh>
    <phoneticPr fontId="2"/>
  </si>
  <si>
    <t>実質公債費比率</t>
    <phoneticPr fontId="5"/>
  </si>
  <si>
    <t>　類似団体平均値との比較では、有形固定資産減価償却率は低い数値となっているものの、将来負担比率は大きく上回る数値となっている。当町の将来負担比率については、公営企業等繰入見込額が多額であることや充当可能基金残高が少額であることが数値を高くしている要因の一部であり、それらは一般会計等の有形固定資産減価償却率とは関係のない要素である。
　令和6年度においては、標準財政規模の増に伴う分母の増により将来負担比率は低下したが、令和5年７月豪雨や能登半島地震に係る災害復旧事業、総合体育館長寿命化改修事業等により地方債残高が増加しており、将来負担額そのものは増加している。また、当町が有形固定資産減価償却率が低い要因としては、保有資産額の多額を占める学校施設や道路等の施設類型で低い数値を示していることが考えられ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</si>
</sst>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38" fillId="0" borderId="41" xfId="16" applyFont="1" applyBorder="1" applyAlignment="1" applyProtection="1">
      <alignment horizontal="left" vertical="top" wrapText="1"/>
      <protection locked="0"/>
    </xf>
    <xf numFmtId="0" fontId="38" fillId="0" borderId="12" xfId="16" applyFont="1" applyBorder="1" applyAlignment="1" applyProtection="1">
      <alignment horizontal="left" vertical="top" wrapText="1"/>
      <protection locked="0"/>
    </xf>
    <xf numFmtId="0" fontId="38" fillId="0" borderId="51" xfId="16" applyFont="1" applyBorder="1" applyAlignment="1" applyProtection="1">
      <alignment horizontal="left" vertical="top" wrapText="1"/>
      <protection locked="0"/>
    </xf>
    <xf numFmtId="0" fontId="38" fillId="0" borderId="65" xfId="16" applyFont="1" applyBorder="1" applyAlignment="1" applyProtection="1">
      <alignment horizontal="left" vertical="top" wrapText="1"/>
      <protection locked="0"/>
    </xf>
    <xf numFmtId="0" fontId="38" fillId="0" borderId="0" xfId="16" applyFont="1" applyAlignment="1" applyProtection="1">
      <alignment horizontal="left" vertical="top" wrapText="1"/>
      <protection locked="0"/>
    </xf>
    <xf numFmtId="0" fontId="38" fillId="0" borderId="38" xfId="16" applyFont="1" applyBorder="1" applyAlignment="1" applyProtection="1">
      <alignment horizontal="left" vertical="top" wrapText="1"/>
      <protection locked="0"/>
    </xf>
    <xf numFmtId="0" fontId="38" fillId="0" borderId="37" xfId="16" applyFont="1" applyBorder="1" applyAlignment="1" applyProtection="1">
      <alignment horizontal="left" vertical="top" wrapText="1"/>
      <protection locked="0"/>
    </xf>
    <xf numFmtId="0" fontId="38" fillId="0" borderId="56" xfId="16" applyFont="1" applyBorder="1" applyAlignment="1" applyProtection="1">
      <alignment horizontal="left" vertical="top" wrapText="1"/>
      <protection locked="0"/>
    </xf>
    <xf numFmtId="0" fontId="38"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4410148E-53B9-4871-B9B0-B8E0FC271BD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C861-485D-A070-A7730D28CFF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125487</c:v>
                </c:pt>
                <c:pt idx="1">
                  <c:v>72784</c:v>
                </c:pt>
                <c:pt idx="2">
                  <c:v>84406</c:v>
                </c:pt>
                <c:pt idx="3">
                  <c:v>52068</c:v>
                </c:pt>
                <c:pt idx="4">
                  <c:v>55174</c:v>
                </c:pt>
              </c:numCache>
            </c:numRef>
          </c:val>
          <c:smooth val="0"/>
          <c:extLst>
            <c:ext xmlns:c16="http://schemas.microsoft.com/office/drawing/2014/chart" uri="{C3380CC4-5D6E-409C-BE32-E72D297353CC}">
              <c16:uniqueId val="{00000001-C861-485D-A070-A7730D28CFF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2.35</c:v>
                </c:pt>
                <c:pt idx="1">
                  <c:v>4.2</c:v>
                </c:pt>
                <c:pt idx="2">
                  <c:v>3.18</c:v>
                </c:pt>
                <c:pt idx="3">
                  <c:v>3.82</c:v>
                </c:pt>
                <c:pt idx="4">
                  <c:v>3.92</c:v>
                </c:pt>
              </c:numCache>
            </c:numRef>
          </c:val>
          <c:extLst>
            <c:ext xmlns:c16="http://schemas.microsoft.com/office/drawing/2014/chart" uri="{C3380CC4-5D6E-409C-BE32-E72D297353CC}">
              <c16:uniqueId val="{00000000-F6DD-458B-A8FF-65FDA37C1D6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11.99</c:v>
                </c:pt>
                <c:pt idx="1">
                  <c:v>19.27</c:v>
                </c:pt>
                <c:pt idx="2">
                  <c:v>24.07</c:v>
                </c:pt>
                <c:pt idx="3">
                  <c:v>24.36</c:v>
                </c:pt>
                <c:pt idx="4">
                  <c:v>25.32</c:v>
                </c:pt>
              </c:numCache>
            </c:numRef>
          </c:val>
          <c:extLst>
            <c:ext xmlns:c16="http://schemas.microsoft.com/office/drawing/2014/chart" uri="{C3380CC4-5D6E-409C-BE32-E72D297353CC}">
              <c16:uniqueId val="{00000001-F6DD-458B-A8FF-65FDA37C1D6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1.92</c:v>
                </c:pt>
                <c:pt idx="1">
                  <c:v>8.48</c:v>
                </c:pt>
                <c:pt idx="2">
                  <c:v>0.79</c:v>
                </c:pt>
                <c:pt idx="3">
                  <c:v>-0.54</c:v>
                </c:pt>
                <c:pt idx="4">
                  <c:v>0.16</c:v>
                </c:pt>
              </c:numCache>
            </c:numRef>
          </c:val>
          <c:smooth val="0"/>
          <c:extLst>
            <c:ext xmlns:c16="http://schemas.microsoft.com/office/drawing/2014/chart" uri="{C3380CC4-5D6E-409C-BE32-E72D297353CC}">
              <c16:uniqueId val="{00000002-F6DD-458B-A8FF-65FDA37C1D6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0.53</c:v>
                </c:pt>
                <c:pt idx="2">
                  <c:v>#N/A</c:v>
                </c:pt>
                <c:pt idx="3">
                  <c:v>0.01</c:v>
                </c:pt>
                <c:pt idx="4">
                  <c:v>#N/A</c:v>
                </c:pt>
                <c:pt idx="5">
                  <c:v>0</c:v>
                </c:pt>
                <c:pt idx="6">
                  <c:v>#N/A</c:v>
                </c:pt>
                <c:pt idx="7">
                  <c:v>0</c:v>
                </c:pt>
                <c:pt idx="8">
                  <c:v>#N/A</c:v>
                </c:pt>
                <c:pt idx="9">
                  <c:v>0.04</c:v>
                </c:pt>
              </c:numCache>
            </c:numRef>
          </c:val>
          <c:extLst>
            <c:ext xmlns:c16="http://schemas.microsoft.com/office/drawing/2014/chart" uri="{C3380CC4-5D6E-409C-BE32-E72D297353CC}">
              <c16:uniqueId val="{00000000-7F49-4699-A9A9-3987F4DD29E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F49-4699-A9A9-3987F4DD29E7}"/>
            </c:ext>
          </c:extLst>
        </c:ser>
        <c:ser>
          <c:idx val="2"/>
          <c:order val="2"/>
          <c:tx>
            <c:strRef>
              <c:f>データシート!$A$29</c:f>
              <c:strCache>
                <c:ptCount val="1"/>
                <c:pt idx="0">
                  <c:v>津幡町バス事業特別会計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0.04</c:v>
                </c:pt>
                <c:pt idx="2">
                  <c:v>#N/A</c:v>
                </c:pt>
                <c:pt idx="3">
                  <c:v>0.03</c:v>
                </c:pt>
                <c:pt idx="4">
                  <c:v>#N/A</c:v>
                </c:pt>
                <c:pt idx="5">
                  <c:v>0.03</c:v>
                </c:pt>
                <c:pt idx="6">
                  <c:v>#N/A</c:v>
                </c:pt>
                <c:pt idx="7">
                  <c:v>0.05</c:v>
                </c:pt>
                <c:pt idx="8">
                  <c:v>#N/A</c:v>
                </c:pt>
                <c:pt idx="9">
                  <c:v>0.11</c:v>
                </c:pt>
              </c:numCache>
            </c:numRef>
          </c:val>
          <c:extLst>
            <c:ext xmlns:c16="http://schemas.microsoft.com/office/drawing/2014/chart" uri="{C3380CC4-5D6E-409C-BE32-E72D297353CC}">
              <c16:uniqueId val="{00000002-7F49-4699-A9A9-3987F4DD29E7}"/>
            </c:ext>
          </c:extLst>
        </c:ser>
        <c:ser>
          <c:idx val="3"/>
          <c:order val="3"/>
          <c:tx>
            <c:strRef>
              <c:f>データシート!$A$30</c:f>
              <c:strCache>
                <c:ptCount val="1"/>
                <c:pt idx="0">
                  <c:v>津幡町後期高齢者医療特別会計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0.08</c:v>
                </c:pt>
                <c:pt idx="2">
                  <c:v>#N/A</c:v>
                </c:pt>
                <c:pt idx="3">
                  <c:v>0.06</c:v>
                </c:pt>
                <c:pt idx="4">
                  <c:v>#N/A</c:v>
                </c:pt>
                <c:pt idx="5">
                  <c:v>0.08</c:v>
                </c:pt>
                <c:pt idx="6">
                  <c:v>#N/A</c:v>
                </c:pt>
                <c:pt idx="7">
                  <c:v>0.09</c:v>
                </c:pt>
                <c:pt idx="8">
                  <c:v>#N/A</c:v>
                </c:pt>
                <c:pt idx="9">
                  <c:v>0.12</c:v>
                </c:pt>
              </c:numCache>
            </c:numRef>
          </c:val>
          <c:extLst>
            <c:ext xmlns:c16="http://schemas.microsoft.com/office/drawing/2014/chart" uri="{C3380CC4-5D6E-409C-BE32-E72D297353CC}">
              <c16:uniqueId val="{00000003-7F49-4699-A9A9-3987F4DD29E7}"/>
            </c:ext>
          </c:extLst>
        </c:ser>
        <c:ser>
          <c:idx val="4"/>
          <c:order val="4"/>
          <c:tx>
            <c:strRef>
              <c:f>データシート!$A$31</c:f>
              <c:strCache>
                <c:ptCount val="1"/>
                <c:pt idx="0">
                  <c:v>津幡町簡易水道事業会計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#N/A</c:v>
                </c:pt>
                <c:pt idx="5">
                  <c:v>0.31</c:v>
                </c:pt>
                <c:pt idx="6">
                  <c:v>#N/A</c:v>
                </c:pt>
                <c:pt idx="7">
                  <c:v>0.31</c:v>
                </c:pt>
                <c:pt idx="8">
                  <c:v>#N/A</c:v>
                </c:pt>
                <c:pt idx="9">
                  <c:v>0.31</c:v>
                </c:pt>
              </c:numCache>
            </c:numRef>
          </c:val>
          <c:extLst>
            <c:ext xmlns:c16="http://schemas.microsoft.com/office/drawing/2014/chart" uri="{C3380CC4-5D6E-409C-BE32-E72D297353CC}">
              <c16:uniqueId val="{00000004-7F49-4699-A9A9-3987F4DD29E7}"/>
            </c:ext>
          </c:extLst>
        </c:ser>
        <c:ser>
          <c:idx val="5"/>
          <c:order val="5"/>
          <c:tx>
            <c:strRef>
              <c:f>データシート!$A$32</c:f>
              <c:strCache>
                <c:ptCount val="1"/>
                <c:pt idx="0">
                  <c:v>津幡町国民健康保険特別会計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0.31</c:v>
                </c:pt>
                <c:pt idx="2">
                  <c:v>#N/A</c:v>
                </c:pt>
                <c:pt idx="3">
                  <c:v>0.44</c:v>
                </c:pt>
                <c:pt idx="4">
                  <c:v>#N/A</c:v>
                </c:pt>
                <c:pt idx="5">
                  <c:v>0.46</c:v>
                </c:pt>
                <c:pt idx="6">
                  <c:v>#N/A</c:v>
                </c:pt>
                <c:pt idx="7">
                  <c:v>0.3</c:v>
                </c:pt>
                <c:pt idx="8">
                  <c:v>#N/A</c:v>
                </c:pt>
                <c:pt idx="9">
                  <c:v>0.38</c:v>
                </c:pt>
              </c:numCache>
            </c:numRef>
          </c:val>
          <c:extLst>
            <c:ext xmlns:c16="http://schemas.microsoft.com/office/drawing/2014/chart" uri="{C3380CC4-5D6E-409C-BE32-E72D297353CC}">
              <c16:uniqueId val="{00000005-7F49-4699-A9A9-3987F4DD29E7}"/>
            </c:ext>
          </c:extLst>
        </c:ser>
        <c:ser>
          <c:idx val="6"/>
          <c:order val="6"/>
          <c:tx>
            <c:strRef>
              <c:f>データシート!$A$33</c:f>
              <c:strCache>
                <c:ptCount val="1"/>
                <c:pt idx="0">
                  <c:v>津幡町介護保険特別会計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1.03</c:v>
                </c:pt>
                <c:pt idx="2">
                  <c:v>#N/A</c:v>
                </c:pt>
                <c:pt idx="3">
                  <c:v>0.54</c:v>
                </c:pt>
                <c:pt idx="4">
                  <c:v>#N/A</c:v>
                </c:pt>
                <c:pt idx="5">
                  <c:v>0.68</c:v>
                </c:pt>
                <c:pt idx="6">
                  <c:v>#N/A</c:v>
                </c:pt>
                <c:pt idx="7">
                  <c:v>0.41</c:v>
                </c:pt>
                <c:pt idx="8">
                  <c:v>#N/A</c:v>
                </c:pt>
                <c:pt idx="9">
                  <c:v>0.45</c:v>
                </c:pt>
              </c:numCache>
            </c:numRef>
          </c:val>
          <c:extLst>
            <c:ext xmlns:c16="http://schemas.microsoft.com/office/drawing/2014/chart" uri="{C3380CC4-5D6E-409C-BE32-E72D297353CC}">
              <c16:uniqueId val="{00000006-7F49-4699-A9A9-3987F4DD29E7}"/>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2.2999999999999998</c:v>
                </c:pt>
                <c:pt idx="2">
                  <c:v>#N/A</c:v>
                </c:pt>
                <c:pt idx="3">
                  <c:v>4.16</c:v>
                </c:pt>
                <c:pt idx="4">
                  <c:v>#N/A</c:v>
                </c:pt>
                <c:pt idx="5">
                  <c:v>3.14</c:v>
                </c:pt>
                <c:pt idx="6">
                  <c:v>#N/A</c:v>
                </c:pt>
                <c:pt idx="7">
                  <c:v>3.76</c:v>
                </c:pt>
                <c:pt idx="8">
                  <c:v>#N/A</c:v>
                </c:pt>
                <c:pt idx="9">
                  <c:v>3.79</c:v>
                </c:pt>
              </c:numCache>
            </c:numRef>
          </c:val>
          <c:extLst>
            <c:ext xmlns:c16="http://schemas.microsoft.com/office/drawing/2014/chart" uri="{C3380CC4-5D6E-409C-BE32-E72D297353CC}">
              <c16:uniqueId val="{00000007-7F49-4699-A9A9-3987F4DD29E7}"/>
            </c:ext>
          </c:extLst>
        </c:ser>
        <c:ser>
          <c:idx val="8"/>
          <c:order val="8"/>
          <c:tx>
            <c:strRef>
              <c:f>データシート!$A$35</c:f>
              <c:strCache>
                <c:ptCount val="1"/>
                <c:pt idx="0">
                  <c:v>津幡町水道事業会計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11.8</c:v>
                </c:pt>
                <c:pt idx="2">
                  <c:v>#N/A</c:v>
                </c:pt>
                <c:pt idx="3">
                  <c:v>11.64</c:v>
                </c:pt>
                <c:pt idx="4">
                  <c:v>#N/A</c:v>
                </c:pt>
                <c:pt idx="5">
                  <c:v>11.72</c:v>
                </c:pt>
                <c:pt idx="6">
                  <c:v>#N/A</c:v>
                </c:pt>
                <c:pt idx="7">
                  <c:v>10.77</c:v>
                </c:pt>
                <c:pt idx="8">
                  <c:v>#N/A</c:v>
                </c:pt>
                <c:pt idx="9">
                  <c:v>9.9600000000000009</c:v>
                </c:pt>
              </c:numCache>
            </c:numRef>
          </c:val>
          <c:extLst>
            <c:ext xmlns:c16="http://schemas.microsoft.com/office/drawing/2014/chart" uri="{C3380CC4-5D6E-409C-BE32-E72D297353CC}">
              <c16:uniqueId val="{00000008-7F49-4699-A9A9-3987F4DD29E7}"/>
            </c:ext>
          </c:extLst>
        </c:ser>
        <c:ser>
          <c:idx val="9"/>
          <c:order val="9"/>
          <c:tx>
            <c:strRef>
              <c:f>データシート!$A$36</c:f>
              <c:strCache>
                <c:ptCount val="1"/>
                <c:pt idx="0">
                  <c:v>津幡町病院事業会計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3.52</c:v>
                </c:pt>
                <c:pt idx="2">
                  <c:v>#N/A</c:v>
                </c:pt>
                <c:pt idx="3">
                  <c:v>6.75</c:v>
                </c:pt>
                <c:pt idx="4">
                  <c:v>#N/A</c:v>
                </c:pt>
                <c:pt idx="5">
                  <c:v>10.16</c:v>
                </c:pt>
                <c:pt idx="6">
                  <c:v>#N/A</c:v>
                </c:pt>
                <c:pt idx="7">
                  <c:v>13.35</c:v>
                </c:pt>
                <c:pt idx="8">
                  <c:v>#N/A</c:v>
                </c:pt>
                <c:pt idx="9">
                  <c:v>12.85</c:v>
                </c:pt>
              </c:numCache>
            </c:numRef>
          </c:val>
          <c:extLst>
            <c:ext xmlns:c16="http://schemas.microsoft.com/office/drawing/2014/chart" uri="{C3380CC4-5D6E-409C-BE32-E72D297353CC}">
              <c16:uniqueId val="{00000009-7F49-4699-A9A9-3987F4DD29E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1811</c:v>
                </c:pt>
                <c:pt idx="5">
                  <c:v>1847</c:v>
                </c:pt>
                <c:pt idx="8">
                  <c:v>1553</c:v>
                </c:pt>
                <c:pt idx="11">
                  <c:v>1543</c:v>
                </c:pt>
                <c:pt idx="14">
                  <c:v>1557</c:v>
                </c:pt>
              </c:numCache>
            </c:numRef>
          </c:val>
          <c:extLst>
            <c:ext xmlns:c16="http://schemas.microsoft.com/office/drawing/2014/chart" uri="{C3380CC4-5D6E-409C-BE32-E72D297353CC}">
              <c16:uniqueId val="{00000000-1FF1-4BC7-A700-8B34B93BF91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FF1-4BC7-A700-8B34B93BF91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1FF1-4BC7-A700-8B34B93BF91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61</c:v>
                </c:pt>
                <c:pt idx="3">
                  <c:v>20</c:v>
                </c:pt>
                <c:pt idx="6">
                  <c:v>21</c:v>
                </c:pt>
                <c:pt idx="9">
                  <c:v>25</c:v>
                </c:pt>
                <c:pt idx="12">
                  <c:v>32</c:v>
                </c:pt>
              </c:numCache>
            </c:numRef>
          </c:val>
          <c:extLst>
            <c:ext xmlns:c16="http://schemas.microsoft.com/office/drawing/2014/chart" uri="{C3380CC4-5D6E-409C-BE32-E72D297353CC}">
              <c16:uniqueId val="{00000003-1FF1-4BC7-A700-8B34B93BF91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674</c:v>
                </c:pt>
                <c:pt idx="3">
                  <c:v>667</c:v>
                </c:pt>
                <c:pt idx="6">
                  <c:v>595</c:v>
                </c:pt>
                <c:pt idx="9">
                  <c:v>604</c:v>
                </c:pt>
                <c:pt idx="12">
                  <c:v>566</c:v>
                </c:pt>
              </c:numCache>
            </c:numRef>
          </c:val>
          <c:extLst>
            <c:ext xmlns:c16="http://schemas.microsoft.com/office/drawing/2014/chart" uri="{C3380CC4-5D6E-409C-BE32-E72D297353CC}">
              <c16:uniqueId val="{00000004-1FF1-4BC7-A700-8B34B93BF91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FF1-4BC7-A700-8B34B93BF91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FF1-4BC7-A700-8B34B93BF91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1567</c:v>
                </c:pt>
                <c:pt idx="3">
                  <c:v>1701</c:v>
                </c:pt>
                <c:pt idx="6">
                  <c:v>1536</c:v>
                </c:pt>
                <c:pt idx="9">
                  <c:v>1468</c:v>
                </c:pt>
                <c:pt idx="12">
                  <c:v>1503</c:v>
                </c:pt>
              </c:numCache>
            </c:numRef>
          </c:val>
          <c:extLst>
            <c:ext xmlns:c16="http://schemas.microsoft.com/office/drawing/2014/chart" uri="{C3380CC4-5D6E-409C-BE32-E72D297353CC}">
              <c16:uniqueId val="{00000007-1FF1-4BC7-A700-8B34B93BF91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491</c:v>
                </c:pt>
                <c:pt idx="2">
                  <c:v>#N/A</c:v>
                </c:pt>
                <c:pt idx="3">
                  <c:v>#N/A</c:v>
                </c:pt>
                <c:pt idx="4">
                  <c:v>541</c:v>
                </c:pt>
                <c:pt idx="5">
                  <c:v>#N/A</c:v>
                </c:pt>
                <c:pt idx="6">
                  <c:v>#N/A</c:v>
                </c:pt>
                <c:pt idx="7">
                  <c:v>599</c:v>
                </c:pt>
                <c:pt idx="8">
                  <c:v>#N/A</c:v>
                </c:pt>
                <c:pt idx="9">
                  <c:v>#N/A</c:v>
                </c:pt>
                <c:pt idx="10">
                  <c:v>554</c:v>
                </c:pt>
                <c:pt idx="11">
                  <c:v>#N/A</c:v>
                </c:pt>
                <c:pt idx="12">
                  <c:v>#N/A</c:v>
                </c:pt>
                <c:pt idx="13">
                  <c:v>544</c:v>
                </c:pt>
                <c:pt idx="14">
                  <c:v>#N/A</c:v>
                </c:pt>
              </c:numCache>
            </c:numRef>
          </c:val>
          <c:smooth val="0"/>
          <c:extLst>
            <c:ext xmlns:c16="http://schemas.microsoft.com/office/drawing/2014/chart" uri="{C3380CC4-5D6E-409C-BE32-E72D297353CC}">
              <c16:uniqueId val="{00000008-1FF1-4BC7-A700-8B34B93BF91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16744</c:v>
                </c:pt>
                <c:pt idx="5">
                  <c:v>17265</c:v>
                </c:pt>
                <c:pt idx="8">
                  <c:v>17085</c:v>
                </c:pt>
                <c:pt idx="11">
                  <c:v>16861</c:v>
                </c:pt>
                <c:pt idx="14">
                  <c:v>16509</c:v>
                </c:pt>
              </c:numCache>
            </c:numRef>
          </c:val>
          <c:extLst>
            <c:ext xmlns:c16="http://schemas.microsoft.com/office/drawing/2014/chart" uri="{C3380CC4-5D6E-409C-BE32-E72D297353CC}">
              <c16:uniqueId val="{00000000-1E78-40B9-BB37-2A6536D4F0D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2043</c:v>
                </c:pt>
                <c:pt idx="5">
                  <c:v>2104</c:v>
                </c:pt>
                <c:pt idx="8">
                  <c:v>2098</c:v>
                </c:pt>
                <c:pt idx="11">
                  <c:v>2077</c:v>
                </c:pt>
                <c:pt idx="14">
                  <c:v>2388</c:v>
                </c:pt>
              </c:numCache>
            </c:numRef>
          </c:val>
          <c:extLst>
            <c:ext xmlns:c16="http://schemas.microsoft.com/office/drawing/2014/chart" uri="{C3380CC4-5D6E-409C-BE32-E72D297353CC}">
              <c16:uniqueId val="{00000001-1E78-40B9-BB37-2A6536D4F0D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2021</c:v>
                </c:pt>
                <c:pt idx="5">
                  <c:v>2943</c:v>
                </c:pt>
                <c:pt idx="8">
                  <c:v>3291</c:v>
                </c:pt>
                <c:pt idx="11">
                  <c:v>3366</c:v>
                </c:pt>
                <c:pt idx="14">
                  <c:v>3596</c:v>
                </c:pt>
              </c:numCache>
            </c:numRef>
          </c:val>
          <c:extLst>
            <c:ext xmlns:c16="http://schemas.microsoft.com/office/drawing/2014/chart" uri="{C3380CC4-5D6E-409C-BE32-E72D297353CC}">
              <c16:uniqueId val="{00000002-1E78-40B9-BB37-2A6536D4F0D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E78-40B9-BB37-2A6536D4F0D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E78-40B9-BB37-2A6536D4F0D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213</c:v>
                </c:pt>
                <c:pt idx="3">
                  <c:v>210</c:v>
                </c:pt>
                <c:pt idx="6">
                  <c:v>177</c:v>
                </c:pt>
                <c:pt idx="9">
                  <c:v>137</c:v>
                </c:pt>
                <c:pt idx="12">
                  <c:v>118</c:v>
                </c:pt>
              </c:numCache>
            </c:numRef>
          </c:val>
          <c:extLst>
            <c:ext xmlns:c16="http://schemas.microsoft.com/office/drawing/2014/chart" uri="{C3380CC4-5D6E-409C-BE32-E72D297353CC}">
              <c16:uniqueId val="{00000005-1E78-40B9-BB37-2A6536D4F0D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1548</c:v>
                </c:pt>
                <c:pt idx="3">
                  <c:v>1509</c:v>
                </c:pt>
                <c:pt idx="6">
                  <c:v>1441</c:v>
                </c:pt>
                <c:pt idx="9">
                  <c:v>1425</c:v>
                </c:pt>
                <c:pt idx="12">
                  <c:v>1340</c:v>
                </c:pt>
              </c:numCache>
            </c:numRef>
          </c:val>
          <c:extLst>
            <c:ext xmlns:c16="http://schemas.microsoft.com/office/drawing/2014/chart" uri="{C3380CC4-5D6E-409C-BE32-E72D297353CC}">
              <c16:uniqueId val="{00000006-1E78-40B9-BB37-2A6536D4F0D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246</c:v>
                </c:pt>
                <c:pt idx="3">
                  <c:v>758</c:v>
                </c:pt>
                <c:pt idx="6">
                  <c:v>1738</c:v>
                </c:pt>
                <c:pt idx="9">
                  <c:v>1785</c:v>
                </c:pt>
                <c:pt idx="12">
                  <c:v>1762</c:v>
                </c:pt>
              </c:numCache>
            </c:numRef>
          </c:val>
          <c:extLst>
            <c:ext xmlns:c16="http://schemas.microsoft.com/office/drawing/2014/chart" uri="{C3380CC4-5D6E-409C-BE32-E72D297353CC}">
              <c16:uniqueId val="{00000007-1E78-40B9-BB37-2A6536D4F0D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8151</c:v>
                </c:pt>
                <c:pt idx="3">
                  <c:v>7763</c:v>
                </c:pt>
                <c:pt idx="6">
                  <c:v>7482</c:v>
                </c:pt>
                <c:pt idx="9">
                  <c:v>7293</c:v>
                </c:pt>
                <c:pt idx="12">
                  <c:v>7228</c:v>
                </c:pt>
              </c:numCache>
            </c:numRef>
          </c:val>
          <c:extLst>
            <c:ext xmlns:c16="http://schemas.microsoft.com/office/drawing/2014/chart" uri="{C3380CC4-5D6E-409C-BE32-E72D297353CC}">
              <c16:uniqueId val="{00000008-1E78-40B9-BB37-2A6536D4F0D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21</c:v>
                </c:pt>
                <c:pt idx="12">
                  <c:v>22</c:v>
                </c:pt>
              </c:numCache>
            </c:numRef>
          </c:val>
          <c:extLst>
            <c:ext xmlns:c16="http://schemas.microsoft.com/office/drawing/2014/chart" uri="{C3380CC4-5D6E-409C-BE32-E72D297353CC}">
              <c16:uniqueId val="{00000009-1E78-40B9-BB37-2A6536D4F0D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16022</c:v>
                </c:pt>
                <c:pt idx="3">
                  <c:v>16741</c:v>
                </c:pt>
                <c:pt idx="6">
                  <c:v>17097</c:v>
                </c:pt>
                <c:pt idx="9">
                  <c:v>17491</c:v>
                </c:pt>
                <c:pt idx="12">
                  <c:v>18029</c:v>
                </c:pt>
              </c:numCache>
            </c:numRef>
          </c:val>
          <c:extLst>
            <c:ext xmlns:c16="http://schemas.microsoft.com/office/drawing/2014/chart" uri="{C3380CC4-5D6E-409C-BE32-E72D297353CC}">
              <c16:uniqueId val="{0000000A-1E78-40B9-BB37-2A6536D4F0D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5373</c:v>
                </c:pt>
                <c:pt idx="2">
                  <c:v>#N/A</c:v>
                </c:pt>
                <c:pt idx="3">
                  <c:v>#N/A</c:v>
                </c:pt>
                <c:pt idx="4">
                  <c:v>4670</c:v>
                </c:pt>
                <c:pt idx="5">
                  <c:v>#N/A</c:v>
                </c:pt>
                <c:pt idx="6">
                  <c:v>#N/A</c:v>
                </c:pt>
                <c:pt idx="7">
                  <c:v>5460</c:v>
                </c:pt>
                <c:pt idx="8">
                  <c:v>#N/A</c:v>
                </c:pt>
                <c:pt idx="9">
                  <c:v>#N/A</c:v>
                </c:pt>
                <c:pt idx="10">
                  <c:v>5847</c:v>
                </c:pt>
                <c:pt idx="11">
                  <c:v>#N/A</c:v>
                </c:pt>
                <c:pt idx="12">
                  <c:v>#N/A</c:v>
                </c:pt>
                <c:pt idx="13">
                  <c:v>6007</c:v>
                </c:pt>
                <c:pt idx="14">
                  <c:v>#N/A</c:v>
                </c:pt>
              </c:numCache>
            </c:numRef>
          </c:val>
          <c:smooth val="0"/>
          <c:extLst>
            <c:ext xmlns:c16="http://schemas.microsoft.com/office/drawing/2014/chart" uri="{C3380CC4-5D6E-409C-BE32-E72D297353CC}">
              <c16:uniqueId val="{0000000B-1E78-40B9-BB37-2A6536D4F0D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2123</c:v>
                </c:pt>
                <c:pt idx="1">
                  <c:v>2166</c:v>
                </c:pt>
                <c:pt idx="2">
                  <c:v>2339</c:v>
                </c:pt>
              </c:numCache>
            </c:numRef>
          </c:val>
          <c:extLst>
            <c:ext xmlns:c16="http://schemas.microsoft.com/office/drawing/2014/chart" uri="{C3380CC4-5D6E-409C-BE32-E72D297353CC}">
              <c16:uniqueId val="{00000000-B353-4229-912A-2D2BBA7F97F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143</c:v>
                </c:pt>
                <c:pt idx="1">
                  <c:v>181</c:v>
                </c:pt>
                <c:pt idx="2">
                  <c:v>208</c:v>
                </c:pt>
              </c:numCache>
            </c:numRef>
          </c:val>
          <c:extLst>
            <c:ext xmlns:c16="http://schemas.microsoft.com/office/drawing/2014/chart" uri="{C3380CC4-5D6E-409C-BE32-E72D297353CC}">
              <c16:uniqueId val="{00000001-B353-4229-912A-2D2BBA7F97F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192</c:v>
                </c:pt>
                <c:pt idx="1">
                  <c:v>211</c:v>
                </c:pt>
                <c:pt idx="2">
                  <c:v>337</c:v>
                </c:pt>
              </c:numCache>
            </c:numRef>
          </c:val>
          <c:extLst>
            <c:ext xmlns:c16="http://schemas.microsoft.com/office/drawing/2014/chart" uri="{C3380CC4-5D6E-409C-BE32-E72D297353CC}">
              <c16:uniqueId val="{00000002-B353-4229-912A-2D2BBA7F97F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{93E79F8B-1392-4489-AEB2-7B0ADEAF0F7A}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57D-4794-AB6C-CAD105B8668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{1333C252-BBF8-4047-8C9D-8644F01CAE38}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57D-4794-AB6C-CAD105B8668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{E9718AED-8FBE-4738-8C44-F1EBA1AE04C0}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57D-4794-AB6C-CAD105B8668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{3D4AB67F-80AB-48CF-B9CF-1676DE7C9AA6}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57D-4794-AB6C-CAD105B8668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{F9F3C5BB-C0AE-4D4E-AF90-A12923C430CF}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57D-4794-AB6C-CAD105B8668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{4CE4DC34-6B76-4D89-94B8-25AC65A154F5}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57D-4794-AB6C-CAD105B8668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{399B038A-85E4-4F8E-A9DE-45DD39551DE7}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57D-4794-AB6C-CAD105B8668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{40508B2A-D5D4-4718-B8CA-080C8AE8B28D}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57D-4794-AB6C-CAD105B8668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{3403AD92-803D-46CD-BB19-DE9E9A23C086}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57D-4794-AB6C-CAD105B8668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51.9</c:v>
                </c:pt>
                <c:pt idx="8">
                  <c:v>53.9</c:v>
                </c:pt>
                <c:pt idx="16">
                  <c:v>54.7</c:v>
                </c:pt>
                <c:pt idx="24">
                  <c:v>56.1</c:v>
                </c:pt>
                <c:pt idx="32">
                  <c:v>57.1</c:v>
                </c:pt>
              </c:numCache>
            </c:numRef>
          </c:xVal>
          <c:yVal>
            <c:numRef>
              <c:f>公会計指標分析・財政指標組合せ分析表!$BP$51:$DC$51</c:f>
              <c:numCache>
                <c:formatCode>#,##0.0;"▲ "#,##0.0</c:formatCode>
                <c:ptCount val="40"/>
                <c:pt idx="0">
                  <c:v>75.599999999999994</c:v>
                </c:pt>
                <c:pt idx="8">
                  <c:v>61.7</c:v>
                </c:pt>
                <c:pt idx="16">
                  <c:v>73.3</c:v>
                </c:pt>
                <c:pt idx="24">
                  <c:v>77.599999999999994</c:v>
                </c:pt>
                <c:pt idx="32">
                  <c:v>76.099999999999994</c:v>
                </c:pt>
              </c:numCache>
            </c:numRef>
          </c:yVal>
          <c:smooth val="0"/>
          <c:extLst>
            <c:ext xmlns:c16="http://schemas.microsoft.com/office/drawing/2014/chart" uri="{C3380CC4-5D6E-409C-BE32-E72D297353CC}">
              <c16:uniqueId val="{00000009-357D-4794-AB6C-CAD105B8668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{F9A31859-A9DC-4979-94CF-FD5539EAA07E}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57D-4794-AB6C-CAD105B8668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{0514D493-2173-4379-9C6D-5A4B1033EE0C}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57D-4794-AB6C-CAD105B8668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{D2F6A05D-5BFF-4101-8B87-F8FDC2410ADC}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57D-4794-AB6C-CAD105B8668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{6E4DF415-9A00-44B4-8DE9-209B35E974E0}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57D-4794-AB6C-CAD105B8668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{5AD6EC6C-DA8C-440F-B770-1BF3982D467E}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57D-4794-AB6C-CAD105B8668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{32B4AA16-B1D1-4977-B9FF-C75BA120C58D}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57D-4794-AB6C-CAD105B8668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{51121FF1-3A82-431C-8B1D-BD9CC44ACF57}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57D-4794-AB6C-CAD105B86685}"/>
                </c:ext>
              </c:extLst>
            </c:dLbl>
            <c:dLbl>
              <c:idx val="24"/>
              <c:layout>
                <c:manualLayout>
                  <c:x val="-2.9214814767355813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{7635731A-C6CA-49EF-9F26-ED4AE51EF0B8}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57D-4794-AB6C-CAD105B86685}"/>
                </c:ext>
              </c:extLst>
            </c:dLbl>
            <c:dLbl>
              <c:idx val="32"/>
              <c:layout>
                <c:manualLayout>
                  <c:x val="-3.4816686533112574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{18012631-CF35-48CC-823A-D22E43592B2C}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57D-4794-AB6C-CAD105B8668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357D-4794-AB6C-CAD105B86685}"/>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{78D116FE-37C5-4019-A4CC-0D3C35A869B3}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0FC-4809-8CBE-076DE86085C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{1902FC55-37D8-4BC0-BDED-A74A972B3B5B}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0FC-4809-8CBE-076DE86085C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{6E20352C-16F5-4311-8C63-8D46392EC783}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0FC-4809-8CBE-076DE86085C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{4EAA8A22-75A7-4AA0-90DB-1AB3210B7022}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0FC-4809-8CBE-076DE86085C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{9D6EDD2A-B74D-4FE9-B3F9-16131B37DAAA}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0FC-4809-8CBE-076DE86085C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{566CABA0-90FA-4C45-9AAA-EF65FCC00DF1}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0FC-4809-8CBE-076DE86085C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{789ABFBC-9CD3-4FC0-BDBE-C44EA3B054E9}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0FC-4809-8CBE-076DE86085C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{C3FA2236-CF7C-47D6-9AD5-2EA7DAAAC215}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0FC-4809-8CBE-076DE86085C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{1BB6723E-A600-4A9A-B047-52AC9391593C}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0FC-4809-8CBE-076DE86085C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8.4</c:v>
                </c:pt>
                <c:pt idx="8">
                  <c:v>7.7</c:v>
                </c:pt>
                <c:pt idx="16">
                  <c:v>7.3</c:v>
                </c:pt>
                <c:pt idx="24">
                  <c:v>7.5</c:v>
                </c:pt>
                <c:pt idx="32">
                  <c:v>7.4</c:v>
                </c:pt>
              </c:numCache>
            </c:numRef>
          </c:xVal>
          <c:yVal>
            <c:numRef>
              <c:f>公会計指標分析・財政指標組合せ分析表!$BP$73:$DC$73</c:f>
              <c:numCache>
                <c:formatCode>#,##0.0;"▲ "#,##0.0</c:formatCode>
                <c:ptCount val="40"/>
                <c:pt idx="0">
                  <c:v>75.599999999999994</c:v>
                </c:pt>
                <c:pt idx="8">
                  <c:v>61.7</c:v>
                </c:pt>
                <c:pt idx="16">
                  <c:v>73.3</c:v>
                </c:pt>
                <c:pt idx="24">
                  <c:v>77.599999999999994</c:v>
                </c:pt>
                <c:pt idx="32">
                  <c:v>76.099999999999994</c:v>
                </c:pt>
              </c:numCache>
            </c:numRef>
          </c:yVal>
          <c:smooth val="0"/>
          <c:extLst>
            <c:ext xmlns:c16="http://schemas.microsoft.com/office/drawing/2014/chart" uri="{C3380CC4-5D6E-409C-BE32-E72D297353CC}">
              <c16:uniqueId val="{00000009-50FC-4809-8CBE-076DE86085C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{BEB73671-9217-41F1-91A4-D9830B9DCD77}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0FC-4809-8CBE-076DE86085C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{2A2BE195-D4A1-4E2B-B421-98BB17522F49}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0FC-4809-8CBE-076DE86085C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{AEC3E36D-0EF6-4E0A-AA70-4FB859197B6B}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0FC-4809-8CBE-076DE86085C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{AF471EE9-4C6F-42C5-9E8C-5D00FD0DD4ED}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0FC-4809-8CBE-076DE86085C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{1156BECF-62CE-467F-A862-759ACBF714E7}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0FC-4809-8CBE-076DE86085C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{1B0949F6-318D-4387-9030-D7C4B272E805}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0FC-4809-8CBE-076DE86085C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{014A68B3-0FA8-4005-8C57-6348E4694DD9}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0FC-4809-8CBE-076DE86085C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{D2520032-7F0C-42DF-B5A0-6A2BA39C695E}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0FC-4809-8CBE-076DE86085C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{9AB6D92D-8CE9-451B-B35B-5E1B2060DFB7}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0FC-4809-8CBE-076DE86085C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50FC-4809-8CBE-076DE86085C4}"/>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石川県津幡町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37,521
37,120
110.59
19,792,562
19,109,362
361,573
9,235,216
18,028,704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76.1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年度は、前年度から変わらず</a:t>
          </a:r>
          <a:r>
            <a:rPr kumimoji="1" lang="en-US" altLang="ja-JP" sz="1300">
              <a:solidFill>
                <a:schemeClr val="tx1"/>
              </a:solidFill>
              <a:latin typeface="ＭＳ Ｐゴシック" panose="020B0600070205080204" pitchFamily="50" charset="-128"/>
              <a:ea typeface="ＭＳ Ｐゴシック" panose="020B0600070205080204" pitchFamily="50" charset="-128"/>
            </a:rPr>
            <a:t>0.55</a:t>
          </a:r>
          <a:r>
            <a:rPr kumimoji="1" lang="ja-JP" altLang="en-US" sz="1300">
              <a:solidFill>
                <a:schemeClr val="tx1"/>
              </a:solidFill>
              <a:latin typeface="ＭＳ Ｐゴシック" panose="020B0600070205080204" pitchFamily="50" charset="-128"/>
              <a:ea typeface="ＭＳ Ｐゴシック" panose="020B0600070205080204" pitchFamily="50" charset="-128"/>
            </a:rPr>
            <a:t>となり、類似団体平均を下回る数値となった。類似団体平均を下回る理由としては、大型事業所が少ない等の要因で類似団体よりも税収が少なく基準財政収入額が相対的に小さくなることがあげられる。また、津幡町の面積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よ</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広い</a:t>
          </a:r>
          <a:r>
            <a:rPr kumimoji="1" lang="en-US" altLang="ja-JP" sz="1300">
              <a:solidFill>
                <a:schemeClr val="tx1"/>
              </a:solidFill>
              <a:latin typeface="ＭＳ Ｐゴシック" panose="020B0600070205080204" pitchFamily="50" charset="-128"/>
              <a:ea typeface="ＭＳ Ｐゴシック" panose="020B0600070205080204" pitchFamily="50" charset="-128"/>
            </a:rPr>
            <a:t>110.59</a:t>
          </a:r>
          <a:r>
            <a:rPr kumimoji="1" lang="ja-JP" altLang="en-US" sz="1300">
              <a:solidFill>
                <a:schemeClr val="tx1"/>
              </a:solidFill>
              <a:latin typeface="ＭＳ Ｐゴシック" panose="020B0600070205080204" pitchFamily="50" charset="-128"/>
              <a:ea typeface="ＭＳ Ｐゴシック" panose="020B0600070205080204" pitchFamily="50" charset="-128"/>
            </a:rPr>
            <a:t>㎢であり、行政需要が相対的に大きくなるため、基準財政需要額が大きくなる要因となっている。</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津幡町の基準財政収入額は増加傾向にあるが、近年は物価高等による基準財政需要額の伸びもあり、概ね横ばいの推移となっている。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81845</xdr:rowOff>
    </xdr:from>
    <xdr:to>
      <xdr:col>23</xdr:col>
      <xdr:colOff>133350</xdr:colOff>
      <xdr:row>43</xdr:row>
      <xdr:rowOff>81845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45419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68439</xdr:rowOff>
    </xdr:from>
    <xdr:to>
      <xdr:col>19</xdr:col>
      <xdr:colOff>133350</xdr:colOff>
      <xdr:row>43</xdr:row>
      <xdr:rowOff>81845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44078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22172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51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68439</xdr:rowOff>
    </xdr:from>
    <xdr:to>
      <xdr:col>15</xdr:col>
      <xdr:colOff>82550</xdr:colOff>
      <xdr:row>43</xdr:row>
      <xdr:rowOff>68439</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4407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166810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68439</xdr:rowOff>
    </xdr:from>
    <xdr:to>
      <xdr:col>11</xdr:col>
      <xdr:colOff>31750</xdr:colOff>
      <xdr:row>43</xdr:row>
      <xdr:rowOff>68439</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4407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31045</xdr:rowOff>
    </xdr:from>
    <xdr:to>
      <xdr:col>23</xdr:col>
      <xdr:colOff>184150</xdr:colOff>
      <xdr:row>43</xdr:row>
      <xdr:rowOff>132645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40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3122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75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31045</xdr:rowOff>
    </xdr:from>
    <xdr:to>
      <xdr:col>19</xdr:col>
      <xdr:colOff>184150</xdr:colOff>
      <xdr:row>43</xdr:row>
      <xdr:rowOff>132645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40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117422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89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17639</xdr:rowOff>
    </xdr:from>
    <xdr:to>
      <xdr:col>15</xdr:col>
      <xdr:colOff>133350</xdr:colOff>
      <xdr:row>43</xdr:row>
      <xdr:rowOff>119239</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104016</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76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17639</xdr:rowOff>
    </xdr:from>
    <xdr:to>
      <xdr:col>11</xdr:col>
      <xdr:colOff>82550</xdr:colOff>
      <xdr:row>43</xdr:row>
      <xdr:rowOff>119239</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104016</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76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17639</xdr:rowOff>
    </xdr:from>
    <xdr:to>
      <xdr:col>7</xdr:col>
      <xdr:colOff>31750</xdr:colOff>
      <xdr:row>43</xdr:row>
      <xdr:rowOff>119239</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104016</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476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年度は、前年度比</a:t>
          </a:r>
          <a:r>
            <a:rPr kumimoji="1" lang="en-US" altLang="ja-JP" sz="1300">
              <a:solidFill>
                <a:schemeClr val="tx1"/>
              </a:solidFill>
              <a:latin typeface="ＭＳ Ｐゴシック" panose="020B0600070205080204" pitchFamily="50" charset="-128"/>
              <a:ea typeface="ＭＳ Ｐゴシック" panose="020B0600070205080204" pitchFamily="50" charset="-128"/>
            </a:rPr>
            <a:t>0.4</a:t>
          </a:r>
          <a:r>
            <a:rPr kumimoji="1" lang="ja-JP" altLang="en-US" sz="1300">
              <a:solidFill>
                <a:schemeClr val="tx1"/>
              </a:solidFill>
              <a:latin typeface="ＭＳ Ｐゴシック" panose="020B0600070205080204" pitchFamily="50" charset="-128"/>
              <a:ea typeface="ＭＳ Ｐゴシック" panose="020B0600070205080204" pitchFamily="50" charset="-128"/>
            </a:rPr>
            <a:t>％増の</a:t>
          </a:r>
          <a:r>
            <a:rPr kumimoji="1" lang="en-US" altLang="ja-JP" sz="1300">
              <a:solidFill>
                <a:schemeClr val="tx1"/>
              </a:solidFill>
              <a:latin typeface="ＭＳ Ｐゴシック" panose="020B0600070205080204" pitchFamily="50" charset="-128"/>
              <a:ea typeface="ＭＳ Ｐゴシック" panose="020B0600070205080204" pitchFamily="50" charset="-128"/>
            </a:rPr>
            <a:t>89.3</a:t>
          </a:r>
          <a:r>
            <a:rPr kumimoji="1" lang="ja-JP" altLang="en-US" sz="1300">
              <a:solidFill>
                <a:schemeClr val="tx1"/>
              </a:solidFill>
              <a:latin typeface="ＭＳ Ｐゴシック" panose="020B0600070205080204" pitchFamily="50" charset="-128"/>
              <a:ea typeface="ＭＳ Ｐゴシック" panose="020B0600070205080204" pitchFamily="50" charset="-128"/>
            </a:rPr>
            <a:t>％となった。主な要因としては、給与改定や会計年度任用職員の勤勉手当支給開始等に伴い人件費で</a:t>
          </a:r>
          <a:r>
            <a:rPr kumimoji="1" lang="en-US" altLang="ja-JP" sz="1300">
              <a:solidFill>
                <a:schemeClr val="tx1"/>
              </a:solidFill>
              <a:latin typeface="ＭＳ Ｐゴシック" panose="020B0600070205080204" pitchFamily="50" charset="-128"/>
              <a:ea typeface="ＭＳ Ｐゴシック" panose="020B0600070205080204" pitchFamily="50" charset="-128"/>
            </a:rPr>
            <a:t>0.7</a:t>
          </a:r>
          <a:r>
            <a:rPr kumimoji="1" lang="ja-JP" altLang="en-US" sz="1300">
              <a:solidFill>
                <a:schemeClr val="tx1"/>
              </a:solidFill>
              <a:latin typeface="ＭＳ Ｐゴシック" panose="020B0600070205080204" pitchFamily="50" charset="-128"/>
              <a:ea typeface="ＭＳ Ｐゴシック" panose="020B0600070205080204" pitchFamily="50" charset="-128"/>
            </a:rPr>
            <a:t>％増加したことや、私立認定こども園に係る給付費負担金等の増により扶助費で</a:t>
          </a:r>
          <a:r>
            <a:rPr kumimoji="1" lang="en-US" altLang="ja-JP" sz="1300">
              <a:solidFill>
                <a:schemeClr val="tx1"/>
              </a:solidFill>
              <a:latin typeface="ＭＳ Ｐゴシック" panose="020B0600070205080204" pitchFamily="50" charset="-128"/>
              <a:ea typeface="ＭＳ Ｐゴシック" panose="020B0600070205080204" pitchFamily="50" charset="-128"/>
            </a:rPr>
            <a:t>0.4</a:t>
          </a:r>
          <a:r>
            <a:rPr kumimoji="1" lang="ja-JP" altLang="en-US" sz="1300">
              <a:solidFill>
                <a:schemeClr val="tx1"/>
              </a:solidFill>
              <a:latin typeface="ＭＳ Ｐゴシック" panose="020B0600070205080204" pitchFamily="50" charset="-128"/>
              <a:ea typeface="ＭＳ Ｐゴシック" panose="020B0600070205080204" pitchFamily="50" charset="-128"/>
            </a:rPr>
            <a:t>％増加したことなどがあげられる。一方で、減となった主なものは、下水道事業会計への基準内繰出の減等により補助費等、元利償還金の減により公債費が減となった。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今後も、著しく比率が悪化しないように更なる事務事業の整理・合理化や、歳入面における税の徴収強化等を図っていく必要がある。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98743</xdr:rowOff>
    </xdr:from>
    <xdr:to>
      <xdr:col>23</xdr:col>
      <xdr:colOff>133350</xdr:colOff>
      <xdr:row>62</xdr:row>
      <xdr:rowOff>122872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728643"/>
          <a:ext cx="8382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164799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94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80645</xdr:rowOff>
    </xdr:from>
    <xdr:to>
      <xdr:col>19</xdr:col>
      <xdr:colOff>133350</xdr:colOff>
      <xdr:row>62</xdr:row>
      <xdr:rowOff>98743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710545"/>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95584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896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71120</xdr:rowOff>
    </xdr:from>
    <xdr:to>
      <xdr:col>15</xdr:col>
      <xdr:colOff>82550</xdr:colOff>
      <xdr:row>62</xdr:row>
      <xdr:rowOff>80645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529570"/>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158449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78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71120</xdr:rowOff>
    </xdr:from>
    <xdr:to>
      <xdr:col>11</xdr:col>
      <xdr:colOff>31750</xdr:colOff>
      <xdr:row>62</xdr:row>
      <xdr:rowOff>140970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529570"/>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113999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65422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86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72072</xdr:rowOff>
    </xdr:from>
    <xdr:to>
      <xdr:col>23</xdr:col>
      <xdr:colOff>184150</xdr:colOff>
      <xdr:row>63</xdr:row>
      <xdr:rowOff>2222</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70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88599</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47943</xdr:rowOff>
    </xdr:from>
    <xdr:to>
      <xdr:col>19</xdr:col>
      <xdr:colOff>184150</xdr:colOff>
      <xdr:row>62</xdr:row>
      <xdr:rowOff>149543</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67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159720</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446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29845</xdr:rowOff>
    </xdr:from>
    <xdr:to>
      <xdr:col>15</xdr:col>
      <xdr:colOff>133350</xdr:colOff>
      <xdr:row>62</xdr:row>
      <xdr:rowOff>131445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659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141622</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42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20320</xdr:rowOff>
    </xdr:from>
    <xdr:to>
      <xdr:col>11</xdr:col>
      <xdr:colOff>82550</xdr:colOff>
      <xdr:row>61</xdr:row>
      <xdr:rowOff>121920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47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106697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565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90170</xdr:rowOff>
    </xdr:from>
    <xdr:to>
      <xdr:col>7</xdr:col>
      <xdr:colOff>31750</xdr:colOff>
      <xdr:row>63</xdr:row>
      <xdr:rowOff>20320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30497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[149,880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328,384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年度は、前年度比</a:t>
          </a:r>
          <a:r>
            <a:rPr kumimoji="1" lang="en-US" altLang="ja-JP" sz="1300">
              <a:solidFill>
                <a:schemeClr val="tx1"/>
              </a:solidFill>
              <a:latin typeface="ＭＳ Ｐゴシック" panose="020B0600070205080204" pitchFamily="50" charset="-128"/>
              <a:ea typeface="ＭＳ Ｐゴシック" panose="020B0600070205080204" pitchFamily="50" charset="-128"/>
            </a:rPr>
            <a:t>17,142</a:t>
          </a:r>
          <a:r>
            <a:rPr kumimoji="1" lang="ja-JP" altLang="en-US" sz="1300">
              <a:solidFill>
                <a:schemeClr val="tx1"/>
              </a:solidFill>
              <a:latin typeface="ＭＳ Ｐゴシック" panose="020B0600070205080204" pitchFamily="50" charset="-128"/>
              <a:ea typeface="ＭＳ Ｐゴシック" panose="020B0600070205080204" pitchFamily="50" charset="-128"/>
            </a:rPr>
            <a:t>円増の</a:t>
          </a:r>
          <a:r>
            <a:rPr kumimoji="1" lang="en-US" altLang="ja-JP" sz="1300">
              <a:solidFill>
                <a:schemeClr val="tx1"/>
              </a:solidFill>
              <a:latin typeface="ＭＳ Ｐゴシック" panose="020B0600070205080204" pitchFamily="50" charset="-128"/>
              <a:ea typeface="ＭＳ Ｐゴシック" panose="020B0600070205080204" pitchFamily="50" charset="-128"/>
            </a:rPr>
            <a:t>149,880</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た。すべての費目で増となっており、特に人件費と物件費の増が大きな影響を与えている。主な増要因は経常経費分析表に記載のとおりである。近年の物価高等により削減が難しくなっているが、予算編成時における物件費の徹底した抑制や、執行における消耗品の一括管理や備品・公用車の共有化、シルバー人材センターへの業務委託などによる経費の削減のほか、施設の統合や民営化などの検討を行いながら引き続き人件費・物件費等の抑制に努め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140342</xdr:rowOff>
    </xdr:from>
    <xdr:to>
      <xdr:col>23</xdr:col>
      <xdr:colOff>133350</xdr:colOff>
      <xdr:row>83</xdr:row>
      <xdr:rowOff>72301</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199242"/>
          <a:ext cx="838200" cy="103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22319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081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140342</xdr:rowOff>
    </xdr:from>
    <xdr:to>
      <xdr:col>19</xdr:col>
      <xdr:colOff>133350</xdr:colOff>
      <xdr:row>82</xdr:row>
      <xdr:rowOff>141965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3225800" y="14199242"/>
          <a:ext cx="889000" cy="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28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95442</xdr:rowOff>
    </xdr:from>
    <xdr:to>
      <xdr:col>15</xdr:col>
      <xdr:colOff>82550</xdr:colOff>
      <xdr:row>82</xdr:row>
      <xdr:rowOff>141965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154342"/>
          <a:ext cx="889000" cy="46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51275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28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85899</xdr:rowOff>
    </xdr:from>
    <xdr:to>
      <xdr:col>11</xdr:col>
      <xdr:colOff>31750</xdr:colOff>
      <xdr:row>82</xdr:row>
      <xdr:rowOff>95442</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144799"/>
          <a:ext cx="889000" cy="9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18217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424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146770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420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21501</xdr:rowOff>
    </xdr:from>
    <xdr:to>
      <xdr:col>23</xdr:col>
      <xdr:colOff>184150</xdr:colOff>
      <xdr:row>83</xdr:row>
      <xdr:rowOff>123101</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251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165028</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4223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89542</xdr:rowOff>
    </xdr:from>
    <xdr:to>
      <xdr:col>19</xdr:col>
      <xdr:colOff>184150</xdr:colOff>
      <xdr:row>83</xdr:row>
      <xdr:rowOff>19692</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14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29869</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9173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91165</xdr:rowOff>
    </xdr:from>
    <xdr:to>
      <xdr:col>15</xdr:col>
      <xdr:colOff>133350</xdr:colOff>
      <xdr:row>83</xdr:row>
      <xdr:rowOff>21315</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15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31492</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918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44642</xdr:rowOff>
    </xdr:from>
    <xdr:to>
      <xdr:col>11</xdr:col>
      <xdr:colOff>82550</xdr:colOff>
      <xdr:row>82</xdr:row>
      <xdr:rowOff>146242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103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156419</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3872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35099</xdr:rowOff>
    </xdr:from>
    <xdr:to>
      <xdr:col>7</xdr:col>
      <xdr:colOff>31750</xdr:colOff>
      <xdr:row>82</xdr:row>
      <xdr:rowOff>136699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09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146876</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3862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類似団体平均値を</a:t>
          </a:r>
          <a:r>
            <a:rPr kumimoji="1" lang="en-US" altLang="ja-JP" sz="1300">
              <a:solidFill>
                <a:schemeClr val="tx1"/>
              </a:solidFill>
              <a:latin typeface="ＭＳ Ｐゴシック" panose="020B0600070205080204" pitchFamily="50" charset="-128"/>
              <a:ea typeface="ＭＳ Ｐゴシック" panose="020B0600070205080204" pitchFamily="50" charset="-128"/>
            </a:rPr>
            <a:t>2.8</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ポイント、全国町村平均を</a:t>
          </a:r>
          <a:r>
            <a:rPr kumimoji="1" lang="en-US" altLang="ja-JP" sz="1300">
              <a:solidFill>
                <a:schemeClr val="tx1"/>
              </a:solidFill>
              <a:latin typeface="ＭＳ Ｐゴシック" panose="020B0600070205080204" pitchFamily="50" charset="-128"/>
              <a:ea typeface="ＭＳ Ｐゴシック" panose="020B0600070205080204" pitchFamily="50" charset="-128"/>
            </a:rPr>
            <a:t>2.2</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ポイント下回っており、全国的な水準に及んでいないといえる。今後においても引き続き、国の人事院勧告や他自治体の取り組みを参考にしながら、一層の給与適正化に努める。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63500</xdr:rowOff>
    </xdr:from>
    <xdr:to>
      <xdr:col>81</xdr:col>
      <xdr:colOff>44450</xdr:colOff>
      <xdr:row>83</xdr:row>
      <xdr:rowOff>12700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6179800" y="14122400"/>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12700</xdr:rowOff>
    </xdr:from>
    <xdr:to>
      <xdr:col>77</xdr:col>
      <xdr:colOff>44450</xdr:colOff>
      <xdr:row>83</xdr:row>
      <xdr:rowOff>133350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424305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50091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623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97971</xdr:rowOff>
    </xdr:from>
    <xdr:to>
      <xdr:col>72</xdr:col>
      <xdr:colOff>203200</xdr:colOff>
      <xdr:row>83</xdr:row>
      <xdr:rowOff>133350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4401800" y="14156871"/>
          <a:ext cx="8890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80736</xdr:rowOff>
    </xdr:from>
    <xdr:to>
      <xdr:col>68</xdr:col>
      <xdr:colOff>152400</xdr:colOff>
      <xdr:row>82</xdr:row>
      <xdr:rowOff>97971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512800" y="1413963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84563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65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12700</xdr:rowOff>
    </xdr:from>
    <xdr:to>
      <xdr:col>81</xdr:col>
      <xdr:colOff>95250</xdr:colOff>
      <xdr:row>82</xdr:row>
      <xdr:rowOff>114300</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29227</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391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133350</xdr:rowOff>
    </xdr:from>
    <xdr:to>
      <xdr:col>77</xdr:col>
      <xdr:colOff>95250</xdr:colOff>
      <xdr:row>83</xdr:row>
      <xdr:rowOff>63500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19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73677</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3961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82550</xdr:rowOff>
    </xdr:from>
    <xdr:to>
      <xdr:col>73</xdr:col>
      <xdr:colOff>44450</xdr:colOff>
      <xdr:row>84</xdr:row>
      <xdr:rowOff>12700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22877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47171</xdr:rowOff>
    </xdr:from>
    <xdr:to>
      <xdr:col>68</xdr:col>
      <xdr:colOff>203200</xdr:colOff>
      <xdr:row>82</xdr:row>
      <xdr:rowOff>148771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10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158948</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3874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29936</xdr:rowOff>
    </xdr:from>
    <xdr:to>
      <xdr:col>64</xdr:col>
      <xdr:colOff>152400</xdr:colOff>
      <xdr:row>82</xdr:row>
      <xdr:rowOff>131536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08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141713</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385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中山間地の面積が広く、地形的な要因により小学校や保育園の施設数が多く、類似団体平均値を上回っている。今後も施設の統廃合や民営化を進めるとともに、地方創生や地方分権等による業務量の増加が見込まれることから、総合的に判断し適切な定員管理に努める。</a:t>
          </a: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64417</xdr:rowOff>
    </xdr:from>
    <xdr:to>
      <xdr:col>81</xdr:col>
      <xdr:colOff>44450</xdr:colOff>
      <xdr:row>61</xdr:row>
      <xdr:rowOff>69779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522867"/>
          <a:ext cx="838200" cy="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170762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28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64417</xdr:rowOff>
    </xdr:from>
    <xdr:to>
      <xdr:col>77</xdr:col>
      <xdr:colOff>44450</xdr:colOff>
      <xdr:row>61</xdr:row>
      <xdr:rowOff>73801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5290800" y="10522867"/>
          <a:ext cx="889000" cy="9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93221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208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73801</xdr:rowOff>
    </xdr:from>
    <xdr:to>
      <xdr:col>72</xdr:col>
      <xdr:colOff>203200</xdr:colOff>
      <xdr:row>61</xdr:row>
      <xdr:rowOff>85866</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4401800" y="10532251"/>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82497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19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85866</xdr:rowOff>
    </xdr:from>
    <xdr:to>
      <xdr:col>68</xdr:col>
      <xdr:colOff>152400</xdr:colOff>
      <xdr:row>61</xdr:row>
      <xdr:rowOff>87206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3512800" y="10544316"/>
          <a:ext cx="889000" cy="1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70431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18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61048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176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18979</xdr:rowOff>
    </xdr:from>
    <xdr:to>
      <xdr:col>81</xdr:col>
      <xdr:colOff>95250</xdr:colOff>
      <xdr:row>61</xdr:row>
      <xdr:rowOff>120579</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477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162506</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449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13617</xdr:rowOff>
    </xdr:from>
    <xdr:to>
      <xdr:col>77</xdr:col>
      <xdr:colOff>95250</xdr:colOff>
      <xdr:row>61</xdr:row>
      <xdr:rowOff>115217</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472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99994</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558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23001</xdr:rowOff>
    </xdr:from>
    <xdr:to>
      <xdr:col>73</xdr:col>
      <xdr:colOff>44450</xdr:colOff>
      <xdr:row>61</xdr:row>
      <xdr:rowOff>124601</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481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109378</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567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35066</xdr:rowOff>
    </xdr:from>
    <xdr:to>
      <xdr:col>68</xdr:col>
      <xdr:colOff>203200</xdr:colOff>
      <xdr:row>61</xdr:row>
      <xdr:rowOff>136666</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49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121443</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579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36406</xdr:rowOff>
    </xdr:from>
    <xdr:to>
      <xdr:col>64</xdr:col>
      <xdr:colOff>152400</xdr:colOff>
      <xdr:row>61</xdr:row>
      <xdr:rowOff>138006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49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122783</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58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数値の状況や推移、今後の課題ともに「将来負担の状況」と同様の状況にあるため、同様に比率の改善に努めていく。</a:t>
          </a: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148590</xdr:rowOff>
    </xdr:from>
    <xdr:to>
      <xdr:col>81</xdr:col>
      <xdr:colOff>44450</xdr:colOff>
      <xdr:row>41</xdr:row>
      <xdr:rowOff>156633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6179800" y="7178040"/>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140546</xdr:rowOff>
    </xdr:from>
    <xdr:to>
      <xdr:col>77</xdr:col>
      <xdr:colOff>44450</xdr:colOff>
      <xdr:row>41</xdr:row>
      <xdr:rowOff>156633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169996"/>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161307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140546</xdr:rowOff>
    </xdr:from>
    <xdr:to>
      <xdr:col>72</xdr:col>
      <xdr:colOff>203200</xdr:colOff>
      <xdr:row>42</xdr:row>
      <xdr:rowOff>1270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7169996"/>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1270</xdr:rowOff>
    </xdr:from>
    <xdr:to>
      <xdr:col>68</xdr:col>
      <xdr:colOff>152400</xdr:colOff>
      <xdr:row>42</xdr:row>
      <xdr:rowOff>57573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7202170"/>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121090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97790</xdr:rowOff>
    </xdr:from>
    <xdr:to>
      <xdr:col>81</xdr:col>
      <xdr:colOff>95250</xdr:colOff>
      <xdr:row>42</xdr:row>
      <xdr:rowOff>27940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69867</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099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105833</xdr:rowOff>
    </xdr:from>
    <xdr:to>
      <xdr:col>77</xdr:col>
      <xdr:colOff>95250</xdr:colOff>
      <xdr:row>42</xdr:row>
      <xdr:rowOff>35983</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20760</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89746</xdr:rowOff>
    </xdr:from>
    <xdr:to>
      <xdr:col>73</xdr:col>
      <xdr:colOff>44450</xdr:colOff>
      <xdr:row>42</xdr:row>
      <xdr:rowOff>19896</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11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4673</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205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121920</xdr:rowOff>
    </xdr:from>
    <xdr:to>
      <xdr:col>68</xdr:col>
      <xdr:colOff>203200</xdr:colOff>
      <xdr:row>42</xdr:row>
      <xdr:rowOff>52070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36847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23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6773</xdr:rowOff>
    </xdr:from>
    <xdr:to>
      <xdr:col>64</xdr:col>
      <xdr:colOff>152400</xdr:colOff>
      <xdr:row>42</xdr:row>
      <xdr:rowOff>108373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20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93150</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29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類似団体平均値を大きく上回る数値となっているのは、国の経済・景気対策に沿った道路や下水道の整備など公共事業の実施や、地形的要因により類似団体より多く整備された教育施設の維持修繕のため発行した地方債により、公債費に係る将来負担が大きくなっていることが要因である。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年度は比率が低下したが、今後も地方債発行を伴う大型事業や災害復旧事業が控え、一時的に指標の悪化が予想されるため、より一層の事業実施の適正化を図り、健全な財政運営に努める。</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21</xdr:row>
      <xdr:rowOff>24402</xdr:rowOff>
    </xdr:from>
    <xdr:to>
      <xdr:col>81</xdr:col>
      <xdr:colOff>44450</xdr:colOff>
      <xdr:row>21</xdr:row>
      <xdr:rowOff>50256</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6179800" y="3624852"/>
          <a:ext cx="838200" cy="25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147592</xdr:rowOff>
    </xdr:from>
    <xdr:to>
      <xdr:col>77</xdr:col>
      <xdr:colOff>44450</xdr:colOff>
      <xdr:row>21</xdr:row>
      <xdr:rowOff>50256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5290800" y="3576592"/>
          <a:ext cx="889000" cy="7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119108</xdr:rowOff>
    </xdr:from>
    <xdr:to>
      <xdr:col>72</xdr:col>
      <xdr:colOff>203200</xdr:colOff>
      <xdr:row>20</xdr:row>
      <xdr:rowOff>147592</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4401800" y="3376658"/>
          <a:ext cx="889000" cy="199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43906</xdr:rowOff>
    </xdr:from>
    <xdr:to>
      <xdr:col>73</xdr:col>
      <xdr:colOff>44450</xdr:colOff>
      <xdr:row>13</xdr:row>
      <xdr:rowOff>145506</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119108</xdr:rowOff>
    </xdr:from>
    <xdr:to>
      <xdr:col>68</xdr:col>
      <xdr:colOff>152400</xdr:colOff>
      <xdr:row>21</xdr:row>
      <xdr:rowOff>15784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3376658"/>
          <a:ext cx="889000" cy="239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112849</xdr:rowOff>
    </xdr:from>
    <xdr:to>
      <xdr:col>68</xdr:col>
      <xdr:colOff>203200</xdr:colOff>
      <xdr:row>14</xdr:row>
      <xdr:rowOff>42999</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20</xdr:row>
      <xdr:rowOff>145052</xdr:rowOff>
    </xdr:from>
    <xdr:to>
      <xdr:col>81</xdr:col>
      <xdr:colOff>95250</xdr:colOff>
      <xdr:row>21</xdr:row>
      <xdr:rowOff>75202</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967200" y="3574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20</xdr:row>
      <xdr:rowOff>117129</xdr:rowOff>
    </xdr:from>
    <xdr:ext cx="762000" cy="259045"/>
    <xdr:sp macro=""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354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170906</xdr:rowOff>
    </xdr:from>
    <xdr:to>
      <xdr:col>77</xdr:col>
      <xdr:colOff>95250</xdr:colOff>
      <xdr:row>21</xdr:row>
      <xdr:rowOff>101056</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129000" y="359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21</xdr:row>
      <xdr:rowOff>85833</xdr:rowOff>
    </xdr:from>
    <xdr:ext cx="7366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798800" y="3686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96792</xdr:rowOff>
    </xdr:from>
    <xdr:to>
      <xdr:col>73</xdr:col>
      <xdr:colOff>44450</xdr:colOff>
      <xdr:row>21</xdr:row>
      <xdr:rowOff>26942</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3525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11719</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3612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68308</xdr:rowOff>
    </xdr:from>
    <xdr:to>
      <xdr:col>68</xdr:col>
      <xdr:colOff>203200</xdr:colOff>
      <xdr:row>19</xdr:row>
      <xdr:rowOff>169908</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3325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154685</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3412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136434</xdr:rowOff>
    </xdr:from>
    <xdr:to>
      <xdr:col>64</xdr:col>
      <xdr:colOff>152400</xdr:colOff>
      <xdr:row>21</xdr:row>
      <xdr:rowOff>66584</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3565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51361</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3651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石川県津幡町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37,521
37,120
110.59
19,792,562
19,109,362
361,573
9,235,216
18,028,704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76.1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tx1"/>
              </a:solidFill>
              <a:latin typeface="ＭＳ Ｐゴシック" panose="020B0600070205080204" pitchFamily="50" charset="-128"/>
              <a:ea typeface="ＭＳ Ｐゴシック" panose="020B0600070205080204" pitchFamily="50" charset="-128"/>
            </a:rPr>
            <a:t>　令和</a:t>
          </a:r>
          <a:r>
            <a:rPr kumimoji="1" lang="en-US" altLang="ja-JP" sz="1200">
              <a:solidFill>
                <a:schemeClr val="tx1"/>
              </a:solidFill>
              <a:latin typeface="ＭＳ Ｐゴシック" panose="020B0600070205080204" pitchFamily="50" charset="-128"/>
              <a:ea typeface="ＭＳ Ｐゴシック" panose="020B0600070205080204" pitchFamily="50" charset="-128"/>
            </a:rPr>
            <a:t>6</a:t>
          </a:r>
          <a:r>
            <a:rPr kumimoji="1" lang="ja-JP" altLang="en-US" sz="1200">
              <a:solidFill>
                <a:schemeClr val="tx1"/>
              </a:solidFill>
              <a:latin typeface="ＭＳ Ｐゴシック" panose="020B0600070205080204" pitchFamily="50" charset="-128"/>
              <a:ea typeface="ＭＳ Ｐゴシック" panose="020B0600070205080204" pitchFamily="50" charset="-128"/>
            </a:rPr>
            <a:t>年度は、前年度比</a:t>
          </a:r>
          <a:r>
            <a:rPr kumimoji="1" lang="en-US" altLang="ja-JP" sz="1200">
              <a:solidFill>
                <a:schemeClr val="tx1"/>
              </a:solidFill>
              <a:latin typeface="ＭＳ Ｐゴシック" panose="020B0600070205080204" pitchFamily="50" charset="-128"/>
              <a:ea typeface="ＭＳ Ｐゴシック" panose="020B0600070205080204" pitchFamily="50" charset="-128"/>
            </a:rPr>
            <a:t>0.7</a:t>
          </a:r>
          <a:r>
            <a:rPr kumimoji="1" lang="ja-JP" altLang="en-US" sz="1200">
              <a:solidFill>
                <a:schemeClr val="tx1"/>
              </a:solidFill>
              <a:latin typeface="ＭＳ Ｐゴシック" panose="020B0600070205080204" pitchFamily="50" charset="-128"/>
              <a:ea typeface="ＭＳ Ｐゴシック" panose="020B0600070205080204" pitchFamily="50" charset="-128"/>
            </a:rPr>
            <a:t>％上昇の</a:t>
          </a:r>
          <a:r>
            <a:rPr kumimoji="1" lang="en-US" altLang="ja-JP" sz="1200">
              <a:solidFill>
                <a:schemeClr val="tx1"/>
              </a:solidFill>
              <a:latin typeface="ＭＳ Ｐゴシック" panose="020B0600070205080204" pitchFamily="50" charset="-128"/>
              <a:ea typeface="ＭＳ Ｐゴシック" panose="020B0600070205080204" pitchFamily="50" charset="-128"/>
            </a:rPr>
            <a:t>25.3</a:t>
          </a:r>
          <a:r>
            <a:rPr kumimoji="1" lang="ja-JP" altLang="en-US" sz="1200">
              <a:solidFill>
                <a:schemeClr val="tx1"/>
              </a:solidFill>
              <a:latin typeface="ＭＳ Ｐゴシック" panose="020B0600070205080204" pitchFamily="50" charset="-128"/>
              <a:ea typeface="ＭＳ Ｐゴシック" panose="020B0600070205080204" pitchFamily="50" charset="-128"/>
            </a:rPr>
            <a:t>％となり、類似団体平均値を上回る数値となった。主な増要因としては、会計年度任用職員の勤勉手当支給開始や、給与改定に伴う一般職給料及び期末勤勉手当の増等があげられる。</a:t>
          </a:r>
        </a:p>
        <a:p>
          <a:r>
            <a:rPr kumimoji="1" lang="ja-JP" altLang="en-US" sz="1200">
              <a:solidFill>
                <a:schemeClr val="tx1"/>
              </a:solidFill>
              <a:latin typeface="ＭＳ Ｐゴシック" panose="020B0600070205080204" pitchFamily="50" charset="-128"/>
              <a:ea typeface="ＭＳ Ｐゴシック" panose="020B0600070205080204" pitchFamily="50" charset="-128"/>
            </a:rPr>
            <a:t>　当町の人口は横ばいで推移しており、住民ニーズの多様化により業務拡大傾向にあるため、これ以上の職員の削減は難しいのが現状である。今後も給与及び職員数の適正化に取り組み、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51562</xdr:rowOff>
    </xdr:from>
    <xdr:to>
      <xdr:col>24</xdr:col>
      <xdr:colOff>25400</xdr:colOff>
      <xdr:row>37</xdr:row>
      <xdr:rowOff>83566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95212"/>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165879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66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33274</xdr:rowOff>
    </xdr:from>
    <xdr:to>
      <xdr:col>19</xdr:col>
      <xdr:colOff>187325</xdr:colOff>
      <xdr:row>37</xdr:row>
      <xdr:rowOff>51562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7692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145288</xdr:rowOff>
    </xdr:from>
    <xdr:to>
      <xdr:col>15</xdr:col>
      <xdr:colOff>98425</xdr:colOff>
      <xdr:row>37</xdr:row>
      <xdr:rowOff>33274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17488"/>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57675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145288</xdr:rowOff>
    </xdr:from>
    <xdr:to>
      <xdr:col>11</xdr:col>
      <xdr:colOff>9525</xdr:colOff>
      <xdr:row>37</xdr:row>
      <xdr:rowOff>42418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1748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30243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98823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4843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762</xdr:rowOff>
    </xdr:from>
    <xdr:to>
      <xdr:col>20</xdr:col>
      <xdr:colOff>38100</xdr:colOff>
      <xdr:row>37</xdr:row>
      <xdr:rowOff>102362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87139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30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153924</xdr:rowOff>
    </xdr:from>
    <xdr:to>
      <xdr:col>15</xdr:col>
      <xdr:colOff>149225</xdr:colOff>
      <xdr:row>37</xdr:row>
      <xdr:rowOff>84074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94488</xdr:rowOff>
    </xdr:from>
    <xdr:to>
      <xdr:col>11</xdr:col>
      <xdr:colOff>60325</xdr:colOff>
      <xdr:row>37</xdr:row>
      <xdr:rowOff>24638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9415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163068</xdr:rowOff>
    </xdr:from>
    <xdr:to>
      <xdr:col>6</xdr:col>
      <xdr:colOff>171450</xdr:colOff>
      <xdr:row>37</xdr:row>
      <xdr:rowOff>93218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77995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tx1"/>
              </a:solidFill>
              <a:latin typeface="ＭＳ Ｐゴシック" panose="020B0600070205080204" pitchFamily="50" charset="-128"/>
              <a:ea typeface="ＭＳ Ｐゴシック" panose="020B0600070205080204" pitchFamily="50" charset="-128"/>
            </a:rPr>
            <a:t>　山間部に集落が点在するという地形的要因により、公立小学校の施設数が多いため、施設の維持管理費が大きくなるが、経費の削減に努め、類似団体平均値と比較して</a:t>
          </a:r>
          <a:r>
            <a:rPr kumimoji="1" lang="en-US" altLang="ja-JP" sz="1200">
              <a:solidFill>
                <a:schemeClr val="tx1"/>
              </a:solidFill>
              <a:latin typeface="ＭＳ Ｐゴシック" panose="020B0600070205080204" pitchFamily="50" charset="-128"/>
              <a:ea typeface="ＭＳ Ｐゴシック" panose="020B0600070205080204" pitchFamily="50" charset="-128"/>
            </a:rPr>
            <a:t>3.0</a:t>
          </a:r>
          <a:r>
            <a:rPr kumimoji="1" lang="ja-JP" altLang="en-US" sz="1200">
              <a:solidFill>
                <a:schemeClr val="tx1"/>
              </a:solidFill>
              <a:latin typeface="ＭＳ Ｐゴシック" panose="020B0600070205080204" pitchFamily="50" charset="-128"/>
              <a:ea typeface="ＭＳ Ｐゴシック" panose="020B0600070205080204" pitchFamily="50" charset="-128"/>
            </a:rPr>
            <a:t>％低い</a:t>
          </a:r>
          <a:r>
            <a:rPr kumimoji="1" lang="en-US" altLang="ja-JP" sz="1200">
              <a:solidFill>
                <a:schemeClr val="tx1"/>
              </a:solidFill>
              <a:latin typeface="ＭＳ Ｐゴシック" panose="020B0600070205080204" pitchFamily="50" charset="-128"/>
              <a:ea typeface="ＭＳ Ｐゴシック" panose="020B0600070205080204" pitchFamily="50" charset="-128"/>
            </a:rPr>
            <a:t>14.4</a:t>
          </a:r>
          <a:r>
            <a:rPr kumimoji="1" lang="ja-JP" altLang="en-US" sz="1200">
              <a:solidFill>
                <a:schemeClr val="tx1"/>
              </a:solidFill>
              <a:latin typeface="ＭＳ Ｐゴシック" panose="020B0600070205080204" pitchFamily="50" charset="-128"/>
              <a:ea typeface="ＭＳ Ｐゴシック" panose="020B0600070205080204" pitchFamily="50" charset="-128"/>
            </a:rPr>
            <a:t>％となっている。なお、令和</a:t>
          </a:r>
          <a:r>
            <a:rPr kumimoji="1" lang="en-US" altLang="ja-JP" sz="1200">
              <a:solidFill>
                <a:schemeClr val="tx1"/>
              </a:solidFill>
              <a:latin typeface="ＭＳ Ｐゴシック" panose="020B0600070205080204" pitchFamily="50" charset="-128"/>
              <a:ea typeface="ＭＳ Ｐゴシック" panose="020B0600070205080204" pitchFamily="50" charset="-128"/>
            </a:rPr>
            <a:t>6</a:t>
          </a:r>
          <a:r>
            <a:rPr kumimoji="1" lang="ja-JP" altLang="en-US" sz="1200">
              <a:solidFill>
                <a:schemeClr val="tx1"/>
              </a:solidFill>
              <a:latin typeface="ＭＳ Ｐゴシック" panose="020B0600070205080204" pitchFamily="50" charset="-128"/>
              <a:ea typeface="ＭＳ Ｐゴシック" panose="020B0600070205080204" pitchFamily="50" charset="-128"/>
            </a:rPr>
            <a:t>年度は、学童保育委託料や</a:t>
          </a:r>
          <a:r>
            <a:rPr kumimoji="1" lang="en-US" altLang="ja-JP" sz="1200">
              <a:solidFill>
                <a:schemeClr val="tx1"/>
              </a:solidFill>
              <a:latin typeface="ＭＳ Ｐゴシック" panose="020B0600070205080204" pitchFamily="50" charset="-128"/>
              <a:ea typeface="ＭＳ Ｐゴシック" panose="020B0600070205080204" pitchFamily="50" charset="-128"/>
            </a:rPr>
            <a:t>AI</a:t>
          </a:r>
          <a:r>
            <a:rPr kumimoji="1" lang="ja-JP" altLang="en-US" sz="1200">
              <a:solidFill>
                <a:schemeClr val="tx1"/>
              </a:solidFill>
              <a:latin typeface="ＭＳ Ｐゴシック" panose="020B0600070205080204" pitchFamily="50" charset="-128"/>
              <a:ea typeface="ＭＳ Ｐゴシック" panose="020B0600070205080204" pitchFamily="50" charset="-128"/>
            </a:rPr>
            <a:t>オンデマンドバス導入による運転業務委託料の増等により数値が上昇した。近年の物価高等により削減が難しくなっているが、今後も施設の統合や民営化などの検討を行いながら引き続き物件費の抑制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69850</xdr:rowOff>
    </xdr:from>
    <xdr:to>
      <xdr:col>82</xdr:col>
      <xdr:colOff>107950</xdr:colOff>
      <xdr:row>15</xdr:row>
      <xdr:rowOff>92710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6416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13987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757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1270</xdr:rowOff>
    </xdr:from>
    <xdr:to>
      <xdr:col>78</xdr:col>
      <xdr:colOff>69850</xdr:colOff>
      <xdr:row>15</xdr:row>
      <xdr:rowOff>69850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5730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122572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865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132715</xdr:rowOff>
    </xdr:from>
    <xdr:to>
      <xdr:col>73</xdr:col>
      <xdr:colOff>180975</xdr:colOff>
      <xdr:row>15</xdr:row>
      <xdr:rowOff>1270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53301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93997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121285</xdr:rowOff>
    </xdr:from>
    <xdr:to>
      <xdr:col>69</xdr:col>
      <xdr:colOff>92075</xdr:colOff>
      <xdr:row>14</xdr:row>
      <xdr:rowOff>132715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004800" y="252158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25417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65422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80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58437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45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19050</xdr:rowOff>
    </xdr:from>
    <xdr:to>
      <xdr:col>78</xdr:col>
      <xdr:colOff>120650</xdr:colOff>
      <xdr:row>15</xdr:row>
      <xdr:rowOff>120650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130827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359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121920</xdr:rowOff>
    </xdr:from>
    <xdr:to>
      <xdr:col>74</xdr:col>
      <xdr:colOff>31750</xdr:colOff>
      <xdr:row>15</xdr:row>
      <xdr:rowOff>52070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52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62247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81915</xdr:rowOff>
    </xdr:from>
    <xdr:to>
      <xdr:col>69</xdr:col>
      <xdr:colOff>142875</xdr:colOff>
      <xdr:row>15</xdr:row>
      <xdr:rowOff>12065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48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22242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251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70485</xdr:rowOff>
    </xdr:from>
    <xdr:to>
      <xdr:col>65</xdr:col>
      <xdr:colOff>53975</xdr:colOff>
      <xdr:row>15</xdr:row>
      <xdr:rowOff>635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47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10812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239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年度は、前年度比</a:t>
          </a:r>
          <a:r>
            <a:rPr kumimoji="1" lang="en-US" altLang="ja-JP" sz="1300">
              <a:solidFill>
                <a:schemeClr val="tx1"/>
              </a:solidFill>
              <a:latin typeface="ＭＳ Ｐゴシック" panose="020B0600070205080204" pitchFamily="50" charset="-128"/>
              <a:ea typeface="ＭＳ Ｐゴシック" panose="020B0600070205080204" pitchFamily="50" charset="-128"/>
            </a:rPr>
            <a:t>0.4</a:t>
          </a:r>
          <a:r>
            <a:rPr kumimoji="1" lang="ja-JP" altLang="en-US" sz="1300">
              <a:solidFill>
                <a:schemeClr val="tx1"/>
              </a:solidFill>
              <a:latin typeface="ＭＳ Ｐゴシック" panose="020B0600070205080204" pitchFamily="50" charset="-128"/>
              <a:ea typeface="ＭＳ Ｐゴシック" panose="020B0600070205080204" pitchFamily="50" charset="-128"/>
            </a:rPr>
            <a:t>％上昇の</a:t>
          </a:r>
          <a:r>
            <a:rPr kumimoji="1" lang="en-US" altLang="ja-JP" sz="1300">
              <a:solidFill>
                <a:schemeClr val="tx1"/>
              </a:solidFill>
              <a:latin typeface="ＭＳ Ｐゴシック" panose="020B0600070205080204" pitchFamily="50" charset="-128"/>
              <a:ea typeface="ＭＳ Ｐゴシック" panose="020B0600070205080204" pitchFamily="50" charset="-128"/>
            </a:rPr>
            <a:t>10.9</a:t>
          </a:r>
          <a:r>
            <a:rPr kumimoji="1" lang="ja-JP" altLang="en-US" sz="1300">
              <a:solidFill>
                <a:schemeClr val="tx1"/>
              </a:solidFill>
              <a:latin typeface="ＭＳ Ｐゴシック" panose="020B0600070205080204" pitchFamily="50" charset="-128"/>
              <a:ea typeface="ＭＳ Ｐゴシック" panose="020B0600070205080204" pitchFamily="50" charset="-128"/>
            </a:rPr>
            <a:t>％となり、類似団体平均値を上回る値となった。主な増要因としては、公定価格の増に伴う町内私立認定こども園の給付費負担金の増や障害者福祉サービス費の増等があげられる。今後も町単独扶助費の見直しも視野に入れ、適正な扶助費の執行に努め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58420</xdr:rowOff>
    </xdr:from>
    <xdr:to>
      <xdr:col>24</xdr:col>
      <xdr:colOff>25400</xdr:colOff>
      <xdr:row>56</xdr:row>
      <xdr:rowOff>94996</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987800" y="965962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43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156718</xdr:rowOff>
    </xdr:from>
    <xdr:to>
      <xdr:col>19</xdr:col>
      <xdr:colOff>187325</xdr:colOff>
      <xdr:row>56</xdr:row>
      <xdr:rowOff>58420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58646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64533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32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74422</xdr:rowOff>
    </xdr:from>
    <xdr:to>
      <xdr:col>15</xdr:col>
      <xdr:colOff>98425</xdr:colOff>
      <xdr:row>55</xdr:row>
      <xdr:rowOff>156718</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50417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74422</xdr:rowOff>
    </xdr:from>
    <xdr:to>
      <xdr:col>11</xdr:col>
      <xdr:colOff>9525</xdr:colOff>
      <xdr:row>55</xdr:row>
      <xdr:rowOff>92710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1320800" y="950417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135399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155719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44196</xdr:rowOff>
    </xdr:from>
    <xdr:to>
      <xdr:col>24</xdr:col>
      <xdr:colOff>76200</xdr:colOff>
      <xdr:row>56</xdr:row>
      <xdr:rowOff>145796</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64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16273</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617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7620</xdr:rowOff>
    </xdr:from>
    <xdr:to>
      <xdr:col>20</xdr:col>
      <xdr:colOff>38100</xdr:colOff>
      <xdr:row>56</xdr:row>
      <xdr:rowOff>109220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93997</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695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105918</xdr:rowOff>
    </xdr:from>
    <xdr:to>
      <xdr:col>15</xdr:col>
      <xdr:colOff>149225</xdr:colOff>
      <xdr:row>56</xdr:row>
      <xdr:rowOff>36068</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535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20845</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622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23622</xdr:rowOff>
    </xdr:from>
    <xdr:to>
      <xdr:col>11</xdr:col>
      <xdr:colOff>60325</xdr:colOff>
      <xdr:row>55</xdr:row>
      <xdr:rowOff>125222</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453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109999</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539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41910</xdr:rowOff>
    </xdr:from>
    <xdr:to>
      <xdr:col>6</xdr:col>
      <xdr:colOff>171450</xdr:colOff>
      <xdr:row>55</xdr:row>
      <xdr:rowOff>143510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47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153687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24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類似団体よりも比率が低い理由として、国民健康保険特別会計に対する基準外繰出がないことなどがあげられる。令和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年度は前年度比</a:t>
          </a:r>
          <a:r>
            <a:rPr kumimoji="1" lang="en-US" altLang="ja-JP" sz="1300">
              <a:solidFill>
                <a:schemeClr val="tx1"/>
              </a:solidFill>
              <a:latin typeface="ＭＳ Ｐゴシック" panose="020B0600070205080204" pitchFamily="50" charset="-128"/>
              <a:ea typeface="ＭＳ Ｐゴシック" panose="020B0600070205080204" pitchFamily="50" charset="-128"/>
            </a:rPr>
            <a:t>0.2</a:t>
          </a:r>
          <a:r>
            <a:rPr kumimoji="1" lang="ja-JP" altLang="en-US" sz="1300">
              <a:solidFill>
                <a:schemeClr val="tx1"/>
              </a:solidFill>
              <a:latin typeface="ＭＳ Ｐゴシック" panose="020B0600070205080204" pitchFamily="50" charset="-128"/>
              <a:ea typeface="ＭＳ Ｐゴシック" panose="020B0600070205080204" pitchFamily="50" charset="-128"/>
            </a:rPr>
            <a:t>％上昇の</a:t>
          </a:r>
          <a:r>
            <a:rPr kumimoji="1" lang="en-US" altLang="ja-JP" sz="1300">
              <a:solidFill>
                <a:schemeClr val="tx1"/>
              </a:solidFill>
              <a:latin typeface="ＭＳ Ｐゴシック" panose="020B0600070205080204" pitchFamily="50" charset="-128"/>
              <a:ea typeface="ＭＳ Ｐゴシック" panose="020B0600070205080204" pitchFamily="50" charset="-128"/>
            </a:rPr>
            <a:t>10.9</a:t>
          </a:r>
          <a:r>
            <a:rPr kumimoji="1" lang="ja-JP" altLang="en-US" sz="1300">
              <a:solidFill>
                <a:schemeClr val="tx1"/>
              </a:solidFill>
              <a:latin typeface="ＭＳ Ｐゴシック" panose="020B0600070205080204" pitchFamily="50" charset="-128"/>
              <a:ea typeface="ＭＳ Ｐゴシック" panose="020B0600070205080204" pitchFamily="50" charset="-128"/>
            </a:rPr>
            <a:t>％となった。各特別会計については、今後も適正な料金設定等の検討を行い、普通会計の負担軽減を図っていく。</a:t>
          </a:r>
        </a:p>
        <a:p>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76200</xdr:rowOff>
    </xdr:from>
    <xdr:to>
      <xdr:col>82</xdr:col>
      <xdr:colOff>107950</xdr:colOff>
      <xdr:row>56</xdr:row>
      <xdr:rowOff>101600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5671800" y="96774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76200</xdr:rowOff>
    </xdr:from>
    <xdr:to>
      <xdr:col>78</xdr:col>
      <xdr:colOff>69850</xdr:colOff>
      <xdr:row>56</xdr:row>
      <xdr:rowOff>76200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677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73677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1001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120650</xdr:rowOff>
    </xdr:from>
    <xdr:to>
      <xdr:col>73</xdr:col>
      <xdr:colOff>180975</xdr:colOff>
      <xdr:row>56</xdr:row>
      <xdr:rowOff>76200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5504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120650</xdr:rowOff>
    </xdr:from>
    <xdr:to>
      <xdr:col>69</xdr:col>
      <xdr:colOff>92075</xdr:colOff>
      <xdr:row>56</xdr:row>
      <xdr:rowOff>12700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5504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50800</xdr:rowOff>
    </xdr:from>
    <xdr:to>
      <xdr:col>82</xdr:col>
      <xdr:colOff>158750</xdr:colOff>
      <xdr:row>56</xdr:row>
      <xdr:rowOff>152400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65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67327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25400</xdr:rowOff>
    </xdr:from>
    <xdr:to>
      <xdr:col>78</xdr:col>
      <xdr:colOff>120650</xdr:colOff>
      <xdr:row>56</xdr:row>
      <xdr:rowOff>127000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62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137177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395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25400</xdr:rowOff>
    </xdr:from>
    <xdr:to>
      <xdr:col>74</xdr:col>
      <xdr:colOff>31750</xdr:colOff>
      <xdr:row>56</xdr:row>
      <xdr:rowOff>127000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62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137177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39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69850</xdr:rowOff>
    </xdr:from>
    <xdr:to>
      <xdr:col>69</xdr:col>
      <xdr:colOff>142875</xdr:colOff>
      <xdr:row>56</xdr:row>
      <xdr:rowOff>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49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26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133350</xdr:rowOff>
    </xdr:from>
    <xdr:to>
      <xdr:col>65</xdr:col>
      <xdr:colOff>53975</xdr:colOff>
      <xdr:row>56</xdr:row>
      <xdr:rowOff>63500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73677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rgbClr val="FF0000"/>
              </a:solidFill>
              <a:latin typeface="ＭＳ Ｐゴシック" panose="020B0600070205080204" pitchFamily="50" charset="-128"/>
              <a:ea typeface="ＭＳ Ｐゴシック" panose="020B0600070205080204" pitchFamily="50" charset="-128"/>
            </a:rPr>
            <a:t>　</a:t>
          </a:r>
          <a:r>
            <a:rPr kumimoji="1" lang="ja-JP" altLang="en-US" sz="1200">
              <a:solidFill>
                <a:schemeClr val="tx1"/>
              </a:solidFill>
              <a:latin typeface="ＭＳ Ｐゴシック" panose="020B0600070205080204" pitchFamily="50" charset="-128"/>
              <a:ea typeface="ＭＳ Ｐゴシック" panose="020B0600070205080204" pitchFamily="50" charset="-128"/>
            </a:rPr>
            <a:t>令和</a:t>
          </a:r>
          <a:r>
            <a:rPr kumimoji="1" lang="en-US" altLang="ja-JP" sz="1200">
              <a:solidFill>
                <a:schemeClr val="tx1"/>
              </a:solidFill>
              <a:latin typeface="ＭＳ Ｐゴシック" panose="020B0600070205080204" pitchFamily="50" charset="-128"/>
              <a:ea typeface="ＭＳ Ｐゴシック" panose="020B0600070205080204" pitchFamily="50" charset="-128"/>
            </a:rPr>
            <a:t>6</a:t>
          </a:r>
          <a:r>
            <a:rPr kumimoji="1" lang="ja-JP" altLang="en-US" sz="1200">
              <a:solidFill>
                <a:schemeClr val="tx1"/>
              </a:solidFill>
              <a:latin typeface="ＭＳ Ｐゴシック" panose="020B0600070205080204" pitchFamily="50" charset="-128"/>
              <a:ea typeface="ＭＳ Ｐゴシック" panose="020B0600070205080204" pitchFamily="50" charset="-128"/>
            </a:rPr>
            <a:t>年度は、前年度比</a:t>
          </a:r>
          <a:r>
            <a:rPr kumimoji="1" lang="en-US" altLang="ja-JP" sz="1200">
              <a:solidFill>
                <a:schemeClr val="tx1"/>
              </a:solidFill>
              <a:latin typeface="ＭＳ Ｐゴシック" panose="020B0600070205080204" pitchFamily="50" charset="-128"/>
              <a:ea typeface="ＭＳ Ｐゴシック" panose="020B0600070205080204" pitchFamily="50" charset="-128"/>
            </a:rPr>
            <a:t>0.8</a:t>
          </a:r>
          <a:r>
            <a:rPr kumimoji="1" lang="ja-JP" altLang="en-US" sz="1200">
              <a:solidFill>
                <a:schemeClr val="tx1"/>
              </a:solidFill>
              <a:latin typeface="ＭＳ Ｐゴシック" panose="020B0600070205080204" pitchFamily="50" charset="-128"/>
              <a:ea typeface="ＭＳ Ｐゴシック" panose="020B0600070205080204" pitchFamily="50" charset="-128"/>
            </a:rPr>
            <a:t>％低下の</a:t>
          </a:r>
          <a:r>
            <a:rPr kumimoji="1" lang="en-US" altLang="ja-JP" sz="1200">
              <a:solidFill>
                <a:schemeClr val="tx1"/>
              </a:solidFill>
              <a:latin typeface="ＭＳ Ｐゴシック" panose="020B0600070205080204" pitchFamily="50" charset="-128"/>
              <a:ea typeface="ＭＳ Ｐゴシック" panose="020B0600070205080204" pitchFamily="50" charset="-128"/>
            </a:rPr>
            <a:t>11.9</a:t>
          </a:r>
          <a:r>
            <a:rPr kumimoji="1" lang="ja-JP" altLang="en-US" sz="1200">
              <a:solidFill>
                <a:schemeClr val="tx1"/>
              </a:solidFill>
              <a:latin typeface="ＭＳ Ｐゴシック" panose="020B0600070205080204" pitchFamily="50" charset="-128"/>
              <a:ea typeface="ＭＳ Ｐゴシック" panose="020B0600070205080204" pitchFamily="50" charset="-128"/>
            </a:rPr>
            <a:t>％となった。下水道事業に対する負担金・補助金が多額であることや、自治体病院を設置していることに伴う病院事業に対する負担金・補助金により類似団体平均値を上回る数値が続いていたが、令和</a:t>
          </a:r>
          <a:r>
            <a:rPr kumimoji="1" lang="en-US" altLang="ja-JP" sz="1200">
              <a:solidFill>
                <a:schemeClr val="tx1"/>
              </a:solidFill>
              <a:latin typeface="ＭＳ Ｐゴシック" panose="020B0600070205080204" pitchFamily="50" charset="-128"/>
              <a:ea typeface="ＭＳ Ｐゴシック" panose="020B0600070205080204" pitchFamily="50" charset="-128"/>
            </a:rPr>
            <a:t>5</a:t>
          </a:r>
          <a:r>
            <a:rPr kumimoji="1" lang="ja-JP" altLang="en-US" sz="1200">
              <a:solidFill>
                <a:schemeClr val="tx1"/>
              </a:solidFill>
              <a:latin typeface="ＭＳ Ｐゴシック" panose="020B0600070205080204" pitchFamily="50" charset="-128"/>
              <a:ea typeface="ＭＳ Ｐゴシック" panose="020B0600070205080204" pitchFamily="50" charset="-128"/>
            </a:rPr>
            <a:t>年度に引き続き下回る数値となった。主な減要因としては、下水道事業に対する負担金・補助金の減があげられる。今後も、引き続き町単独補助金の見直しを検討していくことに加え、下水道事業の適切な料金設定を行うなど、補助費等の抑制に努める。</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5080</xdr:rowOff>
    </xdr:from>
    <xdr:to>
      <xdr:col>82</xdr:col>
      <xdr:colOff>107950</xdr:colOff>
      <xdr:row>36</xdr:row>
      <xdr:rowOff>66040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5671800" y="617728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109237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28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66040</xdr:rowOff>
    </xdr:from>
    <xdr:to>
      <xdr:col>78</xdr:col>
      <xdr:colOff>69850</xdr:colOff>
      <xdr:row>37</xdr:row>
      <xdr:rowOff>1270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4782800" y="623824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44467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8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1270</xdr:rowOff>
    </xdr:from>
    <xdr:to>
      <xdr:col>73</xdr:col>
      <xdr:colOff>180975</xdr:colOff>
      <xdr:row>37</xdr:row>
      <xdr:rowOff>92710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893800" y="63449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31767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92710</xdr:rowOff>
    </xdr:from>
    <xdr:to>
      <xdr:col>69</xdr:col>
      <xdr:colOff>92075</xdr:colOff>
      <xdr:row>37</xdr:row>
      <xdr:rowOff>153670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4363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125730</xdr:rowOff>
    </xdr:from>
    <xdr:to>
      <xdr:col>82</xdr:col>
      <xdr:colOff>158750</xdr:colOff>
      <xdr:row>36</xdr:row>
      <xdr:rowOff>55880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142257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15240</xdr:rowOff>
    </xdr:from>
    <xdr:to>
      <xdr:col>78</xdr:col>
      <xdr:colOff>120650</xdr:colOff>
      <xdr:row>36</xdr:row>
      <xdr:rowOff>116840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127017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5956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121920</xdr:rowOff>
    </xdr:from>
    <xdr:to>
      <xdr:col>74</xdr:col>
      <xdr:colOff>31750</xdr:colOff>
      <xdr:row>37</xdr:row>
      <xdr:rowOff>52070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36847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41910</xdr:rowOff>
    </xdr:from>
    <xdr:to>
      <xdr:col>69</xdr:col>
      <xdr:colOff>142875</xdr:colOff>
      <xdr:row>37</xdr:row>
      <xdr:rowOff>143510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128287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102870</xdr:rowOff>
    </xdr:from>
    <xdr:to>
      <xdr:col>65</xdr:col>
      <xdr:colOff>53975</xdr:colOff>
      <xdr:row>38</xdr:row>
      <xdr:rowOff>33020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44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17797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53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tx1"/>
              </a:solidFill>
              <a:latin typeface="ＭＳ Ｐゴシック" panose="020B0600070205080204" pitchFamily="50" charset="-128"/>
              <a:ea typeface="ＭＳ Ｐゴシック" panose="020B0600070205080204" pitchFamily="50" charset="-128"/>
            </a:rPr>
            <a:t>　類似団体平均値を大きく上回る</a:t>
          </a:r>
          <a:r>
            <a:rPr kumimoji="1" lang="en-US" altLang="ja-JP" sz="1200">
              <a:solidFill>
                <a:schemeClr val="tx1"/>
              </a:solidFill>
              <a:latin typeface="ＭＳ Ｐゴシック" panose="020B0600070205080204" pitchFamily="50" charset="-128"/>
              <a:ea typeface="ＭＳ Ｐゴシック" panose="020B0600070205080204" pitchFamily="50" charset="-128"/>
            </a:rPr>
            <a:t>15.9</a:t>
          </a:r>
          <a:r>
            <a:rPr kumimoji="1" lang="ja-JP" altLang="en-US" sz="1200">
              <a:solidFill>
                <a:schemeClr val="tx1"/>
              </a:solidFill>
              <a:latin typeface="ＭＳ Ｐゴシック" panose="020B0600070205080204" pitchFamily="50" charset="-128"/>
              <a:ea typeface="ＭＳ Ｐゴシック" panose="020B0600070205080204" pitchFamily="50" charset="-128"/>
            </a:rPr>
            <a:t>％となっており、本町の経常収支比率の推移は公債費による影響が非常に大きいと言える。国の経済・景気対策に呼応した積極的な公共事業の実施に加え、地形的条件による公共施設数の多さや地盤の悪さに起因する高い工事単価等が町債残高の上昇につながっている。平成</a:t>
          </a:r>
          <a:r>
            <a:rPr kumimoji="1" lang="en-US" altLang="ja-JP" sz="1200">
              <a:solidFill>
                <a:schemeClr val="tx1"/>
              </a:solidFill>
              <a:latin typeface="ＭＳ Ｐゴシック" panose="020B0600070205080204" pitchFamily="50" charset="-128"/>
              <a:ea typeface="ＭＳ Ｐゴシック" panose="020B0600070205080204" pitchFamily="50" charset="-128"/>
            </a:rPr>
            <a:t>15</a:t>
          </a:r>
          <a:r>
            <a:rPr kumimoji="1" lang="ja-JP" altLang="en-US" sz="1200">
              <a:solidFill>
                <a:schemeClr val="tx1"/>
              </a:solidFill>
              <a:latin typeface="ＭＳ Ｐゴシック" panose="020B0600070205080204" pitchFamily="50" charset="-128"/>
              <a:ea typeface="ＭＳ Ｐゴシック" panose="020B0600070205080204" pitchFamily="50" charset="-128"/>
            </a:rPr>
            <a:t>年度以降、地方債の新規発行は厳しく抑制していたことで数値は改善傾向にあるが、近年の大型事業や、令和</a:t>
          </a:r>
          <a:r>
            <a:rPr kumimoji="1" lang="en-US" altLang="ja-JP" sz="1200">
              <a:solidFill>
                <a:schemeClr val="tx1"/>
              </a:solidFill>
              <a:latin typeface="ＭＳ Ｐゴシック" panose="020B0600070205080204" pitchFamily="50" charset="-128"/>
              <a:ea typeface="ＭＳ Ｐゴシック" panose="020B0600070205080204" pitchFamily="50" charset="-128"/>
            </a:rPr>
            <a:t>5</a:t>
          </a:r>
          <a:r>
            <a:rPr kumimoji="1" lang="ja-JP" altLang="en-US" sz="1200">
              <a:solidFill>
                <a:schemeClr val="tx1"/>
              </a:solidFill>
              <a:latin typeface="ＭＳ Ｐゴシック" panose="020B0600070205080204" pitchFamily="50" charset="-128"/>
              <a:ea typeface="ＭＳ Ｐゴシック" panose="020B0600070205080204" pitchFamily="50" charset="-128"/>
            </a:rPr>
            <a:t>年</a:t>
          </a:r>
          <a:r>
            <a:rPr kumimoji="1" lang="en-US" altLang="ja-JP" sz="1200">
              <a:solidFill>
                <a:schemeClr val="tx1"/>
              </a:solidFill>
              <a:latin typeface="ＭＳ Ｐゴシック" panose="020B0600070205080204" pitchFamily="50" charset="-128"/>
              <a:ea typeface="ＭＳ Ｐゴシック" panose="020B0600070205080204" pitchFamily="50" charset="-128"/>
            </a:rPr>
            <a:t>7</a:t>
          </a:r>
          <a:r>
            <a:rPr kumimoji="1" lang="ja-JP" altLang="en-US" sz="1200">
              <a:solidFill>
                <a:schemeClr val="tx1"/>
              </a:solidFill>
              <a:latin typeface="ＭＳ Ｐゴシック" panose="020B0600070205080204" pitchFamily="50" charset="-128"/>
              <a:ea typeface="ＭＳ Ｐゴシック" panose="020B0600070205080204" pitchFamily="50" charset="-128"/>
            </a:rPr>
            <a:t>月豪雨や能登半島地震等の災害復旧事業により増加が見込まれるため、これ以上の増加とならないよう努める。</a:t>
          </a: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110998</xdr:rowOff>
    </xdr:from>
    <xdr:to>
      <xdr:col>24</xdr:col>
      <xdr:colOff>25400</xdr:colOff>
      <xdr:row>77</xdr:row>
      <xdr:rowOff>133858</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3312648"/>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101871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2960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133858</xdr:rowOff>
    </xdr:from>
    <xdr:to>
      <xdr:col>19</xdr:col>
      <xdr:colOff>187325</xdr:colOff>
      <xdr:row>77</xdr:row>
      <xdr:rowOff>165863</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098800" y="13335508"/>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43959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2902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152146</xdr:rowOff>
    </xdr:from>
    <xdr:to>
      <xdr:col>15</xdr:col>
      <xdr:colOff>98425</xdr:colOff>
      <xdr:row>77</xdr:row>
      <xdr:rowOff>165863</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3353796"/>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48531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152146</xdr:rowOff>
    </xdr:from>
    <xdr:to>
      <xdr:col>11</xdr:col>
      <xdr:colOff>9525</xdr:colOff>
      <xdr:row>78</xdr:row>
      <xdr:rowOff>35561</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3353796"/>
          <a:ext cx="889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21099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287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53103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2911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60198</xdr:rowOff>
    </xdr:from>
    <xdr:to>
      <xdr:col>24</xdr:col>
      <xdr:colOff>76200</xdr:colOff>
      <xdr:row>77</xdr:row>
      <xdr:rowOff>161798</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261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32275</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323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83058</xdr:rowOff>
    </xdr:from>
    <xdr:to>
      <xdr:col>20</xdr:col>
      <xdr:colOff>38100</xdr:colOff>
      <xdr:row>78</xdr:row>
      <xdr:rowOff>13208</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28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169435</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33710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115063</xdr:rowOff>
    </xdr:from>
    <xdr:to>
      <xdr:col>15</xdr:col>
      <xdr:colOff>149225</xdr:colOff>
      <xdr:row>78</xdr:row>
      <xdr:rowOff>45213</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31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29990</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3403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101346</xdr:rowOff>
    </xdr:from>
    <xdr:to>
      <xdr:col>11</xdr:col>
      <xdr:colOff>60325</xdr:colOff>
      <xdr:row>78</xdr:row>
      <xdr:rowOff>31496</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30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16273</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338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156211</xdr:rowOff>
    </xdr:from>
    <xdr:to>
      <xdr:col>6</xdr:col>
      <xdr:colOff>171450</xdr:colOff>
      <xdr:row>78</xdr:row>
      <xdr:rowOff>86361</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71138</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年度は、それぞれの性質別で増減はあったものの、前年度比</a:t>
          </a:r>
          <a:r>
            <a:rPr kumimoji="1" lang="en-US" altLang="ja-JP" sz="1300">
              <a:solidFill>
                <a:schemeClr val="tx1"/>
              </a:solidFill>
              <a:latin typeface="ＭＳ Ｐゴシック" panose="020B0600070205080204" pitchFamily="50" charset="-128"/>
              <a:ea typeface="ＭＳ Ｐゴシック" panose="020B0600070205080204" pitchFamily="50" charset="-128"/>
            </a:rPr>
            <a:t>0.9</a:t>
          </a:r>
          <a:r>
            <a:rPr kumimoji="1" lang="ja-JP" altLang="en-US" sz="1300">
              <a:solidFill>
                <a:schemeClr val="tx1"/>
              </a:solidFill>
              <a:latin typeface="ＭＳ Ｐゴシック" panose="020B0600070205080204" pitchFamily="50" charset="-128"/>
              <a:ea typeface="ＭＳ Ｐゴシック" panose="020B0600070205080204" pitchFamily="50" charset="-128"/>
            </a:rPr>
            <a:t>％上昇の</a:t>
          </a:r>
          <a:r>
            <a:rPr kumimoji="1" lang="en-US" altLang="ja-JP" sz="1300">
              <a:solidFill>
                <a:schemeClr val="tx1"/>
              </a:solidFill>
              <a:latin typeface="ＭＳ Ｐゴシック" panose="020B0600070205080204" pitchFamily="50" charset="-128"/>
              <a:ea typeface="ＭＳ Ｐゴシック" panose="020B0600070205080204" pitchFamily="50" charset="-128"/>
            </a:rPr>
            <a:t>73.4</a:t>
          </a:r>
          <a:r>
            <a:rPr kumimoji="1" lang="ja-JP" altLang="en-US" sz="1300">
              <a:solidFill>
                <a:schemeClr val="tx1"/>
              </a:solidFill>
              <a:latin typeface="ＭＳ Ｐゴシック" panose="020B0600070205080204" pitchFamily="50" charset="-128"/>
              <a:ea typeface="ＭＳ Ｐゴシック" panose="020B0600070205080204" pitchFamily="50" charset="-128"/>
            </a:rPr>
            <a:t>％となった。類似団体平均値との比較では</a:t>
          </a:r>
          <a:r>
            <a:rPr kumimoji="1" lang="en-US" altLang="ja-JP" sz="1300">
              <a:solidFill>
                <a:schemeClr val="tx1"/>
              </a:solidFill>
              <a:latin typeface="ＭＳ Ｐゴシック" panose="020B0600070205080204" pitchFamily="50" charset="-128"/>
              <a:ea typeface="ＭＳ Ｐゴシック" panose="020B0600070205080204" pitchFamily="50" charset="-128"/>
            </a:rPr>
            <a:t>5.2</a:t>
          </a:r>
          <a:r>
            <a:rPr kumimoji="1" lang="ja-JP" altLang="en-US" sz="1300">
              <a:solidFill>
                <a:schemeClr val="tx1"/>
              </a:solidFill>
              <a:latin typeface="ＭＳ Ｐゴシック" panose="020B0600070205080204" pitchFamily="50" charset="-128"/>
              <a:ea typeface="ＭＳ Ｐゴシック" panose="020B0600070205080204" pitchFamily="50" charset="-128"/>
            </a:rPr>
            <a:t>％下回っており、今後も各経費の適正な執行に努める。</a:t>
          </a:r>
        </a:p>
        <a:p>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127000</xdr:rowOff>
    </xdr:from>
    <xdr:to>
      <xdr:col>82</xdr:col>
      <xdr:colOff>107950</xdr:colOff>
      <xdr:row>75</xdr:row>
      <xdr:rowOff>161289</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2985750"/>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109238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139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88900</xdr:rowOff>
    </xdr:from>
    <xdr:to>
      <xdr:col>78</xdr:col>
      <xdr:colOff>69850</xdr:colOff>
      <xdr:row>75</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29476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29227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157480</xdr:rowOff>
    </xdr:from>
    <xdr:to>
      <xdr:col>73</xdr:col>
      <xdr:colOff>180975</xdr:colOff>
      <xdr:row>75</xdr:row>
      <xdr:rowOff>88900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2844780"/>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128288</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157480</xdr:rowOff>
    </xdr:from>
    <xdr:to>
      <xdr:col>69</xdr:col>
      <xdr:colOff>92075</xdr:colOff>
      <xdr:row>75</xdr:row>
      <xdr:rowOff>92710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284478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170197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302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2557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110490</xdr:rowOff>
    </xdr:from>
    <xdr:to>
      <xdr:col>82</xdr:col>
      <xdr:colOff>158750</xdr:colOff>
      <xdr:row>76</xdr:row>
      <xdr:rowOff>40639</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127017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76200</xdr:rowOff>
    </xdr:from>
    <xdr:to>
      <xdr:col>78</xdr:col>
      <xdr:colOff>120650</xdr:colOff>
      <xdr:row>76</xdr:row>
      <xdr:rowOff>6350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293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16527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270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38100</xdr:rowOff>
    </xdr:from>
    <xdr:to>
      <xdr:col>74</xdr:col>
      <xdr:colOff>31750</xdr:colOff>
      <xdr:row>75</xdr:row>
      <xdr:rowOff>139700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289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149877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66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106680</xdr:rowOff>
    </xdr:from>
    <xdr:to>
      <xdr:col>69</xdr:col>
      <xdr:colOff>142875</xdr:colOff>
      <xdr:row>75</xdr:row>
      <xdr:rowOff>36830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79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47007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56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41910</xdr:rowOff>
    </xdr:from>
    <xdr:to>
      <xdr:col>65</xdr:col>
      <xdr:colOff>53975</xdr:colOff>
      <xdr:row>75</xdr:row>
      <xdr:rowOff>143510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29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153687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石川県津幡町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24536</xdr:rowOff>
    </xdr:from>
    <xdr:to>
      <xdr:col>29</xdr:col>
      <xdr:colOff>127000</xdr:colOff>
      <xdr:row>19</xdr:row>
      <xdr:rowOff>85560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29711"/>
          <a:ext cx="647700" cy="610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114812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77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85560</xdr:rowOff>
    </xdr:from>
    <xdr:to>
      <xdr:col>26</xdr:col>
      <xdr:colOff>50800</xdr:colOff>
      <xdr:row>19</xdr:row>
      <xdr:rowOff>103251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90735"/>
          <a:ext cx="698500" cy="176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100779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63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103251</xdr:rowOff>
    </xdr:from>
    <xdr:to>
      <xdr:col>22</xdr:col>
      <xdr:colOff>114300</xdr:colOff>
      <xdr:row>19</xdr:row>
      <xdr:rowOff>121704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08426"/>
          <a:ext cx="698500" cy="184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134650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9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121704</xdr:rowOff>
    </xdr:from>
    <xdr:to>
      <xdr:col>18</xdr:col>
      <xdr:colOff>177800</xdr:colOff>
      <xdr:row>19</xdr:row>
      <xdr:rowOff>139217</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26879"/>
          <a:ext cx="698500" cy="175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147058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0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168203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0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145186</xdr:rowOff>
    </xdr:from>
    <xdr:to>
      <xdr:col>29</xdr:col>
      <xdr:colOff>177800</xdr:colOff>
      <xdr:row>19</xdr:row>
      <xdr:rowOff>75336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789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117263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50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34760</xdr:rowOff>
    </xdr:from>
    <xdr:to>
      <xdr:col>26</xdr:col>
      <xdr:colOff>101600</xdr:colOff>
      <xdr:row>19</xdr:row>
      <xdr:rowOff>136360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399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121137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263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52451</xdr:rowOff>
    </xdr:from>
    <xdr:to>
      <xdr:col>22</xdr:col>
      <xdr:colOff>165100</xdr:colOff>
      <xdr:row>19</xdr:row>
      <xdr:rowOff>154051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576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138828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44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70904</xdr:rowOff>
    </xdr:from>
    <xdr:to>
      <xdr:col>19</xdr:col>
      <xdr:colOff>38100</xdr:colOff>
      <xdr:row>20</xdr:row>
      <xdr:rowOff>1054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760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157281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62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88417</xdr:rowOff>
    </xdr:from>
    <xdr:to>
      <xdr:col>15</xdr:col>
      <xdr:colOff>101600</xdr:colOff>
      <xdr:row>20</xdr:row>
      <xdr:rowOff>18567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935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3344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79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75199</xdr:rowOff>
    </xdr:from>
    <xdr:to>
      <xdr:col>29</xdr:col>
      <xdr:colOff>127000</xdr:colOff>
      <xdr:row>35</xdr:row>
      <xdr:rowOff>80891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685549"/>
          <a:ext cx="647700" cy="56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194111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461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47447</xdr:rowOff>
    </xdr:from>
    <xdr:to>
      <xdr:col>26</xdr:col>
      <xdr:colOff>50800</xdr:colOff>
      <xdr:row>35</xdr:row>
      <xdr:rowOff>75199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657797"/>
          <a:ext cx="698500" cy="277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397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47447</xdr:rowOff>
    </xdr:from>
    <xdr:to>
      <xdr:col>22</xdr:col>
      <xdr:colOff>114300</xdr:colOff>
      <xdr:row>35</xdr:row>
      <xdr:rowOff>83749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657797"/>
          <a:ext cx="698500" cy="363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114685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25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83749</xdr:rowOff>
    </xdr:from>
    <xdr:to>
      <xdr:col>18</xdr:col>
      <xdr:colOff>177800</xdr:colOff>
      <xdr:row>35</xdr:row>
      <xdr:rowOff>114587</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694099"/>
          <a:ext cx="698500" cy="308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142437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5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157731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76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30091</xdr:rowOff>
    </xdr:from>
    <xdr:to>
      <xdr:col>29</xdr:col>
      <xdr:colOff>177800</xdr:colOff>
      <xdr:row>35</xdr:row>
      <xdr:rowOff>131691</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6404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2168</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612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24399</xdr:rowOff>
    </xdr:from>
    <xdr:to>
      <xdr:col>26</xdr:col>
      <xdr:colOff>101600</xdr:colOff>
      <xdr:row>35</xdr:row>
      <xdr:rowOff>125999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6347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110776</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7211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339547</xdr:rowOff>
    </xdr:from>
    <xdr:to>
      <xdr:col>22</xdr:col>
      <xdr:colOff>165100</xdr:colOff>
      <xdr:row>35</xdr:row>
      <xdr:rowOff>98247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6069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108424</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375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32949</xdr:rowOff>
    </xdr:from>
    <xdr:to>
      <xdr:col>19</xdr:col>
      <xdr:colOff>38100</xdr:colOff>
      <xdr:row>35</xdr:row>
      <xdr:rowOff>134549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6432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144726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412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63787</xdr:rowOff>
    </xdr:from>
    <xdr:to>
      <xdr:col>15</xdr:col>
      <xdr:colOff>101600</xdr:colOff>
      <xdr:row>35</xdr:row>
      <xdr:rowOff>165387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6741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175564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443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石川県津幡町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37,521
37,120
110.59
19,792,562
19,109,362
361,573
9,235,216
18,028,704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76.1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23065</xdr:rowOff>
    </xdr:from>
    <xdr:to>
      <xdr:col>24</xdr:col>
      <xdr:colOff>63500</xdr:colOff>
      <xdr:row>36</xdr:row>
      <xdr:rowOff>113297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95265"/>
          <a:ext cx="838200" cy="90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16872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9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113297</xdr:rowOff>
    </xdr:from>
    <xdr:to>
      <xdr:col>19</xdr:col>
      <xdr:colOff>177800</xdr:colOff>
      <xdr:row>36</xdr:row>
      <xdr:rowOff>134344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285497"/>
          <a:ext cx="889000" cy="21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38785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82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134344</xdr:rowOff>
    </xdr:from>
    <xdr:to>
      <xdr:col>15</xdr:col>
      <xdr:colOff>50800</xdr:colOff>
      <xdr:row>36</xdr:row>
      <xdr:rowOff>164471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306544"/>
          <a:ext cx="889000" cy="30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66462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0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164471</xdr:rowOff>
    </xdr:from>
    <xdr:to>
      <xdr:col>10</xdr:col>
      <xdr:colOff>114300</xdr:colOff>
      <xdr:row>37</xdr:row>
      <xdr:rowOff>12468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36671"/>
          <a:ext cx="889000" cy="19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74266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7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97029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143715</xdr:rowOff>
    </xdr:from>
    <xdr:to>
      <xdr:col>24</xdr:col>
      <xdr:colOff>114300</xdr:colOff>
      <xdr:row>36</xdr:row>
      <xdr:rowOff>73865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4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166592</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995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62497</xdr:rowOff>
    </xdr:from>
    <xdr:to>
      <xdr:col>20</xdr:col>
      <xdr:colOff>38100</xdr:colOff>
      <xdr:row>36</xdr:row>
      <xdr:rowOff>164097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34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9174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009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83544</xdr:rowOff>
    </xdr:from>
    <xdr:to>
      <xdr:col>15</xdr:col>
      <xdr:colOff>101600</xdr:colOff>
      <xdr:row>37</xdr:row>
      <xdr:rowOff>13694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55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30221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030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113671</xdr:rowOff>
    </xdr:from>
    <xdr:to>
      <xdr:col>10</xdr:col>
      <xdr:colOff>165100</xdr:colOff>
      <xdr:row>37</xdr:row>
      <xdr:rowOff>43821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8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60348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061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133118</xdr:rowOff>
    </xdr:from>
    <xdr:to>
      <xdr:col>6</xdr:col>
      <xdr:colOff>38100</xdr:colOff>
      <xdr:row>37</xdr:row>
      <xdr:rowOff>63268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05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79795</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080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135951</xdr:rowOff>
    </xdr:from>
    <xdr:to>
      <xdr:col>24</xdr:col>
      <xdr:colOff>63500</xdr:colOff>
      <xdr:row>58</xdr:row>
      <xdr:rowOff>59919</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908601"/>
          <a:ext cx="838200" cy="95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67045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68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59919</xdr:rowOff>
    </xdr:from>
    <xdr:to>
      <xdr:col>19</xdr:col>
      <xdr:colOff>177800</xdr:colOff>
      <xdr:row>58</xdr:row>
      <xdr:rowOff>62762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10004019"/>
          <a:ext cx="889000" cy="2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10001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62762</xdr:rowOff>
    </xdr:from>
    <xdr:to>
      <xdr:col>15</xdr:col>
      <xdr:colOff>50800</xdr:colOff>
      <xdr:row>58</xdr:row>
      <xdr:rowOff>115231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10006862"/>
          <a:ext cx="889000" cy="52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160503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115231</xdr:rowOff>
    </xdr:from>
    <xdr:to>
      <xdr:col>10</xdr:col>
      <xdr:colOff>114300</xdr:colOff>
      <xdr:row>58</xdr:row>
      <xdr:rowOff>130364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10059331"/>
          <a:ext cx="889000" cy="15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32559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3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83931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85151</xdr:rowOff>
    </xdr:from>
    <xdr:to>
      <xdr:col>24</xdr:col>
      <xdr:colOff>114300</xdr:colOff>
      <xdr:row>58</xdr:row>
      <xdr:rowOff>15301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57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63578</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36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9119</xdr:rowOff>
    </xdr:from>
    <xdr:to>
      <xdr:col>20</xdr:col>
      <xdr:colOff>38100</xdr:colOff>
      <xdr:row>58</xdr:row>
      <xdr:rowOff>110719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953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101846</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045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11962</xdr:rowOff>
    </xdr:from>
    <xdr:to>
      <xdr:col>15</xdr:col>
      <xdr:colOff>101600</xdr:colOff>
      <xdr:row>58</xdr:row>
      <xdr:rowOff>113562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56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104689</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048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64431</xdr:rowOff>
    </xdr:from>
    <xdr:to>
      <xdr:col>10</xdr:col>
      <xdr:colOff>165100</xdr:colOff>
      <xdr:row>58</xdr:row>
      <xdr:rowOff>166031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1000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157158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101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79564</xdr:rowOff>
    </xdr:from>
    <xdr:to>
      <xdr:col>6</xdr:col>
      <xdr:colOff>38100</xdr:colOff>
      <xdr:row>59</xdr:row>
      <xdr:rowOff>9714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10023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841</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116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112542</xdr:rowOff>
    </xdr:from>
    <xdr:to>
      <xdr:col>24</xdr:col>
      <xdr:colOff>63500</xdr:colOff>
      <xdr:row>77</xdr:row>
      <xdr:rowOff>41311</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142742"/>
          <a:ext cx="838200" cy="100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40581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242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106462</xdr:rowOff>
    </xdr:from>
    <xdr:to>
      <xdr:col>19</xdr:col>
      <xdr:colOff>177800</xdr:colOff>
      <xdr:row>77</xdr:row>
      <xdr:rowOff>41311</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136662"/>
          <a:ext cx="889000" cy="106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157990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359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106462</xdr:rowOff>
    </xdr:from>
    <xdr:to>
      <xdr:col>15</xdr:col>
      <xdr:colOff>50800</xdr:colOff>
      <xdr:row>76</xdr:row>
      <xdr:rowOff>119262</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136662"/>
          <a:ext cx="889000" cy="1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161419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363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42179</xdr:rowOff>
    </xdr:from>
    <xdr:to>
      <xdr:col>10</xdr:col>
      <xdr:colOff>114300</xdr:colOff>
      <xdr:row>76</xdr:row>
      <xdr:rowOff>119262</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072379"/>
          <a:ext cx="889000" cy="77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166219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367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167546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36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61742</xdr:rowOff>
    </xdr:from>
    <xdr:to>
      <xdr:col>24</xdr:col>
      <xdr:colOff>114300</xdr:colOff>
      <xdr:row>76</xdr:row>
      <xdr:rowOff>163342</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091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84619</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2943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161961</xdr:rowOff>
    </xdr:from>
    <xdr:to>
      <xdr:col>20</xdr:col>
      <xdr:colOff>38100</xdr:colOff>
      <xdr:row>77</xdr:row>
      <xdr:rowOff>92111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19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108638</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296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55662</xdr:rowOff>
    </xdr:from>
    <xdr:to>
      <xdr:col>15</xdr:col>
      <xdr:colOff>101600</xdr:colOff>
      <xdr:row>76</xdr:row>
      <xdr:rowOff>157262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085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2339</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2861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68462</xdr:rowOff>
    </xdr:from>
    <xdr:to>
      <xdr:col>10</xdr:col>
      <xdr:colOff>165100</xdr:colOff>
      <xdr:row>76</xdr:row>
      <xdr:rowOff>170062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098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15140</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2873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162829</xdr:rowOff>
    </xdr:from>
    <xdr:to>
      <xdr:col>6</xdr:col>
      <xdr:colOff>38100</xdr:colOff>
      <xdr:row>76</xdr:row>
      <xdr:rowOff>92979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021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109507</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2796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17323</xdr:rowOff>
    </xdr:from>
    <xdr:to>
      <xdr:col>24</xdr:col>
      <xdr:colOff>63500</xdr:colOff>
      <xdr:row>97</xdr:row>
      <xdr:rowOff>152078</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647973"/>
          <a:ext cx="838200" cy="134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58056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45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152078</xdr:rowOff>
    </xdr:from>
    <xdr:to>
      <xdr:col>19</xdr:col>
      <xdr:colOff>177800</xdr:colOff>
      <xdr:row>98</xdr:row>
      <xdr:rowOff>72513</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782728"/>
          <a:ext cx="889000" cy="91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101762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38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88711</xdr:rowOff>
    </xdr:from>
    <xdr:to>
      <xdr:col>15</xdr:col>
      <xdr:colOff>50800</xdr:colOff>
      <xdr:row>98</xdr:row>
      <xdr:rowOff>72513</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719361"/>
          <a:ext cx="889000" cy="155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25072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48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88711</xdr:rowOff>
    </xdr:from>
    <xdr:to>
      <xdr:col>10</xdr:col>
      <xdr:colOff>114300</xdr:colOff>
      <xdr:row>98</xdr:row>
      <xdr:rowOff>170224</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719361"/>
          <a:ext cx="889000" cy="252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64566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352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164671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62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137973</xdr:rowOff>
    </xdr:from>
    <xdr:to>
      <xdr:col>24</xdr:col>
      <xdr:colOff>114300</xdr:colOff>
      <xdr:row>97</xdr:row>
      <xdr:rowOff>68123</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597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116400</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575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101278</xdr:rowOff>
    </xdr:from>
    <xdr:to>
      <xdr:col>20</xdr:col>
      <xdr:colOff>38100</xdr:colOff>
      <xdr:row>98</xdr:row>
      <xdr:rowOff>31428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73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22555</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824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21713</xdr:rowOff>
    </xdr:from>
    <xdr:to>
      <xdr:col>15</xdr:col>
      <xdr:colOff>101600</xdr:colOff>
      <xdr:row>98</xdr:row>
      <xdr:rowOff>123313</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823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114440</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916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37911</xdr:rowOff>
    </xdr:from>
    <xdr:to>
      <xdr:col>10</xdr:col>
      <xdr:colOff>165100</xdr:colOff>
      <xdr:row>97</xdr:row>
      <xdr:rowOff>139511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66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130638</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761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119424</xdr:rowOff>
    </xdr:from>
    <xdr:to>
      <xdr:col>6</xdr:col>
      <xdr:colOff>38100</xdr:colOff>
      <xdr:row>99</xdr:row>
      <xdr:rowOff>49574</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92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40701</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7014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137708</xdr:rowOff>
    </xdr:from>
    <xdr:to>
      <xdr:col>55</xdr:col>
      <xdr:colOff>0</xdr:colOff>
      <xdr:row>37</xdr:row>
      <xdr:rowOff>139254</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481358"/>
          <a:ext cx="838200" cy="1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84182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256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102199</xdr:rowOff>
    </xdr:from>
    <xdr:to>
      <xdr:col>50</xdr:col>
      <xdr:colOff>114300</xdr:colOff>
      <xdr:row>37</xdr:row>
      <xdr:rowOff>139254</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445849"/>
          <a:ext cx="889000" cy="37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28207</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20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102199</xdr:rowOff>
    </xdr:from>
    <xdr:to>
      <xdr:col>45</xdr:col>
      <xdr:colOff>177800</xdr:colOff>
      <xdr:row>37</xdr:row>
      <xdr:rowOff>157868</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445849"/>
          <a:ext cx="889000" cy="55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3374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518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10356</xdr:rowOff>
    </xdr:from>
    <xdr:to>
      <xdr:col>41</xdr:col>
      <xdr:colOff>50800</xdr:colOff>
      <xdr:row>37</xdr:row>
      <xdr:rowOff>157868</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325306"/>
          <a:ext cx="889000" cy="1176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45512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560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159170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474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86908</xdr:rowOff>
    </xdr:from>
    <xdr:to>
      <xdr:col>55</xdr:col>
      <xdr:colOff>50800</xdr:colOff>
      <xdr:row>38</xdr:row>
      <xdr:rowOff>17058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430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65335</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408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88454</xdr:rowOff>
    </xdr:from>
    <xdr:to>
      <xdr:col>50</xdr:col>
      <xdr:colOff>165100</xdr:colOff>
      <xdr:row>38</xdr:row>
      <xdr:rowOff>18604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432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9731</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524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51399</xdr:rowOff>
    </xdr:from>
    <xdr:to>
      <xdr:col>46</xdr:col>
      <xdr:colOff>38100</xdr:colOff>
      <xdr:row>37</xdr:row>
      <xdr:rowOff>152999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395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169526</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170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107068</xdr:rowOff>
    </xdr:from>
    <xdr:to>
      <xdr:col>41</xdr:col>
      <xdr:colOff>101600</xdr:colOff>
      <xdr:row>38</xdr:row>
      <xdr:rowOff>37218</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450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53745</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225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131006</xdr:rowOff>
    </xdr:from>
    <xdr:to>
      <xdr:col>36</xdr:col>
      <xdr:colOff>165100</xdr:colOff>
      <xdr:row>31</xdr:row>
      <xdr:rowOff>61156</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274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77683</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049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52980</xdr:rowOff>
    </xdr:from>
    <xdr:to>
      <xdr:col>55</xdr:col>
      <xdr:colOff>0</xdr:colOff>
      <xdr:row>56</xdr:row>
      <xdr:rowOff>70731</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654180"/>
          <a:ext cx="838200" cy="17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584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57369</xdr:rowOff>
    </xdr:from>
    <xdr:to>
      <xdr:col>50</xdr:col>
      <xdr:colOff>114300</xdr:colOff>
      <xdr:row>56</xdr:row>
      <xdr:rowOff>70731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487119"/>
          <a:ext cx="889000" cy="184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151537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752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57369</xdr:rowOff>
    </xdr:from>
    <xdr:to>
      <xdr:col>45</xdr:col>
      <xdr:colOff>177800</xdr:colOff>
      <xdr:row>55</xdr:row>
      <xdr:rowOff>123789</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487119"/>
          <a:ext cx="889000" cy="66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162065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6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165491</xdr:rowOff>
    </xdr:from>
    <xdr:to>
      <xdr:col>41</xdr:col>
      <xdr:colOff>50800</xdr:colOff>
      <xdr:row>55</xdr:row>
      <xdr:rowOff>123789</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252341"/>
          <a:ext cx="889000" cy="301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140702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74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112658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13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2180</xdr:rowOff>
    </xdr:from>
    <xdr:to>
      <xdr:col>55</xdr:col>
      <xdr:colOff>50800</xdr:colOff>
      <xdr:row>56</xdr:row>
      <xdr:rowOff>103780</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60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25057</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45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19931</xdr:rowOff>
    </xdr:from>
    <xdr:to>
      <xdr:col>50</xdr:col>
      <xdr:colOff>165100</xdr:colOff>
      <xdr:row>56</xdr:row>
      <xdr:rowOff>121531</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621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138058</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39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6569</xdr:rowOff>
    </xdr:from>
    <xdr:to>
      <xdr:col>46</xdr:col>
      <xdr:colOff>38100</xdr:colOff>
      <xdr:row>55</xdr:row>
      <xdr:rowOff>108169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436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124696</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211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72989</xdr:rowOff>
    </xdr:from>
    <xdr:to>
      <xdr:col>41</xdr:col>
      <xdr:colOff>101600</xdr:colOff>
      <xdr:row>56</xdr:row>
      <xdr:rowOff>3139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502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19666</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277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114691</xdr:rowOff>
    </xdr:from>
    <xdr:to>
      <xdr:col>36</xdr:col>
      <xdr:colOff>165100</xdr:colOff>
      <xdr:row>54</xdr:row>
      <xdr:rowOff>44841</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201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61368</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8976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86664</xdr:rowOff>
    </xdr:from>
    <xdr:to>
      <xdr:col>55</xdr:col>
      <xdr:colOff>0</xdr:colOff>
      <xdr:row>77</xdr:row>
      <xdr:rowOff>159341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288314"/>
          <a:ext cx="838200" cy="72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122381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24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14884</xdr:rowOff>
    </xdr:from>
    <xdr:to>
      <xdr:col>50</xdr:col>
      <xdr:colOff>114300</xdr:colOff>
      <xdr:row>77</xdr:row>
      <xdr:rowOff>159341</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2530734"/>
          <a:ext cx="889000" cy="830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94359</xdr:rowOff>
    </xdr:from>
    <xdr:ext cx="469744"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46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14884</xdr:rowOff>
    </xdr:from>
    <xdr:to>
      <xdr:col>45</xdr:col>
      <xdr:colOff>177800</xdr:colOff>
      <xdr:row>75</xdr:row>
      <xdr:rowOff>21971</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2530734"/>
          <a:ext cx="889000" cy="349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63898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436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21971</xdr:rowOff>
    </xdr:from>
    <xdr:to>
      <xdr:col>41</xdr:col>
      <xdr:colOff>50800</xdr:colOff>
      <xdr:row>77</xdr:row>
      <xdr:rowOff>54260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2880721"/>
          <a:ext cx="889000" cy="37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37571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41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404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373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35864</xdr:rowOff>
    </xdr:from>
    <xdr:to>
      <xdr:col>55</xdr:col>
      <xdr:colOff>50800</xdr:colOff>
      <xdr:row>77</xdr:row>
      <xdr:rowOff>137464</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237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58741</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088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108541</xdr:rowOff>
    </xdr:from>
    <xdr:to>
      <xdr:col>50</xdr:col>
      <xdr:colOff>165100</xdr:colOff>
      <xdr:row>78</xdr:row>
      <xdr:rowOff>38691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310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55218</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085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72</xdr:row>
      <xdr:rowOff>135534</xdr:rowOff>
    </xdr:from>
    <xdr:to>
      <xdr:col>46</xdr:col>
      <xdr:colOff>38100</xdr:colOff>
      <xdr:row>73</xdr:row>
      <xdr:rowOff>65684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2479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71</xdr:row>
      <xdr:rowOff>82211</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2255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142621</xdr:rowOff>
    </xdr:from>
    <xdr:to>
      <xdr:col>41</xdr:col>
      <xdr:colOff>101600</xdr:colOff>
      <xdr:row>75</xdr:row>
      <xdr:rowOff>72771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282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89298</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2605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3460</xdr:rowOff>
    </xdr:from>
    <xdr:to>
      <xdr:col>36</xdr:col>
      <xdr:colOff>165100</xdr:colOff>
      <xdr:row>77</xdr:row>
      <xdr:rowOff>105060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20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121587</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2980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143974</xdr:rowOff>
    </xdr:from>
    <xdr:to>
      <xdr:col>55</xdr:col>
      <xdr:colOff>0</xdr:colOff>
      <xdr:row>97</xdr:row>
      <xdr:rowOff>148828</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774624"/>
          <a:ext cx="838200" cy="4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148828</xdr:rowOff>
    </xdr:from>
    <xdr:to>
      <xdr:col>50</xdr:col>
      <xdr:colOff>114300</xdr:colOff>
      <xdr:row>98</xdr:row>
      <xdr:rowOff>37790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779478"/>
          <a:ext cx="889000" cy="60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37571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83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166340</xdr:rowOff>
    </xdr:from>
    <xdr:to>
      <xdr:col>45</xdr:col>
      <xdr:colOff>177800</xdr:colOff>
      <xdr:row>98</xdr:row>
      <xdr:rowOff>37790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796990"/>
          <a:ext cx="889000" cy="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5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41447</xdr:rowOff>
    </xdr:from>
    <xdr:to>
      <xdr:col>41</xdr:col>
      <xdr:colOff>50800</xdr:colOff>
      <xdr:row>97</xdr:row>
      <xdr:rowOff>166340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329197"/>
          <a:ext cx="889000" cy="467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58000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860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35689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837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93174</xdr:rowOff>
    </xdr:from>
    <xdr:to>
      <xdr:col>55</xdr:col>
      <xdr:colOff>50800</xdr:colOff>
      <xdr:row>98</xdr:row>
      <xdr:rowOff>23324</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723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71601</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02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98028</xdr:rowOff>
    </xdr:from>
    <xdr:to>
      <xdr:col>50</xdr:col>
      <xdr:colOff>165100</xdr:colOff>
      <xdr:row>98</xdr:row>
      <xdr:rowOff>28178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728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44705</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503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158440</xdr:rowOff>
    </xdr:from>
    <xdr:to>
      <xdr:col>46</xdr:col>
      <xdr:colOff>38100</xdr:colOff>
      <xdr:row>98</xdr:row>
      <xdr:rowOff>88590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78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79717</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881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115540</xdr:rowOff>
    </xdr:from>
    <xdr:to>
      <xdr:col>41</xdr:col>
      <xdr:colOff>101600</xdr:colOff>
      <xdr:row>98</xdr:row>
      <xdr:rowOff>45690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74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62217</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521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162097</xdr:rowOff>
    </xdr:from>
    <xdr:to>
      <xdr:col>36</xdr:col>
      <xdr:colOff>165100</xdr:colOff>
      <xdr:row>95</xdr:row>
      <xdr:rowOff>92247</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278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108774</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053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13558</xdr:rowOff>
    </xdr:from>
    <xdr:to>
      <xdr:col>85</xdr:col>
      <xdr:colOff>127000</xdr:colOff>
      <xdr:row>34</xdr:row>
      <xdr:rowOff>47506</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5481300" y="5499958"/>
          <a:ext cx="838200" cy="376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32305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547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47506</xdr:rowOff>
    </xdr:from>
    <xdr:to>
      <xdr:col>81</xdr:col>
      <xdr:colOff>50800</xdr:colOff>
      <xdr:row>38</xdr:row>
      <xdr:rowOff>106210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5876806"/>
          <a:ext cx="889000" cy="744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157304</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672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106210</xdr:rowOff>
    </xdr:from>
    <xdr:to>
      <xdr:col>76</xdr:col>
      <xdr:colOff>114300</xdr:colOff>
      <xdr:row>38</xdr:row>
      <xdr:rowOff>126167</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3703300" y="6621310"/>
          <a:ext cx="889000" cy="19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115812</xdr:rowOff>
    </xdr:from>
    <xdr:to>
      <xdr:col>71</xdr:col>
      <xdr:colOff>177800</xdr:colOff>
      <xdr:row>38</xdr:row>
      <xdr:rowOff>126167</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630912"/>
          <a:ext cx="889000" cy="10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31</xdr:row>
      <xdr:rowOff>134208</xdr:rowOff>
    </xdr:from>
    <xdr:to>
      <xdr:col>85</xdr:col>
      <xdr:colOff>177800</xdr:colOff>
      <xdr:row>32</xdr:row>
      <xdr:rowOff>64358</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5449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31</xdr:row>
      <xdr:rowOff>87235</xdr:rowOff>
    </xdr:from>
    <xdr:ext cx="534377"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5402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168156</xdr:rowOff>
    </xdr:from>
    <xdr:to>
      <xdr:col>81</xdr:col>
      <xdr:colOff>101600</xdr:colOff>
      <xdr:row>34</xdr:row>
      <xdr:rowOff>98306</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5826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114833</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14111" y="56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55410</xdr:rowOff>
    </xdr:from>
    <xdr:to>
      <xdr:col>76</xdr:col>
      <xdr:colOff>165100</xdr:colOff>
      <xdr:row>38</xdr:row>
      <xdr:rowOff>157010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57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148137</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357428" y="666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75367</xdr:rowOff>
    </xdr:from>
    <xdr:to>
      <xdr:col>72</xdr:col>
      <xdr:colOff>38100</xdr:colOff>
      <xdr:row>39</xdr:row>
      <xdr:rowOff>5517</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590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168094</xdr:rowOff>
    </xdr:from>
    <xdr:ext cx="378565"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14017" y="66831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65012</xdr:rowOff>
    </xdr:from>
    <xdr:to>
      <xdr:col>67</xdr:col>
      <xdr:colOff>101600</xdr:colOff>
      <xdr:row>38</xdr:row>
      <xdr:rowOff>166612</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58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157739</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79428" y="6672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49657</xdr:rowOff>
    </xdr:from>
    <xdr:to>
      <xdr:col>85</xdr:col>
      <xdr:colOff>127000</xdr:colOff>
      <xdr:row>76</xdr:row>
      <xdr:rowOff>61113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079857"/>
          <a:ext cx="838200" cy="11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53788</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083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38646</xdr:rowOff>
    </xdr:from>
    <xdr:to>
      <xdr:col>81</xdr:col>
      <xdr:colOff>50800</xdr:colOff>
      <xdr:row>76</xdr:row>
      <xdr:rowOff>61113</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068846"/>
          <a:ext cx="889000" cy="22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167645</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19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155308</xdr:rowOff>
    </xdr:from>
    <xdr:to>
      <xdr:col>76</xdr:col>
      <xdr:colOff>114300</xdr:colOff>
      <xdr:row>76</xdr:row>
      <xdr:rowOff>38646</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3014058"/>
          <a:ext cx="889000" cy="54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3612</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20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155308</xdr:rowOff>
    </xdr:from>
    <xdr:to>
      <xdr:col>71</xdr:col>
      <xdr:colOff>177800</xdr:colOff>
      <xdr:row>76</xdr:row>
      <xdr:rowOff>28778</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014058"/>
          <a:ext cx="889000" cy="44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16248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217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32821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234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170307</xdr:rowOff>
    </xdr:from>
    <xdr:to>
      <xdr:col>85</xdr:col>
      <xdr:colOff>177800</xdr:colOff>
      <xdr:row>76</xdr:row>
      <xdr:rowOff>100457</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02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21734</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2880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10313</xdr:rowOff>
    </xdr:from>
    <xdr:to>
      <xdr:col>81</xdr:col>
      <xdr:colOff>101600</xdr:colOff>
      <xdr:row>76</xdr:row>
      <xdr:rowOff>111913</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040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128440</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2815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159296</xdr:rowOff>
    </xdr:from>
    <xdr:to>
      <xdr:col>76</xdr:col>
      <xdr:colOff>165100</xdr:colOff>
      <xdr:row>76</xdr:row>
      <xdr:rowOff>89446</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018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105973</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2793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104508</xdr:rowOff>
    </xdr:from>
    <xdr:to>
      <xdr:col>72</xdr:col>
      <xdr:colOff>38100</xdr:colOff>
      <xdr:row>76</xdr:row>
      <xdr:rowOff>34658</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2963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51185</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2738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149428</xdr:rowOff>
    </xdr:from>
    <xdr:to>
      <xdr:col>67</xdr:col>
      <xdr:colOff>101600</xdr:colOff>
      <xdr:row>76</xdr:row>
      <xdr:rowOff>79578</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008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96105</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2783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47904</xdr:rowOff>
    </xdr:from>
    <xdr:to>
      <xdr:col>85</xdr:col>
      <xdr:colOff>127000</xdr:colOff>
      <xdr:row>98</xdr:row>
      <xdr:rowOff>78358</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850004"/>
          <a:ext cx="838200" cy="30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78358</xdr:rowOff>
    </xdr:from>
    <xdr:to>
      <xdr:col>81</xdr:col>
      <xdr:colOff>50800</xdr:colOff>
      <xdr:row>98</xdr:row>
      <xdr:rowOff>85494</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880458"/>
          <a:ext cx="889000" cy="7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106168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56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34644</xdr:rowOff>
    </xdr:from>
    <xdr:to>
      <xdr:col>76</xdr:col>
      <xdr:colOff>114300</xdr:colOff>
      <xdr:row>98</xdr:row>
      <xdr:rowOff>85494</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836744"/>
          <a:ext cx="889000" cy="50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97144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55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34644</xdr:rowOff>
    </xdr:from>
    <xdr:to>
      <xdr:col>71</xdr:col>
      <xdr:colOff>177800</xdr:colOff>
      <xdr:row>98</xdr:row>
      <xdr:rowOff>92704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836744"/>
          <a:ext cx="889000" cy="58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83231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54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130391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168554</xdr:rowOff>
    </xdr:from>
    <xdr:to>
      <xdr:col>85</xdr:col>
      <xdr:colOff>177800</xdr:colOff>
      <xdr:row>98</xdr:row>
      <xdr:rowOff>98704</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79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138537</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69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27558</xdr:rowOff>
    </xdr:from>
    <xdr:to>
      <xdr:col>81</xdr:col>
      <xdr:colOff>101600</xdr:colOff>
      <xdr:row>98</xdr:row>
      <xdr:rowOff>129158</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2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120285</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922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34694</xdr:rowOff>
    </xdr:from>
    <xdr:to>
      <xdr:col>76</xdr:col>
      <xdr:colOff>165100</xdr:colOff>
      <xdr:row>98</xdr:row>
      <xdr:rowOff>136294</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3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127421</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929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155294</xdr:rowOff>
    </xdr:from>
    <xdr:to>
      <xdr:col>72</xdr:col>
      <xdr:colOff>38100</xdr:colOff>
      <xdr:row>98</xdr:row>
      <xdr:rowOff>85444</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785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76571</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878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41904</xdr:rowOff>
    </xdr:from>
    <xdr:to>
      <xdr:col>67</xdr:col>
      <xdr:colOff>101600</xdr:colOff>
      <xdr:row>98</xdr:row>
      <xdr:rowOff>143504</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44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134631</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936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101844</xdr:rowOff>
    </xdr:from>
    <xdr:to>
      <xdr:col>116</xdr:col>
      <xdr:colOff>63500</xdr:colOff>
      <xdr:row>58</xdr:row>
      <xdr:rowOff>103124</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1323300" y="10045944"/>
          <a:ext cx="838200" cy="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97363</xdr:rowOff>
    </xdr:from>
    <xdr:to>
      <xdr:col>111</xdr:col>
      <xdr:colOff>177800</xdr:colOff>
      <xdr:row>58</xdr:row>
      <xdr:rowOff>103124</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10041463"/>
          <a:ext cx="889000" cy="5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107513</xdr:rowOff>
    </xdr:from>
    <xdr:to>
      <xdr:col>107</xdr:col>
      <xdr:colOff>50800</xdr:colOff>
      <xdr:row>58</xdr:row>
      <xdr:rowOff>97363</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9708713"/>
          <a:ext cx="889000" cy="332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107513</xdr:rowOff>
    </xdr:from>
    <xdr:to>
      <xdr:col>102</xdr:col>
      <xdr:colOff>114300</xdr:colOff>
      <xdr:row>58</xdr:row>
      <xdr:rowOff>117206</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18656300" y="9708713"/>
          <a:ext cx="889000" cy="352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82049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10026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51044</xdr:rowOff>
    </xdr:from>
    <xdr:to>
      <xdr:col>116</xdr:col>
      <xdr:colOff>114300</xdr:colOff>
      <xdr:row>58</xdr:row>
      <xdr:rowOff>152644</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995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156115</xdr:rowOff>
    </xdr:from>
    <xdr:ext cx="378565"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928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52324</xdr:rowOff>
    </xdr:from>
    <xdr:to>
      <xdr:col>112</xdr:col>
      <xdr:colOff>38100</xdr:colOff>
      <xdr:row>58</xdr:row>
      <xdr:rowOff>153924</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996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145051</xdr:rowOff>
    </xdr:from>
    <xdr:ext cx="378565"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34017" y="10089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46563</xdr:rowOff>
    </xdr:from>
    <xdr:to>
      <xdr:col>107</xdr:col>
      <xdr:colOff>101600</xdr:colOff>
      <xdr:row>58</xdr:row>
      <xdr:rowOff>148163</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99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139290</xdr:rowOff>
    </xdr:from>
    <xdr:ext cx="378565"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5017" y="100833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56713</xdr:rowOff>
    </xdr:from>
    <xdr:to>
      <xdr:col>102</xdr:col>
      <xdr:colOff>165100</xdr:colOff>
      <xdr:row>56</xdr:row>
      <xdr:rowOff>158313</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65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3390</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433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66406</xdr:rowOff>
    </xdr:from>
    <xdr:to>
      <xdr:col>98</xdr:col>
      <xdr:colOff>38100</xdr:colOff>
      <xdr:row>58</xdr:row>
      <xdr:rowOff>168006</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10010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159133</xdr:rowOff>
    </xdr:from>
    <xdr:ext cx="378565"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7017" y="101032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26967</xdr:rowOff>
    </xdr:from>
    <xdr:to>
      <xdr:col>116</xdr:col>
      <xdr:colOff>63500</xdr:colOff>
      <xdr:row>77</xdr:row>
      <xdr:rowOff>93163</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1323300" y="13228617"/>
          <a:ext cx="838200" cy="6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161710</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849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93163</xdr:rowOff>
    </xdr:from>
    <xdr:to>
      <xdr:col>111</xdr:col>
      <xdr:colOff>177800</xdr:colOff>
      <xdr:row>77</xdr:row>
      <xdr:rowOff>123796</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434300" y="13294813"/>
          <a:ext cx="889000" cy="30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50306</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273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123796</xdr:rowOff>
    </xdr:from>
    <xdr:to>
      <xdr:col>107</xdr:col>
      <xdr:colOff>50800</xdr:colOff>
      <xdr:row>77</xdr:row>
      <xdr:rowOff>153612</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9545300" y="13325446"/>
          <a:ext cx="889000" cy="29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101447</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278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153612</xdr:rowOff>
    </xdr:from>
    <xdr:to>
      <xdr:col>102</xdr:col>
      <xdr:colOff>114300</xdr:colOff>
      <xdr:row>78</xdr:row>
      <xdr:rowOff>5708</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18656300" y="13355262"/>
          <a:ext cx="889000" cy="23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131589</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281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115261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280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147617</xdr:rowOff>
    </xdr:from>
    <xdr:to>
      <xdr:col>116</xdr:col>
      <xdr:colOff>114300</xdr:colOff>
      <xdr:row>77</xdr:row>
      <xdr:rowOff>77767</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3177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126044</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3156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42363</xdr:rowOff>
    </xdr:from>
    <xdr:to>
      <xdr:col>112</xdr:col>
      <xdr:colOff>38100</xdr:colOff>
      <xdr:row>77</xdr:row>
      <xdr:rowOff>143963</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3244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135090</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3336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72996</xdr:rowOff>
    </xdr:from>
    <xdr:to>
      <xdr:col>107</xdr:col>
      <xdr:colOff>101600</xdr:colOff>
      <xdr:row>78</xdr:row>
      <xdr:rowOff>3146</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3274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165723</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3367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102812</xdr:rowOff>
    </xdr:from>
    <xdr:to>
      <xdr:col>102</xdr:col>
      <xdr:colOff>165100</xdr:colOff>
      <xdr:row>78</xdr:row>
      <xdr:rowOff>32962</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3304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24089</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3397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126358</xdr:rowOff>
    </xdr:from>
    <xdr:to>
      <xdr:col>98</xdr:col>
      <xdr:colOff>38100</xdr:colOff>
      <xdr:row>78</xdr:row>
      <xdr:rowOff>56508</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3328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47635</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420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当町の令和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年度決算における住民一人当たりのコストにおいて、最も顕著な変化は災害復旧事業費の急増があげられる。令和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4</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年度までは</a:t>
          </a:r>
          <a:r>
            <a:rPr kumimoji="1" lang="en-US" altLang="ja-JP" sz="1300">
              <a:solidFill>
                <a:schemeClr val="tx1"/>
              </a:solidFill>
              <a:latin typeface="ＭＳ Ｐゴシック" panose="020B0600070205080204" pitchFamily="50" charset="-128"/>
              <a:ea typeface="ＭＳ Ｐゴシック" panose="020B0600070205080204" pitchFamily="50" charset="-128"/>
            </a:rPr>
            <a:t>1,500</a:t>
          </a:r>
          <a:r>
            <a:rPr kumimoji="1" lang="ja-JP" altLang="en-US" sz="1300">
              <a:solidFill>
                <a:schemeClr val="tx1"/>
              </a:solidFill>
              <a:latin typeface="ＭＳ Ｐゴシック" panose="020B0600070205080204" pitchFamily="50" charset="-128"/>
              <a:ea typeface="ＭＳ Ｐゴシック" panose="020B0600070205080204" pitchFamily="50" charset="-128"/>
            </a:rPr>
            <a:t>円未満の低い水準で推移していたが、令和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5</a:t>
          </a:r>
          <a:r>
            <a:rPr kumimoji="1" lang="ja-JP" altLang="en-US" sz="1300">
              <a:solidFill>
                <a:schemeClr val="tx1"/>
              </a:solidFill>
              <a:latin typeface="ＭＳ Ｐゴシック" panose="020B0600070205080204" pitchFamily="50" charset="-128"/>
              <a:ea typeface="ＭＳ Ｐゴシック" panose="020B0600070205080204" pitchFamily="50" charset="-128"/>
            </a:rPr>
            <a:t>年</a:t>
          </a:r>
          <a:r>
            <a:rPr kumimoji="1" lang="en-US" altLang="ja-JP" sz="1300">
              <a:solidFill>
                <a:schemeClr val="tx1"/>
              </a:solidFill>
              <a:latin typeface="ＭＳ Ｐゴシック" panose="020B0600070205080204" pitchFamily="50" charset="-128"/>
              <a:ea typeface="ＭＳ Ｐゴシック" panose="020B0600070205080204" pitchFamily="50" charset="-128"/>
            </a:rPr>
            <a:t>7</a:t>
          </a:r>
          <a:r>
            <a:rPr kumimoji="1" lang="ja-JP" altLang="en-US" sz="1300">
              <a:solidFill>
                <a:schemeClr val="tx1"/>
              </a:solidFill>
              <a:latin typeface="ＭＳ Ｐゴシック" panose="020B0600070205080204" pitchFamily="50" charset="-128"/>
              <a:ea typeface="ＭＳ Ｐゴシック" panose="020B0600070205080204" pitchFamily="50" charset="-128"/>
            </a:rPr>
            <a:t>月の豪雨災害や令和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年の能登半島地震への対応により、令和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5</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年度に</a:t>
          </a:r>
          <a:r>
            <a:rPr kumimoji="1" lang="en-US" altLang="ja-JP" sz="1300">
              <a:solidFill>
                <a:schemeClr val="tx1"/>
              </a:solidFill>
              <a:latin typeface="ＭＳ Ｐゴシック" panose="020B0600070205080204" pitchFamily="50" charset="-128"/>
              <a:ea typeface="ＭＳ Ｐゴシック" panose="020B0600070205080204" pitchFamily="50" charset="-128"/>
            </a:rPr>
            <a:t>34,033</a:t>
          </a:r>
          <a:r>
            <a:rPr kumimoji="1" lang="ja-JP" altLang="en-US" sz="1300">
              <a:solidFill>
                <a:schemeClr val="tx1"/>
              </a:solidFill>
              <a:latin typeface="ＭＳ Ｐゴシック" panose="020B0600070205080204" pitchFamily="50" charset="-128"/>
              <a:ea typeface="ＭＳ Ｐゴシック" panose="020B0600070205080204" pitchFamily="50" charset="-128"/>
            </a:rPr>
            <a:t>円、令和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年度には</a:t>
          </a:r>
          <a:r>
            <a:rPr kumimoji="1" lang="en-US" altLang="ja-JP" sz="1300">
              <a:solidFill>
                <a:schemeClr val="tx1"/>
              </a:solidFill>
              <a:latin typeface="ＭＳ Ｐゴシック" panose="020B0600070205080204" pitchFamily="50" charset="-128"/>
              <a:ea typeface="ＭＳ Ｐゴシック" panose="020B0600070205080204" pitchFamily="50" charset="-128"/>
            </a:rPr>
            <a:t>50,518</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円へと急激に増加した。これは類似団体平均の</a:t>
          </a:r>
          <a:r>
            <a:rPr kumimoji="1" lang="en-US" altLang="ja-JP" sz="1300">
              <a:solidFill>
                <a:schemeClr val="tx1"/>
              </a:solidFill>
              <a:latin typeface="ＭＳ Ｐゴシック" panose="020B0600070205080204" pitchFamily="50" charset="-128"/>
              <a:ea typeface="ＭＳ Ｐゴシック" panose="020B0600070205080204" pitchFamily="50" charset="-128"/>
            </a:rPr>
            <a:t>1,532</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円を遥かに上回る、類似団体内でも最大の値となっており、非常時の財政運営が続いている現状が浮き彫りとなっている。</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　また、義務的・経常的な経費においても全体的なコスト増が進行しており、人件費は令和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2</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年度から</a:t>
          </a:r>
          <a:r>
            <a:rPr kumimoji="1" lang="en-US" altLang="ja-JP" sz="1300">
              <a:solidFill>
                <a:schemeClr val="tx1"/>
              </a:solidFill>
              <a:latin typeface="ＭＳ Ｐゴシック" panose="020B0600070205080204" pitchFamily="50" charset="-128"/>
              <a:ea typeface="ＭＳ Ｐゴシック" panose="020B0600070205080204" pitchFamily="50" charset="-128"/>
            </a:rPr>
            <a:t>5</a:t>
          </a:r>
          <a:r>
            <a:rPr kumimoji="1" lang="ja-JP" altLang="en-US" sz="1300">
              <a:solidFill>
                <a:schemeClr val="tx1"/>
              </a:solidFill>
              <a:latin typeface="ＭＳ Ｐゴシック" panose="020B0600070205080204" pitchFamily="50" charset="-128"/>
              <a:ea typeface="ＭＳ Ｐゴシック" panose="020B0600070205080204" pitchFamily="50" charset="-128"/>
            </a:rPr>
            <a:t>年連続で増加し、類似団体平均を上回って推移している。物件費及び扶助費についても増加傾向にあり、令和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年度の増要因としてはそれぞれ令和６年能登半島地震に係る公費解体経費の増や定額減税補足給付金給付事業費の増が挙げられる。一方で、投資的経費である普通建設事業費は、ピークだった令和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4</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年度からは減少し、災害復旧費が膨らむ中で新規の建設事業費は抑制されている。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石川県津幡町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37,521
37,120
110.59
19,792,562
19,109,362
361,573
9,235,216
18,028,704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76.1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23114</xdr:rowOff>
    </xdr:from>
    <xdr:to>
      <xdr:col>24</xdr:col>
      <xdr:colOff>63500</xdr:colOff>
      <xdr:row>35</xdr:row>
      <xdr:rowOff>91694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23864"/>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68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51689</xdr:rowOff>
    </xdr:from>
    <xdr:to>
      <xdr:col>19</xdr:col>
      <xdr:colOff>177800</xdr:colOff>
      <xdr:row>35</xdr:row>
      <xdr:rowOff>91694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052439"/>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114444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77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51689</xdr:rowOff>
    </xdr:from>
    <xdr:to>
      <xdr:col>15</xdr:col>
      <xdr:colOff>50800</xdr:colOff>
      <xdr:row>35</xdr:row>
      <xdr:rowOff>57785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052439"/>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122572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2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57785</xdr:rowOff>
    </xdr:from>
    <xdr:to>
      <xdr:col>10</xdr:col>
      <xdr:colOff>114300</xdr:colOff>
      <xdr:row>35</xdr:row>
      <xdr:rowOff>83693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058535"/>
          <a:ext cx="889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123334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2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149115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06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143764</xdr:rowOff>
    </xdr:from>
    <xdr:to>
      <xdr:col>24</xdr:col>
      <xdr:colOff>114300</xdr:colOff>
      <xdr:row>35</xdr:row>
      <xdr:rowOff>73914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7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166641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24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40894</xdr:rowOff>
    </xdr:from>
    <xdr:to>
      <xdr:col>20</xdr:col>
      <xdr:colOff>38100</xdr:colOff>
      <xdr:row>35</xdr:row>
      <xdr:rowOff>142494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41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133621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134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889</xdr:rowOff>
    </xdr:from>
    <xdr:to>
      <xdr:col>15</xdr:col>
      <xdr:colOff>101600</xdr:colOff>
      <xdr:row>35</xdr:row>
      <xdr:rowOff>102489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0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119016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776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6985</xdr:rowOff>
    </xdr:from>
    <xdr:to>
      <xdr:col>10</xdr:col>
      <xdr:colOff>165100</xdr:colOff>
      <xdr:row>35</xdr:row>
      <xdr:rowOff>108585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07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125112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78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32893</xdr:rowOff>
    </xdr:from>
    <xdr:to>
      <xdr:col>6</xdr:col>
      <xdr:colOff>38100</xdr:colOff>
      <xdr:row>35</xdr:row>
      <xdr:rowOff>134493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3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125620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126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137361</xdr:rowOff>
    </xdr:from>
    <xdr:to>
      <xdr:col>24</xdr:col>
      <xdr:colOff>63500</xdr:colOff>
      <xdr:row>58</xdr:row>
      <xdr:rowOff>9161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10011"/>
          <a:ext cx="838200" cy="43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9161</xdr:rowOff>
    </xdr:from>
    <xdr:to>
      <xdr:col>19</xdr:col>
      <xdr:colOff>177800</xdr:colOff>
      <xdr:row>58</xdr:row>
      <xdr:rowOff>13623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53261"/>
          <a:ext cx="889000" cy="4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72126</xdr:rowOff>
    </xdr:from>
    <xdr:to>
      <xdr:col>15</xdr:col>
      <xdr:colOff>50800</xdr:colOff>
      <xdr:row>58</xdr:row>
      <xdr:rowOff>13623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44776"/>
          <a:ext cx="889000" cy="112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15506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1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113312</xdr:rowOff>
    </xdr:from>
    <xdr:to>
      <xdr:col>10</xdr:col>
      <xdr:colOff>114300</xdr:colOff>
      <xdr:row>57</xdr:row>
      <xdr:rowOff>72126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371612"/>
          <a:ext cx="889000" cy="473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153619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926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160363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90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86561</xdr:rowOff>
    </xdr:from>
    <xdr:to>
      <xdr:col>24</xdr:col>
      <xdr:colOff>114300</xdr:colOff>
      <xdr:row>58</xdr:row>
      <xdr:rowOff>16711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59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28260</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00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129811</xdr:rowOff>
    </xdr:from>
    <xdr:to>
      <xdr:col>20</xdr:col>
      <xdr:colOff>38100</xdr:colOff>
      <xdr:row>58</xdr:row>
      <xdr:rowOff>59961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0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51088</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95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134273</xdr:rowOff>
    </xdr:from>
    <xdr:to>
      <xdr:col>15</xdr:col>
      <xdr:colOff>101600</xdr:colOff>
      <xdr:row>58</xdr:row>
      <xdr:rowOff>64423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06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55550</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99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21326</xdr:rowOff>
    </xdr:from>
    <xdr:to>
      <xdr:col>10</xdr:col>
      <xdr:colOff>165100</xdr:colOff>
      <xdr:row>57</xdr:row>
      <xdr:rowOff>122926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9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139453</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569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62512</xdr:rowOff>
    </xdr:from>
    <xdr:to>
      <xdr:col>6</xdr:col>
      <xdr:colOff>38100</xdr:colOff>
      <xdr:row>54</xdr:row>
      <xdr:rowOff>164112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32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9189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096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131257</xdr:rowOff>
    </xdr:from>
    <xdr:to>
      <xdr:col>24</xdr:col>
      <xdr:colOff>63500</xdr:colOff>
      <xdr:row>77</xdr:row>
      <xdr:rowOff>53556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61457"/>
          <a:ext cx="838200" cy="9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116806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4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53556</xdr:rowOff>
    </xdr:from>
    <xdr:to>
      <xdr:col>19</xdr:col>
      <xdr:colOff>177800</xdr:colOff>
      <xdr:row>77</xdr:row>
      <xdr:rowOff>115377</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55206"/>
          <a:ext cx="889000" cy="61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150197</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83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64185</xdr:rowOff>
    </xdr:from>
    <xdr:to>
      <xdr:col>15</xdr:col>
      <xdr:colOff>50800</xdr:colOff>
      <xdr:row>77</xdr:row>
      <xdr:rowOff>115377</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65835"/>
          <a:ext cx="889000" cy="51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51564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1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64185</xdr:rowOff>
    </xdr:from>
    <xdr:to>
      <xdr:col>10</xdr:col>
      <xdr:colOff>114300</xdr:colOff>
      <xdr:row>77</xdr:row>
      <xdr:rowOff>145346</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65835"/>
          <a:ext cx="889000" cy="81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145023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3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12870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4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80457</xdr:rowOff>
    </xdr:from>
    <xdr:to>
      <xdr:col>24</xdr:col>
      <xdr:colOff>114300</xdr:colOff>
      <xdr:row>77</xdr:row>
      <xdr:rowOff>10607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10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58884</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89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2756</xdr:rowOff>
    </xdr:from>
    <xdr:to>
      <xdr:col>20</xdr:col>
      <xdr:colOff>38100</xdr:colOff>
      <xdr:row>77</xdr:row>
      <xdr:rowOff>104356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04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95483</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97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64577</xdr:rowOff>
    </xdr:from>
    <xdr:to>
      <xdr:col>15</xdr:col>
      <xdr:colOff>101600</xdr:colOff>
      <xdr:row>77</xdr:row>
      <xdr:rowOff>166177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66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157304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58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13385</xdr:rowOff>
    </xdr:from>
    <xdr:to>
      <xdr:col>10</xdr:col>
      <xdr:colOff>165100</xdr:colOff>
      <xdr:row>77</xdr:row>
      <xdr:rowOff>114985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15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106112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07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94546</xdr:rowOff>
    </xdr:from>
    <xdr:to>
      <xdr:col>6</xdr:col>
      <xdr:colOff>38100</xdr:colOff>
      <xdr:row>78</xdr:row>
      <xdr:rowOff>24696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9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15823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388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128696</xdr:rowOff>
    </xdr:from>
    <xdr:to>
      <xdr:col>24</xdr:col>
      <xdr:colOff>63500</xdr:colOff>
      <xdr:row>98</xdr:row>
      <xdr:rowOff>131456</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759346"/>
          <a:ext cx="838200" cy="174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5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69245</xdr:rowOff>
    </xdr:from>
    <xdr:to>
      <xdr:col>19</xdr:col>
      <xdr:colOff>177800</xdr:colOff>
      <xdr:row>98</xdr:row>
      <xdr:rowOff>131456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871345"/>
          <a:ext cx="889000" cy="62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47572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50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62982</xdr:rowOff>
    </xdr:from>
    <xdr:to>
      <xdr:col>15</xdr:col>
      <xdr:colOff>50800</xdr:colOff>
      <xdr:row>98</xdr:row>
      <xdr:rowOff>69245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865082"/>
          <a:ext cx="889000" cy="6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7261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46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62982</xdr:rowOff>
    </xdr:from>
    <xdr:to>
      <xdr:col>10</xdr:col>
      <xdr:colOff>114300</xdr:colOff>
      <xdr:row>98</xdr:row>
      <xdr:rowOff>71410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65082"/>
          <a:ext cx="889000" cy="8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18645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47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114907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917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77896</xdr:rowOff>
    </xdr:from>
    <xdr:to>
      <xdr:col>24</xdr:col>
      <xdr:colOff>114300</xdr:colOff>
      <xdr:row>98</xdr:row>
      <xdr:rowOff>8046</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0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56323</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686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80656</xdr:rowOff>
    </xdr:from>
    <xdr:to>
      <xdr:col>20</xdr:col>
      <xdr:colOff>38100</xdr:colOff>
      <xdr:row>99</xdr:row>
      <xdr:rowOff>10806</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8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1933</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7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18445</xdr:rowOff>
    </xdr:from>
    <xdr:to>
      <xdr:col>15</xdr:col>
      <xdr:colOff>101600</xdr:colOff>
      <xdr:row>98</xdr:row>
      <xdr:rowOff>120045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2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111172</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13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12182</xdr:rowOff>
    </xdr:from>
    <xdr:to>
      <xdr:col>10</xdr:col>
      <xdr:colOff>165100</xdr:colOff>
      <xdr:row>98</xdr:row>
      <xdr:rowOff>113782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14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104909</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07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20610</xdr:rowOff>
    </xdr:from>
    <xdr:to>
      <xdr:col>6</xdr:col>
      <xdr:colOff>38100</xdr:colOff>
      <xdr:row>98</xdr:row>
      <xdr:rowOff>122210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2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138737</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597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138176</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796026"/>
          <a:ext cx="1270" cy="934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84853</xdr:rowOff>
    </xdr:from>
    <xdr:ext cx="469744"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571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33</xdr:row>
      <xdr:rowOff>138176</xdr:rowOff>
    </xdr:from>
    <xdr:to>
      <xdr:col>55</xdr:col>
      <xdr:colOff>88900</xdr:colOff>
      <xdr:row>33</xdr:row>
      <xdr:rowOff>138176</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796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30</xdr:row>
      <xdr:rowOff>139509</xdr:rowOff>
    </xdr:from>
    <xdr:to>
      <xdr:col>55</xdr:col>
      <xdr:colOff>0</xdr:colOff>
      <xdr:row>38</xdr:row>
      <xdr:rowOff>113792</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5283009"/>
          <a:ext cx="838200" cy="1345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69613</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58471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91186</xdr:rowOff>
    </xdr:from>
    <xdr:to>
      <xdr:col>55</xdr:col>
      <xdr:colOff>50800</xdr:colOff>
      <xdr:row>39</xdr:row>
      <xdr:rowOff>21336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30</xdr:row>
      <xdr:rowOff>139509</xdr:rowOff>
    </xdr:from>
    <xdr:to>
      <xdr:col>50</xdr:col>
      <xdr:colOff>114300</xdr:colOff>
      <xdr:row>38</xdr:row>
      <xdr:rowOff>77597</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5283009"/>
          <a:ext cx="889000" cy="1309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74422</xdr:rowOff>
    </xdr:from>
    <xdr:to>
      <xdr:col>50</xdr:col>
      <xdr:colOff>165100</xdr:colOff>
      <xdr:row>39</xdr:row>
      <xdr:rowOff>4572</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89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167149</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6822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77597</xdr:rowOff>
    </xdr:from>
    <xdr:to>
      <xdr:col>45</xdr:col>
      <xdr:colOff>177800</xdr:colOff>
      <xdr:row>38</xdr:row>
      <xdr:rowOff>112458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6592697"/>
          <a:ext cx="889000" cy="34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90805</xdr:rowOff>
    </xdr:from>
    <xdr:to>
      <xdr:col>46</xdr:col>
      <xdr:colOff>38100</xdr:colOff>
      <xdr:row>39</xdr:row>
      <xdr:rowOff>20955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60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12082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6986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112458</xdr:rowOff>
    </xdr:from>
    <xdr:to>
      <xdr:col>41</xdr:col>
      <xdr:colOff>50800</xdr:colOff>
      <xdr:row>38</xdr:row>
      <xdr:rowOff>116269</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6627558"/>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90233</xdr:rowOff>
    </xdr:from>
    <xdr:to>
      <xdr:col>41</xdr:col>
      <xdr:colOff>101600</xdr:colOff>
      <xdr:row>39</xdr:row>
      <xdr:rowOff>20383</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605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11510</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6980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88709</xdr:rowOff>
    </xdr:from>
    <xdr:to>
      <xdr:col>36</xdr:col>
      <xdr:colOff>165100</xdr:colOff>
      <xdr:row>39</xdr:row>
      <xdr:rowOff>18859</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9986</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6965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62992</xdr:rowOff>
    </xdr:from>
    <xdr:to>
      <xdr:col>55</xdr:col>
      <xdr:colOff>50800</xdr:colOff>
      <xdr:row>38</xdr:row>
      <xdr:rowOff>164592</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578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22369</xdr:rowOff>
    </xdr:from>
    <xdr:ext cx="378565"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3660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30</xdr:row>
      <xdr:rowOff>88709</xdr:rowOff>
    </xdr:from>
    <xdr:to>
      <xdr:col>50</xdr:col>
      <xdr:colOff>165100</xdr:colOff>
      <xdr:row>31</xdr:row>
      <xdr:rowOff>18859</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5232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29</xdr:row>
      <xdr:rowOff>35386</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04428" y="5007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26797</xdr:rowOff>
    </xdr:from>
    <xdr:to>
      <xdr:col>46</xdr:col>
      <xdr:colOff>38100</xdr:colOff>
      <xdr:row>38</xdr:row>
      <xdr:rowOff>128397</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541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144924</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61017" y="63171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61658</xdr:rowOff>
    </xdr:from>
    <xdr:to>
      <xdr:col>41</xdr:col>
      <xdr:colOff>101600</xdr:colOff>
      <xdr:row>38</xdr:row>
      <xdr:rowOff>163258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576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8336</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72017" y="63519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65469</xdr:rowOff>
    </xdr:from>
    <xdr:to>
      <xdr:col>36</xdr:col>
      <xdr:colOff>165100</xdr:colOff>
      <xdr:row>38</xdr:row>
      <xdr:rowOff>167069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580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12145</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83017" y="63557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27439</xdr:rowOff>
    </xdr:from>
    <xdr:to>
      <xdr:col>55</xdr:col>
      <xdr:colOff>0</xdr:colOff>
      <xdr:row>57</xdr:row>
      <xdr:rowOff>47022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9800089"/>
          <a:ext cx="838200" cy="19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124896</xdr:rowOff>
    </xdr:from>
    <xdr:ext cx="469744"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897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36106</xdr:rowOff>
    </xdr:from>
    <xdr:to>
      <xdr:col>50</xdr:col>
      <xdr:colOff>114300</xdr:colOff>
      <xdr:row>57</xdr:row>
      <xdr:rowOff>47022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9808756"/>
          <a:ext cx="889000" cy="10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46829</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72111" y="999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36106</xdr:rowOff>
    </xdr:from>
    <xdr:to>
      <xdr:col>45</xdr:col>
      <xdr:colOff>177800</xdr:colOff>
      <xdr:row>57</xdr:row>
      <xdr:rowOff>60890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9808756"/>
          <a:ext cx="889000" cy="24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73518</xdr:rowOff>
    </xdr:from>
    <xdr:ext cx="469744"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515428" y="10017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168618</xdr:rowOff>
    </xdr:from>
    <xdr:to>
      <xdr:col>41</xdr:col>
      <xdr:colOff>50800</xdr:colOff>
      <xdr:row>57</xdr:row>
      <xdr:rowOff>60890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598368"/>
          <a:ext cx="889000" cy="235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75937</xdr:rowOff>
    </xdr:from>
    <xdr:ext cx="469744"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626428" y="1002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55649</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705111" y="9999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148089</xdr:rowOff>
    </xdr:from>
    <xdr:to>
      <xdr:col>55</xdr:col>
      <xdr:colOff>50800</xdr:colOff>
      <xdr:row>57</xdr:row>
      <xdr:rowOff>78239</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749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170966</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600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167672</xdr:rowOff>
    </xdr:from>
    <xdr:to>
      <xdr:col>50</xdr:col>
      <xdr:colOff>165100</xdr:colOff>
      <xdr:row>57</xdr:row>
      <xdr:rowOff>97822</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768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114349</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9544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156756</xdr:rowOff>
    </xdr:from>
    <xdr:to>
      <xdr:col>46</xdr:col>
      <xdr:colOff>38100</xdr:colOff>
      <xdr:row>57</xdr:row>
      <xdr:rowOff>86906</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757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103433</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9533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10090</xdr:rowOff>
    </xdr:from>
    <xdr:to>
      <xdr:col>41</xdr:col>
      <xdr:colOff>101600</xdr:colOff>
      <xdr:row>57</xdr:row>
      <xdr:rowOff>111690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78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128217</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9557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117818</xdr:rowOff>
    </xdr:from>
    <xdr:to>
      <xdr:col>36</xdr:col>
      <xdr:colOff>165100</xdr:colOff>
      <xdr:row>56</xdr:row>
      <xdr:rowOff>47968</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547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64495</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9322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61252</xdr:rowOff>
    </xdr:from>
    <xdr:to>
      <xdr:col>55</xdr:col>
      <xdr:colOff>0</xdr:colOff>
      <xdr:row>78</xdr:row>
      <xdr:rowOff>118954</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434352"/>
          <a:ext cx="838200" cy="57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6138</xdr:rowOff>
    </xdr:from>
    <xdr:ext cx="469744"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379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27457</xdr:rowOff>
    </xdr:from>
    <xdr:to>
      <xdr:col>50</xdr:col>
      <xdr:colOff>114300</xdr:colOff>
      <xdr:row>78</xdr:row>
      <xdr:rowOff>118954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400557"/>
          <a:ext cx="889000" cy="91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140447</xdr:rowOff>
    </xdr:from>
    <xdr:ext cx="469744"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404428" y="1317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104324</xdr:rowOff>
    </xdr:from>
    <xdr:to>
      <xdr:col>45</xdr:col>
      <xdr:colOff>177800</xdr:colOff>
      <xdr:row>78</xdr:row>
      <xdr:rowOff>27457</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7861300" y="13134524"/>
          <a:ext cx="889000" cy="26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79824</xdr:rowOff>
    </xdr:from>
    <xdr:ext cx="469744"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515428" y="13452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104324</xdr:rowOff>
    </xdr:from>
    <xdr:to>
      <xdr:col>41</xdr:col>
      <xdr:colOff>50800</xdr:colOff>
      <xdr:row>78</xdr:row>
      <xdr:rowOff>15742</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6972300" y="13134524"/>
          <a:ext cx="889000" cy="25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89788</xdr:rowOff>
    </xdr:from>
    <xdr:ext cx="469744"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626428" y="1346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10452</xdr:rowOff>
    </xdr:from>
    <xdr:to>
      <xdr:col>55</xdr:col>
      <xdr:colOff>50800</xdr:colOff>
      <xdr:row>78</xdr:row>
      <xdr:rowOff>112052</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38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33329</xdr:rowOff>
    </xdr:from>
    <xdr:ext cx="469744"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23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68154</xdr:rowOff>
    </xdr:from>
    <xdr:to>
      <xdr:col>50</xdr:col>
      <xdr:colOff>165100</xdr:colOff>
      <xdr:row>78</xdr:row>
      <xdr:rowOff>169754</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441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160881</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404428" y="13533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148107</xdr:rowOff>
    </xdr:from>
    <xdr:to>
      <xdr:col>46</xdr:col>
      <xdr:colOff>38100</xdr:colOff>
      <xdr:row>78</xdr:row>
      <xdr:rowOff>78257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349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94784</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515428" y="1312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53524</xdr:rowOff>
    </xdr:from>
    <xdr:to>
      <xdr:col>41</xdr:col>
      <xdr:colOff>101600</xdr:colOff>
      <xdr:row>76</xdr:row>
      <xdr:rowOff>155124</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083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201</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2858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136392</xdr:rowOff>
    </xdr:from>
    <xdr:to>
      <xdr:col>36</xdr:col>
      <xdr:colOff>165100</xdr:colOff>
      <xdr:row>78</xdr:row>
      <xdr:rowOff>66542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338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57669</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430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77102</xdr:rowOff>
    </xdr:from>
    <xdr:to>
      <xdr:col>55</xdr:col>
      <xdr:colOff>0</xdr:colOff>
      <xdr:row>95</xdr:row>
      <xdr:rowOff>129248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364852"/>
          <a:ext cx="838200" cy="52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117251</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405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154178</xdr:rowOff>
    </xdr:from>
    <xdr:to>
      <xdr:col>50</xdr:col>
      <xdr:colOff>114300</xdr:colOff>
      <xdr:row>95</xdr:row>
      <xdr:rowOff>129248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5927578"/>
          <a:ext cx="889000" cy="489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62056</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521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154178</xdr:rowOff>
    </xdr:from>
    <xdr:to>
      <xdr:col>45</xdr:col>
      <xdr:colOff>177800</xdr:colOff>
      <xdr:row>95</xdr:row>
      <xdr:rowOff>96138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5927578"/>
          <a:ext cx="889000" cy="456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61613</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520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96138</xdr:rowOff>
    </xdr:from>
    <xdr:to>
      <xdr:col>41</xdr:col>
      <xdr:colOff>50800</xdr:colOff>
      <xdr:row>95</xdr:row>
      <xdr:rowOff>116967</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383888"/>
          <a:ext cx="889000" cy="20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86225</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54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93654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55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26302</xdr:rowOff>
    </xdr:from>
    <xdr:to>
      <xdr:col>55</xdr:col>
      <xdr:colOff>50800</xdr:colOff>
      <xdr:row>95</xdr:row>
      <xdr:rowOff>127902</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314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49179</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165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78448</xdr:rowOff>
    </xdr:from>
    <xdr:to>
      <xdr:col>50</xdr:col>
      <xdr:colOff>165100</xdr:colOff>
      <xdr:row>96</xdr:row>
      <xdr:rowOff>8598</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366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25125</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141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103378</xdr:rowOff>
    </xdr:from>
    <xdr:to>
      <xdr:col>46</xdr:col>
      <xdr:colOff>38100</xdr:colOff>
      <xdr:row>93</xdr:row>
      <xdr:rowOff>33528</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5876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50055</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5652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45338</xdr:rowOff>
    </xdr:from>
    <xdr:to>
      <xdr:col>41</xdr:col>
      <xdr:colOff>101600</xdr:colOff>
      <xdr:row>95</xdr:row>
      <xdr:rowOff>146938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33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163465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10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66167</xdr:rowOff>
    </xdr:from>
    <xdr:to>
      <xdr:col>36</xdr:col>
      <xdr:colOff>165100</xdr:colOff>
      <xdr:row>95</xdr:row>
      <xdr:rowOff>167767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353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12844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129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108774</xdr:rowOff>
    </xdr:from>
    <xdr:to>
      <xdr:col>85</xdr:col>
      <xdr:colOff>127000</xdr:colOff>
      <xdr:row>38</xdr:row>
      <xdr:rowOff>142476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5481300" y="6623874"/>
          <a:ext cx="838200" cy="33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142507</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314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108774</xdr:rowOff>
    </xdr:from>
    <xdr:to>
      <xdr:col>81</xdr:col>
      <xdr:colOff>50800</xdr:colOff>
      <xdr:row>38</xdr:row>
      <xdr:rowOff>117983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623874"/>
          <a:ext cx="889000" cy="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114836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28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117983</xdr:rowOff>
    </xdr:from>
    <xdr:to>
      <xdr:col>76</xdr:col>
      <xdr:colOff>114300</xdr:colOff>
      <xdr:row>39</xdr:row>
      <xdr:rowOff>42088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633083"/>
          <a:ext cx="889000" cy="95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122804</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29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125461</xdr:rowOff>
    </xdr:from>
    <xdr:to>
      <xdr:col>71</xdr:col>
      <xdr:colOff>177800</xdr:colOff>
      <xdr:row>39</xdr:row>
      <xdr:rowOff>42088</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6640561"/>
          <a:ext cx="889000" cy="88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80938</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25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91676</xdr:rowOff>
    </xdr:from>
    <xdr:to>
      <xdr:col>85</xdr:col>
      <xdr:colOff>177800</xdr:colOff>
      <xdr:row>39</xdr:row>
      <xdr:rowOff>21826</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606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6603</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521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57974</xdr:rowOff>
    </xdr:from>
    <xdr:to>
      <xdr:col>81</xdr:col>
      <xdr:colOff>101600</xdr:colOff>
      <xdr:row>38</xdr:row>
      <xdr:rowOff>159574</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573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150701</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665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67183</xdr:rowOff>
    </xdr:from>
    <xdr:to>
      <xdr:col>76</xdr:col>
      <xdr:colOff>165100</xdr:colOff>
      <xdr:row>38</xdr:row>
      <xdr:rowOff>168783</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582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159910</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675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162738</xdr:rowOff>
    </xdr:from>
    <xdr:to>
      <xdr:col>72</xdr:col>
      <xdr:colOff>38100</xdr:colOff>
      <xdr:row>39</xdr:row>
      <xdr:rowOff>92888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677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84015</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770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74661</xdr:rowOff>
    </xdr:from>
    <xdr:to>
      <xdr:col>67</xdr:col>
      <xdr:colOff>101600</xdr:colOff>
      <xdr:row>39</xdr:row>
      <xdr:rowOff>4811</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58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167388</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682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44849</xdr:rowOff>
    </xdr:from>
    <xdr:to>
      <xdr:col>85</xdr:col>
      <xdr:colOff>127000</xdr:colOff>
      <xdr:row>57</xdr:row>
      <xdr:rowOff>77521</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817499"/>
          <a:ext cx="838200" cy="32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60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77521</xdr:rowOff>
    </xdr:from>
    <xdr:to>
      <xdr:col>81</xdr:col>
      <xdr:colOff>50800</xdr:colOff>
      <xdr:row>57</xdr:row>
      <xdr:rowOff>105263</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850171"/>
          <a:ext cx="889000" cy="27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127296</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5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105263</xdr:rowOff>
    </xdr:from>
    <xdr:to>
      <xdr:col>76</xdr:col>
      <xdr:colOff>114300</xdr:colOff>
      <xdr:row>57</xdr:row>
      <xdr:rowOff>136696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877913"/>
          <a:ext cx="889000" cy="31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148240</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5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108661</xdr:rowOff>
    </xdr:from>
    <xdr:to>
      <xdr:col>71</xdr:col>
      <xdr:colOff>177800</xdr:colOff>
      <xdr:row>57</xdr:row>
      <xdr:rowOff>136696</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881311"/>
          <a:ext cx="889000" cy="28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151505</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58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119409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54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165499</xdr:rowOff>
    </xdr:from>
    <xdr:to>
      <xdr:col>85</xdr:col>
      <xdr:colOff>177800</xdr:colOff>
      <xdr:row>57</xdr:row>
      <xdr:rowOff>95649</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766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143926</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745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26721</xdr:rowOff>
    </xdr:from>
    <xdr:to>
      <xdr:col>81</xdr:col>
      <xdr:colOff>101600</xdr:colOff>
      <xdr:row>57</xdr:row>
      <xdr:rowOff>128321</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799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119448</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892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54463</xdr:rowOff>
    </xdr:from>
    <xdr:to>
      <xdr:col>76</xdr:col>
      <xdr:colOff>165100</xdr:colOff>
      <xdr:row>57</xdr:row>
      <xdr:rowOff>156063</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827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147190</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91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85896</xdr:rowOff>
    </xdr:from>
    <xdr:to>
      <xdr:col>72</xdr:col>
      <xdr:colOff>38100</xdr:colOff>
      <xdr:row>58</xdr:row>
      <xdr:rowOff>16046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85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7173</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951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57861</xdr:rowOff>
    </xdr:from>
    <xdr:to>
      <xdr:col>67</xdr:col>
      <xdr:colOff>101600</xdr:colOff>
      <xdr:row>57</xdr:row>
      <xdr:rowOff>159461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83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150588</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923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災害復旧費グラフ枠">
          <a:extLst>
            <a:ext uri="{FF2B5EF4-FFF2-40B4-BE49-F238E27FC236}">
              <a16:creationId xmlns:a16="http://schemas.microsoft.com/office/drawing/2014/main" id="{00000000-0008-0000-07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6" name="災害復旧費最小値テキスト">
          <a:extLst>
            <a:ext uri="{FF2B5EF4-FFF2-40B4-BE49-F238E27FC236}">
              <a16:creationId xmlns:a16="http://schemas.microsoft.com/office/drawing/2014/main" id="{00000000-0008-0000-0700-000072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28" name="災害復旧費最大値テキスト">
          <a:extLst>
            <a:ext uri="{FF2B5EF4-FFF2-40B4-BE49-F238E27FC236}">
              <a16:creationId xmlns:a16="http://schemas.microsoft.com/office/drawing/2014/main" id="{00000000-0008-0000-0700-000074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13559</xdr:rowOff>
    </xdr:from>
    <xdr:to>
      <xdr:col>85</xdr:col>
      <xdr:colOff>127000</xdr:colOff>
      <xdr:row>74</xdr:row>
      <xdr:rowOff>47506</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5481300" y="12357959"/>
          <a:ext cx="838200" cy="376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32283</xdr:rowOff>
    </xdr:from>
    <xdr:ext cx="469744" cy="259045"/>
    <xdr:sp macro="" textlink="">
      <xdr:nvSpPr>
        <xdr:cNvPr id="631" name="災害復旧費平均値テキスト">
          <a:extLst>
            <a:ext uri="{FF2B5EF4-FFF2-40B4-BE49-F238E27FC236}">
              <a16:creationId xmlns:a16="http://schemas.microsoft.com/office/drawing/2014/main" id="{00000000-0008-0000-0700-000077020000}"/>
            </a:ext>
          </a:extLst>
        </xdr:cNvPr>
        <xdr:cNvSpPr txBox="1"/>
      </xdr:nvSpPr>
      <xdr:spPr>
        <a:xfrm>
          <a:off x="16370300" y="13405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47506</xdr:rowOff>
    </xdr:from>
    <xdr:to>
      <xdr:col>81</xdr:col>
      <xdr:colOff>50800</xdr:colOff>
      <xdr:row>78</xdr:row>
      <xdr:rowOff>106211</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4592300" y="12734806"/>
          <a:ext cx="889000" cy="744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157304</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5246428" y="13530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106211</xdr:rowOff>
    </xdr:from>
    <xdr:to>
      <xdr:col>76</xdr:col>
      <xdr:colOff>114300</xdr:colOff>
      <xdr:row>78</xdr:row>
      <xdr:rowOff>126167</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3703300" y="13479311"/>
          <a:ext cx="889000" cy="19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115812</xdr:rowOff>
    </xdr:from>
    <xdr:to>
      <xdr:col>71</xdr:col>
      <xdr:colOff>177800</xdr:colOff>
      <xdr:row>78</xdr:row>
      <xdr:rowOff>126167</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2814300" y="13488912"/>
          <a:ext cx="889000" cy="10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134209</xdr:rowOff>
    </xdr:from>
    <xdr:to>
      <xdr:col>85</xdr:col>
      <xdr:colOff>177800</xdr:colOff>
      <xdr:row>72</xdr:row>
      <xdr:rowOff>64359</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6268700" y="12307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87236</xdr:rowOff>
    </xdr:from>
    <xdr:ext cx="534377" cy="259045"/>
    <xdr:sp macro="" textlink="">
      <xdr:nvSpPr>
        <xdr:cNvPr id="650" name="災害復旧費該当値テキスト">
          <a:extLst>
            <a:ext uri="{FF2B5EF4-FFF2-40B4-BE49-F238E27FC236}">
              <a16:creationId xmlns:a16="http://schemas.microsoft.com/office/drawing/2014/main" id="{00000000-0008-0000-0700-00008A020000}"/>
            </a:ext>
          </a:extLst>
        </xdr:cNvPr>
        <xdr:cNvSpPr txBox="1"/>
      </xdr:nvSpPr>
      <xdr:spPr>
        <a:xfrm>
          <a:off x="16370300" y="12260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168156</xdr:rowOff>
    </xdr:from>
    <xdr:to>
      <xdr:col>81</xdr:col>
      <xdr:colOff>101600</xdr:colOff>
      <xdr:row>74</xdr:row>
      <xdr:rowOff>98306</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5430500" y="12684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114833</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14111" y="12459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55411</xdr:rowOff>
    </xdr:from>
    <xdr:to>
      <xdr:col>76</xdr:col>
      <xdr:colOff>165100</xdr:colOff>
      <xdr:row>78</xdr:row>
      <xdr:rowOff>157011</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4541500" y="13428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148138</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357428" y="13521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75367</xdr:rowOff>
    </xdr:from>
    <xdr:to>
      <xdr:col>72</xdr:col>
      <xdr:colOff>38100</xdr:colOff>
      <xdr:row>79</xdr:row>
      <xdr:rowOff>5517</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3652500" y="13448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168094</xdr:rowOff>
    </xdr:from>
    <xdr:ext cx="378565"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514017" y="135411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65012</xdr:rowOff>
    </xdr:from>
    <xdr:to>
      <xdr:col>67</xdr:col>
      <xdr:colOff>101600</xdr:colOff>
      <xdr:row>78</xdr:row>
      <xdr:rowOff>166612</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2763500" y="13438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157739</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579428" y="13530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49657</xdr:rowOff>
    </xdr:from>
    <xdr:to>
      <xdr:col>85</xdr:col>
      <xdr:colOff>127000</xdr:colOff>
      <xdr:row>96</xdr:row>
      <xdr:rowOff>61113</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5481300" y="16508857"/>
          <a:ext cx="838200" cy="11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53788</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512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38646</xdr:rowOff>
    </xdr:from>
    <xdr:to>
      <xdr:col>81</xdr:col>
      <xdr:colOff>50800</xdr:colOff>
      <xdr:row>96</xdr:row>
      <xdr:rowOff>61113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4592300" y="16497846"/>
          <a:ext cx="889000" cy="22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167454</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62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155308</xdr:rowOff>
    </xdr:from>
    <xdr:to>
      <xdr:col>76</xdr:col>
      <xdr:colOff>114300</xdr:colOff>
      <xdr:row>96</xdr:row>
      <xdr:rowOff>38646</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3703300" y="16443058"/>
          <a:ext cx="889000" cy="54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3599</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63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155308</xdr:rowOff>
    </xdr:from>
    <xdr:to>
      <xdr:col>71</xdr:col>
      <xdr:colOff>177800</xdr:colOff>
      <xdr:row>96</xdr:row>
      <xdr:rowOff>28778</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443058"/>
          <a:ext cx="889000" cy="44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16236</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646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32821</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663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170307</xdr:rowOff>
    </xdr:from>
    <xdr:to>
      <xdr:col>85</xdr:col>
      <xdr:colOff>177800</xdr:colOff>
      <xdr:row>96</xdr:row>
      <xdr:rowOff>100457</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458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21734</xdr:rowOff>
    </xdr:from>
    <xdr:ext cx="534377"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309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10313</xdr:rowOff>
    </xdr:from>
    <xdr:to>
      <xdr:col>81</xdr:col>
      <xdr:colOff>101600</xdr:colOff>
      <xdr:row>96</xdr:row>
      <xdr:rowOff>111913</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469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128440</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244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159296</xdr:rowOff>
    </xdr:from>
    <xdr:to>
      <xdr:col>76</xdr:col>
      <xdr:colOff>165100</xdr:colOff>
      <xdr:row>96</xdr:row>
      <xdr:rowOff>89446</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447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105973</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6222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104508</xdr:rowOff>
    </xdr:from>
    <xdr:to>
      <xdr:col>72</xdr:col>
      <xdr:colOff>38100</xdr:colOff>
      <xdr:row>96</xdr:row>
      <xdr:rowOff>34658</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392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51185</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167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149428</xdr:rowOff>
    </xdr:from>
    <xdr:to>
      <xdr:col>67</xdr:col>
      <xdr:colOff>101600</xdr:colOff>
      <xdr:row>96</xdr:row>
      <xdr:rowOff>79578</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437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96105</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212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当町は類似団体の中でも人口が多く、住民一人当たりのコストは類似団体平均値よりも低くなる傾向になると思われるが、令和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の目的別経費では、議会費、労働費、農林水産業費、商工費、土木費、災害復旧費、公債費が類似団体平均値より高い数値を示している。主な要因として、農業集落排水事業に対する補助・負担金があること、土木費は津幡駅周辺地区都市再生整備計画事業費の増等、災害復旧事業費については性質別歳出決算分析表、公債費については経常経費分析表や性質別歳出決算分析表に記載のとおりである。</a:t>
          </a:r>
        </a:p>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また、令和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5</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と比較した場合、特に総務費、民生費、衛生費、教育費、災害復旧費の数値が増加し、労働費が減少している。増要因として、総務費は財政調整基金等の積立金の増や給与改定等に伴う人件費の増、民生費は定額減税補足給付金給付事業費、児童手当費や子どものための教育保育給付費負担金の増、衛生費は地球温暖化対策費や令和６年能登半島地震に係る公費解体の増、教育費は小中学校施設バリアフリー化整備事業や小学校電子黒板整備事業の増等があげられる。労働費の減要因は、サンライフ津幡長寿命化改修事業が減となったこと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石川県津幡町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実質収支額は毎年黒字となっている。令和</a:t>
          </a:r>
          <a:r>
            <a:rPr kumimoji="1" lang="en-US" altLang="ja-JP" sz="1400">
              <a:solidFill>
                <a:sysClr val="windowText" lastClr="000000"/>
              </a:solidFill>
              <a:latin typeface="ＭＳ ゴシック" pitchFamily="49" charset="-128"/>
              <a:ea typeface="ＭＳ ゴシック" pitchFamily="49" charset="-128"/>
            </a:rPr>
            <a:t>5</a:t>
          </a:r>
          <a:r>
            <a:rPr kumimoji="1" lang="ja-JP" altLang="en-US" sz="1400">
              <a:solidFill>
                <a:sysClr val="windowText" lastClr="000000"/>
              </a:solidFill>
              <a:latin typeface="ＭＳ ゴシック" pitchFamily="49" charset="-128"/>
              <a:ea typeface="ＭＳ ゴシック" pitchFamily="49" charset="-128"/>
            </a:rPr>
            <a:t>年度に実質単年度収支が</a:t>
          </a:r>
          <a:r>
            <a:rPr kumimoji="1" lang="en-US" altLang="ja-JP" sz="1400">
              <a:solidFill>
                <a:sysClr val="windowText" lastClr="000000"/>
              </a:solidFill>
              <a:latin typeface="ＭＳ ゴシック" pitchFamily="49" charset="-128"/>
              <a:ea typeface="ＭＳ ゴシック" pitchFamily="49" charset="-128"/>
            </a:rPr>
            <a:t>4</a:t>
          </a:r>
          <a:r>
            <a:rPr kumimoji="1" lang="ja-JP" altLang="en-US" sz="1400">
              <a:solidFill>
                <a:sysClr val="windowText" lastClr="000000"/>
              </a:solidFill>
              <a:latin typeface="ＭＳ ゴシック" pitchFamily="49" charset="-128"/>
              <a:ea typeface="ＭＳ ゴシック" pitchFamily="49" charset="-128"/>
            </a:rPr>
            <a:t>年ぶりの赤字となっていたが、財政調整基金の積立金が前年度比</a:t>
          </a:r>
          <a:r>
            <a:rPr kumimoji="1" lang="en-US" altLang="ja-JP" sz="1400">
              <a:solidFill>
                <a:sysClr val="windowText" lastClr="000000"/>
              </a:solidFill>
              <a:latin typeface="ＭＳ ゴシック" pitchFamily="49" charset="-128"/>
              <a:ea typeface="ＭＳ ゴシック" pitchFamily="49" charset="-128"/>
            </a:rPr>
            <a:t>130,000</a:t>
          </a:r>
          <a:r>
            <a:rPr kumimoji="1" lang="ja-JP" altLang="en-US" sz="1400">
              <a:solidFill>
                <a:sysClr val="windowText" lastClr="000000"/>
              </a:solidFill>
              <a:latin typeface="ＭＳ ゴシック" pitchFamily="49" charset="-128"/>
              <a:ea typeface="ＭＳ ゴシック" pitchFamily="49" charset="-128"/>
            </a:rPr>
            <a:t>千円増加となったことで令和</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年度は黒字となった。財政調整基金の残高は取崩額を上回る積立金により増加となったが、今後は災害復旧のために借り入れた地方債の元金償還も開始するため、引き続き実質単年度収支が黒字となるよう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石川県津幡町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tx1"/>
              </a:solidFill>
              <a:latin typeface="ＭＳ ゴシック" pitchFamily="49" charset="-128"/>
              <a:ea typeface="ＭＳ ゴシック" pitchFamily="49" charset="-128"/>
            </a:rPr>
            <a:t>　連結実質赤字比率は、すべての会計において毎年度黒字となっている。しかし、いくつかの会計では一般会計からの基準外繰出によって赤字を解消しているのが現状であり、今後はより一層の経費削減とともに適正な料金設定の見直し等を行い、基準外の繰出金が減少するよう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石川県津幡町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tx1"/>
              </a:solidFill>
              <a:latin typeface="ＭＳ ゴシック" pitchFamily="49" charset="-128"/>
              <a:ea typeface="ＭＳ ゴシック" pitchFamily="49" charset="-128"/>
            </a:rPr>
            <a:t>　令和</a:t>
          </a:r>
          <a:r>
            <a:rPr kumimoji="1" lang="en-US" altLang="ja-JP" sz="1400">
              <a:solidFill>
                <a:schemeClr val="tx1"/>
              </a:solidFill>
              <a:latin typeface="ＭＳ ゴシック" pitchFamily="49" charset="-128"/>
              <a:ea typeface="ＭＳ ゴシック" pitchFamily="49" charset="-128"/>
            </a:rPr>
            <a:t>6</a:t>
          </a:r>
          <a:r>
            <a:rPr kumimoji="1" lang="ja-JP" altLang="en-US" sz="1400">
              <a:solidFill>
                <a:schemeClr val="tx1"/>
              </a:solidFill>
              <a:latin typeface="ＭＳ ゴシック" pitchFamily="49" charset="-128"/>
              <a:ea typeface="ＭＳ ゴシック" pitchFamily="49" charset="-128"/>
            </a:rPr>
            <a:t>年度は、元利償還金が増となったものの、公営企業債の元利償還に対する繰入金の減が大きく、実質公債費比率の分子は減少した。</a:t>
          </a:r>
        </a:p>
        <a:p>
          <a:r>
            <a:rPr kumimoji="1" lang="ja-JP" altLang="en-US" sz="1400">
              <a:solidFill>
                <a:schemeClr val="tx1"/>
              </a:solidFill>
              <a:latin typeface="ＭＳ ゴシック" pitchFamily="49" charset="-128"/>
              <a:ea typeface="ＭＳ ゴシック" pitchFamily="49" charset="-128"/>
            </a:rPr>
            <a:t>　今後については、津幡駅東口整備事業をはじめとした大型事業や災害復旧事業に係る地方債の償還開始に伴い、元利償還金はさらに増加していく見込みである。普通会計については計画的な地方債発行をするとともに、公営企業会計や一部事務組合についてもより一層の経費削減や適正な料金設定の見直し等を行い、健全な経営に努める。</a:t>
          </a:r>
        </a:p>
        <a:p>
          <a:endParaRPr kumimoji="1" lang="ja-JP" altLang="en-US" sz="1400">
            <a:solidFill>
              <a:srgbClr val="FF0000"/>
            </a:solidFill>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実績なし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石川県津幡町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tx1"/>
              </a:solidFill>
              <a:latin typeface="ＭＳ ゴシック" pitchFamily="49" charset="-128"/>
              <a:ea typeface="ＭＳ ゴシック" pitchFamily="49" charset="-128"/>
            </a:rPr>
            <a:t>　今年度の一般会計等に係る地方債の現在高は、災害復旧事業や総合体育館改修事業に係る地方債発行により増となった。また、公営企業債等繰入見込額は減少しているものの、それに伴う基準財政需要額算入見込額が更に減少しているため、将来負担比率の分子では増となっている。充当可能財源等については、財政調整基金、能登半島地震復興基金の積立により充当可能基金は増加したたものの、基準財政需要額算入見込額は減少しており、将来負担比率の分子は増加となった。</a:t>
          </a:r>
        </a:p>
        <a:p>
          <a:r>
            <a:rPr kumimoji="1" lang="ja-JP" altLang="en-US" sz="1400">
              <a:solidFill>
                <a:schemeClr val="tx1"/>
              </a:solidFill>
              <a:latin typeface="ＭＳ ゴシック" pitchFamily="49" charset="-128"/>
              <a:ea typeface="ＭＳ ゴシック" pitchFamily="49" charset="-128"/>
            </a:rPr>
            <a:t>　今後も、一般会計等においては地方債発行を伴う大型事業や災害復旧事業が控え、一時的に将来負担額の増加が予想されるが、過度な増加とならないよう計画的な地方債発行を行っていく必要がある。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石川県津幡町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令和６年度は５００百万円取り崩したが、前年度決算剰余分として１８０百万円の積み立てたほか、その他運用益や一般財源等で４９３百万円を積み立てたことで取崩額を超える積立金額となり、財政調整基金残高は増加となった。また、事業充当額の減によりその他特目基金についても増加となった。</a:t>
          </a: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財政調整基金については、他団体比で少ない状況にある。突発的な支出に備えるため、税基盤の強化や歳出の削減に努め、今後も残高の増加に努める。その他特定目的基金については、それぞれの基金の趣旨に則り、計画的に積立て及び取崩しを行っていく。</a:t>
          </a: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令和６年能登半島地震復興基金：令和６年能登半島地震からの復旧及び創造的復興に要する経費の財源に充てる。</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環境整備基金：地域福祉向上や定住の促進をはじめとした町の環境整備を行う。</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公共施設等整備基金：公共施設等の整備、改修及び維持補修を行う。</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体育施設管理運営基金：体育施設の管理運営を行う。</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健康福祉基金：健康及び福祉事業の推進及び円滑な運営に要する経費の財源に充てる。</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基本的に運用益、寄附金、環境整備協力費等を積立て（増要因）、それぞれの目的に応じて事業充当（減要因）しており、令和</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年度は寄附金の増により残高は増加した。そのほか、能登半島地震復興基金（枠配分）を基金に積み立てたため、さらに残高は増加した。</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それぞれの基金の趣旨に則り、計画的に積立て及び取崩しを行っていく。</a:t>
          </a: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令和６年度は５００百万円取り崩したが、前年度決算剰余分として１８０百万円の積み立てたほか、その他運用益や一般財源等で４９３百万円を積み立てたことで取り崩し額を超える積立金額となり、残高は増加となった。</a:t>
          </a: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他団体比で少ない状況にある。突発的な支出に備えるため、税基盤の強化や歳出の削減に努め、今後も残高の増加に努める。</a:t>
          </a: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令和６年度は令和６年度及び令和７年度における臨時財政対策債の元利償還金の一部を償還するために追加交付された、普通交付税の臨時財政対策債償還基金費分を積み立てたため増加となった。</a:t>
          </a: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積み立てた普通交付税の臨時財政対策債償還基金費分について、令和７年度以降の元金償還に合わせて取崩を行う予定である。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4B47E3E-930E-4C6B-97F3-659393AAF4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AE893D7-FFF9-4C59-BFAF-4DF030816E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3A5A5EFF-2568-4BF8-A2AF-F2EADFADA9C3}"/>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763B66B5-9C9D-468C-9766-F082ABBD30C2}"/>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339E12DB-1697-4964-BFC1-D6AE270911A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B83BF008-12C4-48C1-8683-5144A1A9D02A}"/>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石川県津幡町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1F61238-BA5A-4C02-B24D-59AC07039091}"/>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3B39190F-7001-417E-A308-8A8FAE72CD0A}"/>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3C9AECE9-A858-493D-A552-FC947EB31658}"/>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920CAEA3-342F-4C99-A3DB-AE272668037C}"/>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80BBAC38-D727-4FED-9346-1A13DB1068FF}"/>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C26422E1-AEB8-4C7C-86D1-EC8CBC847FC1}"/>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37,521
37,120
110.59
19,792,562
19,109,362
361,573
9,235,216
18,028,704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A639C87C-60EF-4AE5-AB30-ACD68B7F268D}"/>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1416C0D3-ADAB-4DB4-9657-61FF757AAC4B}"/>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697E1CAC-F98E-4213-84E7-0B9F6DFA1DD9}"/>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76.1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5776E293-4F35-4B64-8F28-2ABDA03E6AEB}"/>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67459D-C63A-4AFD-BAF4-D070CBD17A69}"/>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D35C968C-8269-45EB-8F16-DF7512D61DC9}"/>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73D31687-D85F-42A9-9204-852F88AF0A2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9EA1AC09-BF43-4CA5-8ABA-9549D44F823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FBEAE66B-D9FF-42CE-A15B-7268CE38197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F82D057D-71A5-4FC4-9924-222B4231B58E}"/>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F1F26377-B706-47C5-A005-F17775B26CF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C7BE220E-D361-4FA8-82A6-8633332ACDBD}"/>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471410A8-02BA-4C17-B2ED-BBAAE45CBEEE}"/>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6D4C617-5662-49B3-83D5-1B1F297FC2F5}"/>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683D769E-87C0-4FBC-858C-52DEE5012EE7}"/>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24BE3849-0D91-4BDB-A8B0-EEF180E9234D}"/>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F03AF9BD-2F89-43BB-9EEC-D42FB319209B}"/>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BD0B2B31-95CF-4A4E-94C4-A462771B8DF3}"/>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BDF6A99A-D4DC-42F9-8C9B-378E29CB0BFB}"/>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64A8513A-8C31-4E3A-AE43-DBB5549AC19D}"/>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BF5ED31C-F65D-4C2F-984E-2B66B726A074}"/>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8BF2D88A-63F2-4A8A-BE6B-9CA0E7C1B467}"/>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9753609D-A353-4C25-8563-25E246AD523D}"/>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34A81D03-584C-44A0-B3D0-49ACE8019105}"/>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672D77D4-AA95-4733-905C-78B65C7C52ED}"/>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E9519B7E-6770-4721-979C-017AE4E3E442}"/>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C02B59A7-5760-4957-94B5-7CEACDA5C9D1}"/>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E9797ED0-492C-4B89-86E2-650381C9849B}"/>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270C3D87-FE46-4C12-AFF0-36074EEFC39F}"/>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FF32515B-5FA5-484A-B825-C49931B527F4}"/>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B05FD388-FAA1-4254-B032-952EE86B4C2F}"/>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19CAA9E3-2BBE-4059-B3F6-65543E96934F}"/>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A57EE3A5-A13D-4F04-B1EE-7704D50C6F81}"/>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8F28D967-862D-4999-B69F-C908E6ED191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5904ED34-4E8B-4403-ADC2-6DD02A630924}"/>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latin typeface="ＭＳ Ｐゴシック" panose="020B0600070205080204" pitchFamily="50" charset="-128"/>
              <a:ea typeface="ＭＳ Ｐゴシック" panose="020B0600070205080204" pitchFamily="50" charset="-128"/>
            </a:rPr>
            <a:t>　本年度は前年度比</a:t>
          </a:r>
          <a:r>
            <a:rPr kumimoji="1" lang="en-US" altLang="ja-JP" sz="1100">
              <a:solidFill>
                <a:schemeClr val="tx1"/>
              </a:solidFill>
              <a:latin typeface="ＭＳ Ｐゴシック" panose="020B0600070205080204" pitchFamily="50" charset="-128"/>
              <a:ea typeface="ＭＳ Ｐゴシック" panose="020B0600070205080204" pitchFamily="50" charset="-128"/>
            </a:rPr>
            <a:t>1.0</a:t>
          </a:r>
          <a:r>
            <a:rPr kumimoji="1" lang="ja-JP" altLang="en-US" sz="1100">
              <a:solidFill>
                <a:schemeClr val="tx1"/>
              </a:solidFill>
              <a:latin typeface="ＭＳ Ｐゴシック" panose="020B0600070205080204" pitchFamily="50" charset="-128"/>
              <a:ea typeface="ＭＳ Ｐゴシック" panose="020B0600070205080204" pitchFamily="50" charset="-128"/>
            </a:rPr>
            <a:t>％増の</a:t>
          </a:r>
          <a:r>
            <a:rPr kumimoji="1" lang="en-US" altLang="ja-JP" sz="1100">
              <a:solidFill>
                <a:schemeClr val="tx1"/>
              </a:solidFill>
              <a:latin typeface="ＭＳ Ｐゴシック" panose="020B0600070205080204" pitchFamily="50" charset="-128"/>
              <a:ea typeface="ＭＳ Ｐゴシック" panose="020B0600070205080204" pitchFamily="50" charset="-128"/>
            </a:rPr>
            <a:t>57.1</a:t>
          </a:r>
          <a:r>
            <a:rPr kumimoji="1" lang="ja-JP" altLang="en-US" sz="1100">
              <a:solidFill>
                <a:schemeClr val="tx1"/>
              </a:solidFill>
              <a:latin typeface="ＭＳ Ｐゴシック" panose="020B0600070205080204" pitchFamily="50" charset="-128"/>
              <a:ea typeface="ＭＳ Ｐゴシック" panose="020B0600070205080204" pitchFamily="50" charset="-128"/>
            </a:rPr>
            <a:t>％となり、類似団体平均値よりも低い数値にはなっているが、有形固定資産減価償却率は年々上昇傾向にある。</a:t>
          </a:r>
          <a:r>
            <a:rPr kumimoji="1" lang="ja-JP" altLang="en-US" sz="1100">
              <a:solidFill>
                <a:srgbClr val="FF0000"/>
              </a:solidFill>
              <a:latin typeface="ＭＳ Ｐゴシック" panose="020B0600070205080204" pitchFamily="50" charset="-128"/>
              <a:ea typeface="ＭＳ Ｐゴシック" panose="020B0600070205080204" pitchFamily="50" charset="-128"/>
            </a:rPr>
            <a:t>　　　</a:t>
          </a:r>
        </a:p>
        <a:p>
          <a:r>
            <a:rPr kumimoji="1" lang="ja-JP" altLang="en-US" sz="1100">
              <a:solidFill>
                <a:schemeClr val="tx1"/>
              </a:solidFill>
              <a:latin typeface="ＭＳ Ｐゴシック" panose="020B0600070205080204" pitchFamily="50" charset="-128"/>
              <a:ea typeface="ＭＳ Ｐゴシック" panose="020B0600070205080204" pitchFamily="50" charset="-128"/>
            </a:rPr>
            <a:t>　今後についても、基本は減価償却費が普通建設事業費を上回ることが予想されるため、数値は上昇傾向となる見込みであり、津幡町公共施設等総合計画や各個別施設計画等の方針に従い、施設の長寿命化や、更には統廃合についても検討していく必要があ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B2FA1E9D-39D7-4D88-98B1-5F0688AEDBB9}"/>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831D792E-B217-4B11-9D7B-38798AB6215D}"/>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E4871B86-9F67-46DE-A968-CC474120AD2F}"/>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B827FDD6-09A2-4A0B-94FE-66ACBB2C721F}"/>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7905303A-D2F7-4EA9-A29D-E42FB068153B}"/>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33847768-F1AB-4268-B0BB-0D1F0487AFF4}"/>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32598901-2A25-47A0-87D8-688A2BF27E62}"/>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4FB86B7E-C3DB-420B-A2D5-07750BA2881B}"/>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F8BD9F98-5C6D-4E00-A56C-29A691F96B7D}"/>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CFA1097D-0B6B-476C-8084-A4C240F4DD4A}"/>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BD563FCE-0B69-458F-B2F4-AFE47D860AE1}"/>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D073F768-1937-4545-903B-30683E69C7BB}"/>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95416212-BD11-4273-A453-C1EA6737973B}"/>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285BF508-EB68-4634-9042-3EA698420F6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3ACB67C6-2933-4AE5-93B8-0C4EB95CD13A}"/>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954ADB4C-8917-4A6E-B69B-674736D30493}"/>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7AD78670-DBD2-4934-9675-F492EFB15659}"/>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5694F6DE-4030-457B-8A21-E3C9229F3FC5}"/>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67" name="直線コネクタ 66">
          <a:extLst>
            <a:ext uri="{FF2B5EF4-FFF2-40B4-BE49-F238E27FC236}">
              <a16:creationId xmlns:a16="http://schemas.microsoft.com/office/drawing/2014/main" id="{744D019A-3239-4B4D-86EE-1B51A96BED17}"/>
            </a:ext>
          </a:extLst>
        </xdr:cNvPr>
        <xdr:cNvCxnSpPr/>
      </xdr:nvCxnSpPr>
      <xdr:spPr>
        <a:xfrm flipV="1">
          <a:off x="4760595" y="5279934"/>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68" name="有形固定資産減価償却率最小値テキスト">
          <a:extLst>
            <a:ext uri="{FF2B5EF4-FFF2-40B4-BE49-F238E27FC236}">
              <a16:creationId xmlns:a16="http://schemas.microsoft.com/office/drawing/2014/main" id="{E605D2AF-583D-468A-A5C3-FF249EE0D706}"/>
            </a:ext>
          </a:extLst>
        </xdr:cNvPr>
        <xdr:cNvSpPr txBox="1"/>
      </xdr:nvSpPr>
      <xdr:spPr>
        <a:xfrm>
          <a:off x="4813300" y="6579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69" name="直線コネクタ 68">
          <a:extLst>
            <a:ext uri="{FF2B5EF4-FFF2-40B4-BE49-F238E27FC236}">
              <a16:creationId xmlns:a16="http://schemas.microsoft.com/office/drawing/2014/main" id="{77E382FE-B8BB-4C1B-9642-EE32756C9A08}"/>
            </a:ext>
          </a:extLst>
        </xdr:cNvPr>
        <xdr:cNvCxnSpPr/>
      </xdr:nvCxnSpPr>
      <xdr:spPr>
        <a:xfrm>
          <a:off x="4673600" y="657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0" name="有形固定資産減価償却率最大値テキスト">
          <a:extLst>
            <a:ext uri="{FF2B5EF4-FFF2-40B4-BE49-F238E27FC236}">
              <a16:creationId xmlns:a16="http://schemas.microsoft.com/office/drawing/2014/main" id="{25C2AB34-F04A-4742-9AF8-9DC7165E74A3}"/>
            </a:ext>
          </a:extLst>
        </xdr:cNvPr>
        <xdr:cNvSpPr txBox="1"/>
      </xdr:nvSpPr>
      <xdr:spPr>
        <a:xfrm>
          <a:off x="4813300" y="5055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1" name="直線コネクタ 70">
          <a:extLst>
            <a:ext uri="{FF2B5EF4-FFF2-40B4-BE49-F238E27FC236}">
              <a16:creationId xmlns:a16="http://schemas.microsoft.com/office/drawing/2014/main" id="{1917489E-D100-499F-8C23-FE25F920E731}"/>
            </a:ext>
          </a:extLst>
        </xdr:cNvPr>
        <xdr:cNvCxnSpPr/>
      </xdr:nvCxnSpPr>
      <xdr:spPr>
        <a:xfrm>
          <a:off x="4673600" y="5279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17344</xdr:rowOff>
    </xdr:from>
    <xdr:ext cx="405111" cy="259045"/>
    <xdr:sp macro="" textlink="">
      <xdr:nvSpPr>
        <xdr:cNvPr id="72" name="有形固定資産減価償却率平均値テキスト">
          <a:extLst>
            <a:ext uri="{FF2B5EF4-FFF2-40B4-BE49-F238E27FC236}">
              <a16:creationId xmlns:a16="http://schemas.microsoft.com/office/drawing/2014/main" id="{35D74679-E2DD-48BE-ADD0-C978E3847F13}"/>
            </a:ext>
          </a:extLst>
        </xdr:cNvPr>
        <xdr:cNvSpPr txBox="1"/>
      </xdr:nvSpPr>
      <xdr:spPr>
        <a:xfrm>
          <a:off x="4813300" y="59323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73" name="フローチャート: 判断 72">
          <a:extLst>
            <a:ext uri="{FF2B5EF4-FFF2-40B4-BE49-F238E27FC236}">
              <a16:creationId xmlns:a16="http://schemas.microsoft.com/office/drawing/2014/main" id="{26A23DC6-9B6D-465F-955A-EBF28DD2A8ED}"/>
            </a:ext>
          </a:extLst>
        </xdr:cNvPr>
        <xdr:cNvSpPr/>
      </xdr:nvSpPr>
      <xdr:spPr>
        <a:xfrm>
          <a:off x="4711700" y="595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74" name="フローチャート: 判断 73">
          <a:extLst>
            <a:ext uri="{FF2B5EF4-FFF2-40B4-BE49-F238E27FC236}">
              <a16:creationId xmlns:a16="http://schemas.microsoft.com/office/drawing/2014/main" id="{D146A0CC-4617-428F-A05F-219A84494397}"/>
            </a:ext>
          </a:extLst>
        </xdr:cNvPr>
        <xdr:cNvSpPr/>
      </xdr:nvSpPr>
      <xdr:spPr>
        <a:xfrm>
          <a:off x="4000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75" name="フローチャート: 判断 74">
          <a:extLst>
            <a:ext uri="{FF2B5EF4-FFF2-40B4-BE49-F238E27FC236}">
              <a16:creationId xmlns:a16="http://schemas.microsoft.com/office/drawing/2014/main" id="{506091C3-171C-4070-BE87-0708C7FE43A1}"/>
            </a:ext>
          </a:extLst>
        </xdr:cNvPr>
        <xdr:cNvSpPr/>
      </xdr:nvSpPr>
      <xdr:spPr>
        <a:xfrm>
          <a:off x="3238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76" name="フローチャート: 判断 75">
          <a:extLst>
            <a:ext uri="{FF2B5EF4-FFF2-40B4-BE49-F238E27FC236}">
              <a16:creationId xmlns:a16="http://schemas.microsoft.com/office/drawing/2014/main" id="{84A4DCB2-07EB-486B-BDC9-387B8D0AB946}"/>
            </a:ext>
          </a:extLst>
        </xdr:cNvPr>
        <xdr:cNvSpPr/>
      </xdr:nvSpPr>
      <xdr:spPr>
        <a:xfrm>
          <a:off x="2476500" y="587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77" name="フローチャート: 判断 76">
          <a:extLst>
            <a:ext uri="{FF2B5EF4-FFF2-40B4-BE49-F238E27FC236}">
              <a16:creationId xmlns:a16="http://schemas.microsoft.com/office/drawing/2014/main" id="{7C44B7E0-2D53-42EB-B725-86AF3098AB52}"/>
            </a:ext>
          </a:extLst>
        </xdr:cNvPr>
        <xdr:cNvSpPr/>
      </xdr:nvSpPr>
      <xdr:spPr>
        <a:xfrm>
          <a:off x="1714500" y="58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C0DFB812-4EA2-46E9-AA13-02BC3D3AE483}"/>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2DCCC9CF-2CE3-451D-BFF1-358EA0D5606B}"/>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FD013C01-1971-45C9-B53E-ABEADE14AD8D}"/>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ED719C02-5C39-4246-9C6C-740E13301C0B}"/>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989E1447-2A05-44AF-920C-B157F426B87A}"/>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165917</xdr:rowOff>
    </xdr:from>
    <xdr:to>
      <xdr:col>23</xdr:col>
      <xdr:colOff>136525</xdr:colOff>
      <xdr:row>29</xdr:row>
      <xdr:rowOff>96067</xdr:rowOff>
    </xdr:to>
    <xdr:sp macro="" textlink="">
      <xdr:nvSpPr>
        <xdr:cNvPr id="83" name="楕円 82">
          <a:extLst>
            <a:ext uri="{FF2B5EF4-FFF2-40B4-BE49-F238E27FC236}">
              <a16:creationId xmlns:a16="http://schemas.microsoft.com/office/drawing/2014/main" id="{CC0FD6AF-2BBF-43AB-ABC8-2002285CEBDA}"/>
            </a:ext>
          </a:extLst>
        </xdr:cNvPr>
        <xdr:cNvSpPr/>
      </xdr:nvSpPr>
      <xdr:spPr>
        <a:xfrm>
          <a:off x="4711700" y="5738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17344</xdr:rowOff>
    </xdr:from>
    <xdr:ext cx="405111" cy="259045"/>
    <xdr:sp macro="" textlink="">
      <xdr:nvSpPr>
        <xdr:cNvPr id="84" name="有形固定資産減価償却率該当値テキスト">
          <a:extLst>
            <a:ext uri="{FF2B5EF4-FFF2-40B4-BE49-F238E27FC236}">
              <a16:creationId xmlns:a16="http://schemas.microsoft.com/office/drawing/2014/main" id="{EECA7720-771D-4789-A687-CFF04D43A5AF}"/>
            </a:ext>
          </a:extLst>
        </xdr:cNvPr>
        <xdr:cNvSpPr txBox="1"/>
      </xdr:nvSpPr>
      <xdr:spPr>
        <a:xfrm>
          <a:off x="4813300" y="5589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135074</xdr:rowOff>
    </xdr:from>
    <xdr:to>
      <xdr:col>19</xdr:col>
      <xdr:colOff>187325</xdr:colOff>
      <xdr:row>29</xdr:row>
      <xdr:rowOff>65224</xdr:rowOff>
    </xdr:to>
    <xdr:sp macro="" textlink="">
      <xdr:nvSpPr>
        <xdr:cNvPr id="85" name="楕円 84">
          <a:extLst>
            <a:ext uri="{FF2B5EF4-FFF2-40B4-BE49-F238E27FC236}">
              <a16:creationId xmlns:a16="http://schemas.microsoft.com/office/drawing/2014/main" id="{F2F68B2D-F391-48FA-B903-939831CFC04A}"/>
            </a:ext>
          </a:extLst>
        </xdr:cNvPr>
        <xdr:cNvSpPr/>
      </xdr:nvSpPr>
      <xdr:spPr>
        <a:xfrm>
          <a:off x="4000500" y="5707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14424</xdr:rowOff>
    </xdr:from>
    <xdr:to>
      <xdr:col>23</xdr:col>
      <xdr:colOff>85725</xdr:colOff>
      <xdr:row>29</xdr:row>
      <xdr:rowOff>45267</xdr:rowOff>
    </xdr:to>
    <xdr:cxnSp macro="">
      <xdr:nvCxnSpPr>
        <xdr:cNvPr id="86" name="直線コネクタ 85">
          <a:extLst>
            <a:ext uri="{FF2B5EF4-FFF2-40B4-BE49-F238E27FC236}">
              <a16:creationId xmlns:a16="http://schemas.microsoft.com/office/drawing/2014/main" id="{D8662689-C36F-480F-958E-8F9CD87357A6}"/>
            </a:ext>
          </a:extLst>
        </xdr:cNvPr>
        <xdr:cNvCxnSpPr/>
      </xdr:nvCxnSpPr>
      <xdr:spPr>
        <a:xfrm>
          <a:off x="4051300" y="5757999"/>
          <a:ext cx="7112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91894</xdr:rowOff>
    </xdr:from>
    <xdr:to>
      <xdr:col>15</xdr:col>
      <xdr:colOff>187325</xdr:colOff>
      <xdr:row>29</xdr:row>
      <xdr:rowOff>22044</xdr:rowOff>
    </xdr:to>
    <xdr:sp macro="" textlink="">
      <xdr:nvSpPr>
        <xdr:cNvPr id="87" name="楕円 86">
          <a:extLst>
            <a:ext uri="{FF2B5EF4-FFF2-40B4-BE49-F238E27FC236}">
              <a16:creationId xmlns:a16="http://schemas.microsoft.com/office/drawing/2014/main" id="{E3991643-08FB-49BE-A709-1B38B13997DC}"/>
            </a:ext>
          </a:extLst>
        </xdr:cNvPr>
        <xdr:cNvSpPr/>
      </xdr:nvSpPr>
      <xdr:spPr>
        <a:xfrm>
          <a:off x="3238500" y="566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142694</xdr:rowOff>
    </xdr:from>
    <xdr:to>
      <xdr:col>19</xdr:col>
      <xdr:colOff>136525</xdr:colOff>
      <xdr:row>29</xdr:row>
      <xdr:rowOff>14424</xdr:rowOff>
    </xdr:to>
    <xdr:cxnSp macro="">
      <xdr:nvCxnSpPr>
        <xdr:cNvPr id="88" name="直線コネクタ 87">
          <a:extLst>
            <a:ext uri="{FF2B5EF4-FFF2-40B4-BE49-F238E27FC236}">
              <a16:creationId xmlns:a16="http://schemas.microsoft.com/office/drawing/2014/main" id="{EB2157A2-6CF7-47CD-BB66-BE7325D6A381}"/>
            </a:ext>
          </a:extLst>
        </xdr:cNvPr>
        <xdr:cNvCxnSpPr/>
      </xdr:nvCxnSpPr>
      <xdr:spPr>
        <a:xfrm>
          <a:off x="3289300" y="5714819"/>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67219</xdr:rowOff>
    </xdr:from>
    <xdr:to>
      <xdr:col>11</xdr:col>
      <xdr:colOff>187325</xdr:colOff>
      <xdr:row>28</xdr:row>
      <xdr:rowOff>168819</xdr:rowOff>
    </xdr:to>
    <xdr:sp macro="" textlink="">
      <xdr:nvSpPr>
        <xdr:cNvPr id="89" name="楕円 88">
          <a:extLst>
            <a:ext uri="{FF2B5EF4-FFF2-40B4-BE49-F238E27FC236}">
              <a16:creationId xmlns:a16="http://schemas.microsoft.com/office/drawing/2014/main" id="{214ABB2B-6710-4826-9708-5E4700C43826}"/>
            </a:ext>
          </a:extLst>
        </xdr:cNvPr>
        <xdr:cNvSpPr/>
      </xdr:nvSpPr>
      <xdr:spPr>
        <a:xfrm>
          <a:off x="2476500" y="5639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118019</xdr:rowOff>
    </xdr:from>
    <xdr:to>
      <xdr:col>15</xdr:col>
      <xdr:colOff>136525</xdr:colOff>
      <xdr:row>28</xdr:row>
      <xdr:rowOff>142694</xdr:rowOff>
    </xdr:to>
    <xdr:cxnSp macro="">
      <xdr:nvCxnSpPr>
        <xdr:cNvPr id="90" name="直線コネクタ 89">
          <a:extLst>
            <a:ext uri="{FF2B5EF4-FFF2-40B4-BE49-F238E27FC236}">
              <a16:creationId xmlns:a16="http://schemas.microsoft.com/office/drawing/2014/main" id="{D3925B1E-C9A4-4DB4-91E9-CD1522B1B8AB}"/>
            </a:ext>
          </a:extLst>
        </xdr:cNvPr>
        <xdr:cNvCxnSpPr/>
      </xdr:nvCxnSpPr>
      <xdr:spPr>
        <a:xfrm>
          <a:off x="2527300" y="5690144"/>
          <a:ext cx="762000" cy="24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5533</xdr:rowOff>
    </xdr:from>
    <xdr:to>
      <xdr:col>7</xdr:col>
      <xdr:colOff>187325</xdr:colOff>
      <xdr:row>28</xdr:row>
      <xdr:rowOff>107133</xdr:rowOff>
    </xdr:to>
    <xdr:sp macro="" textlink="">
      <xdr:nvSpPr>
        <xdr:cNvPr id="91" name="楕円 90">
          <a:extLst>
            <a:ext uri="{FF2B5EF4-FFF2-40B4-BE49-F238E27FC236}">
              <a16:creationId xmlns:a16="http://schemas.microsoft.com/office/drawing/2014/main" id="{CB945E6F-A894-47ED-8654-163D613F24F1}"/>
            </a:ext>
          </a:extLst>
        </xdr:cNvPr>
        <xdr:cNvSpPr/>
      </xdr:nvSpPr>
      <xdr:spPr>
        <a:xfrm>
          <a:off x="1714500" y="5577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56333</xdr:rowOff>
    </xdr:from>
    <xdr:to>
      <xdr:col>11</xdr:col>
      <xdr:colOff>136525</xdr:colOff>
      <xdr:row>28</xdr:row>
      <xdr:rowOff>118019</xdr:rowOff>
    </xdr:to>
    <xdr:cxnSp macro="">
      <xdr:nvCxnSpPr>
        <xdr:cNvPr id="92" name="直線コネクタ 91">
          <a:extLst>
            <a:ext uri="{FF2B5EF4-FFF2-40B4-BE49-F238E27FC236}">
              <a16:creationId xmlns:a16="http://schemas.microsoft.com/office/drawing/2014/main" id="{082FD237-17F1-445C-A690-D24C236851A2}"/>
            </a:ext>
          </a:extLst>
        </xdr:cNvPr>
        <xdr:cNvCxnSpPr/>
      </xdr:nvCxnSpPr>
      <xdr:spPr>
        <a:xfrm>
          <a:off x="1765300" y="5628458"/>
          <a:ext cx="762000" cy="61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116222</xdr:rowOff>
    </xdr:from>
    <xdr:ext cx="405111" cy="259045"/>
    <xdr:sp macro="" textlink="">
      <xdr:nvSpPr>
        <xdr:cNvPr id="93" name="n_1aveValue有形固定資産減価償却率">
          <a:extLst>
            <a:ext uri="{FF2B5EF4-FFF2-40B4-BE49-F238E27FC236}">
              <a16:creationId xmlns:a16="http://schemas.microsoft.com/office/drawing/2014/main" id="{2B54E304-E0FC-421B-AD3F-50E46181F32B}"/>
            </a:ext>
          </a:extLst>
        </xdr:cNvPr>
        <xdr:cNvSpPr txBox="1"/>
      </xdr:nvSpPr>
      <xdr:spPr>
        <a:xfrm>
          <a:off x="3836044" y="603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85379</xdr:rowOff>
    </xdr:from>
    <xdr:ext cx="405111" cy="259045"/>
    <xdr:sp macro="" textlink="">
      <xdr:nvSpPr>
        <xdr:cNvPr id="94" name="n_2aveValue有形固定資産減価償却率">
          <a:extLst>
            <a:ext uri="{FF2B5EF4-FFF2-40B4-BE49-F238E27FC236}">
              <a16:creationId xmlns:a16="http://schemas.microsoft.com/office/drawing/2014/main" id="{7CC1BF47-C552-4756-BF96-B30CD8538663}"/>
            </a:ext>
          </a:extLst>
        </xdr:cNvPr>
        <xdr:cNvSpPr txBox="1"/>
      </xdr:nvSpPr>
      <xdr:spPr>
        <a:xfrm>
          <a:off x="3086744" y="600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48368</xdr:rowOff>
    </xdr:from>
    <xdr:ext cx="405111" cy="259045"/>
    <xdr:sp macro="" textlink="">
      <xdr:nvSpPr>
        <xdr:cNvPr id="95" name="n_3aveValue有形固定資産減価償却率">
          <a:extLst>
            <a:ext uri="{FF2B5EF4-FFF2-40B4-BE49-F238E27FC236}">
              <a16:creationId xmlns:a16="http://schemas.microsoft.com/office/drawing/2014/main" id="{CD38DBF5-BAA2-4F2C-BA14-DFA07B3C0F8A}"/>
            </a:ext>
          </a:extLst>
        </xdr:cNvPr>
        <xdr:cNvSpPr txBox="1"/>
      </xdr:nvSpPr>
      <xdr:spPr>
        <a:xfrm>
          <a:off x="2324744" y="5963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57621</xdr:rowOff>
    </xdr:from>
    <xdr:ext cx="405111" cy="259045"/>
    <xdr:sp macro="" textlink="">
      <xdr:nvSpPr>
        <xdr:cNvPr id="96" name="n_4aveValue有形固定資産減価償却率">
          <a:extLst>
            <a:ext uri="{FF2B5EF4-FFF2-40B4-BE49-F238E27FC236}">
              <a16:creationId xmlns:a16="http://schemas.microsoft.com/office/drawing/2014/main" id="{7A635709-E58A-4E75-A754-D89DD7B51622}"/>
            </a:ext>
          </a:extLst>
        </xdr:cNvPr>
        <xdr:cNvSpPr txBox="1"/>
      </xdr:nvSpPr>
      <xdr:spPr>
        <a:xfrm>
          <a:off x="1562744" y="5972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81751</xdr:rowOff>
    </xdr:from>
    <xdr:ext cx="405111" cy="259045"/>
    <xdr:sp macro="" textlink="">
      <xdr:nvSpPr>
        <xdr:cNvPr id="97" name="n_1mainValue有形固定資産減価償却率">
          <a:extLst>
            <a:ext uri="{FF2B5EF4-FFF2-40B4-BE49-F238E27FC236}">
              <a16:creationId xmlns:a16="http://schemas.microsoft.com/office/drawing/2014/main" id="{98D48122-B413-4340-B443-FEE7E0AFE4C7}"/>
            </a:ext>
          </a:extLst>
        </xdr:cNvPr>
        <xdr:cNvSpPr txBox="1"/>
      </xdr:nvSpPr>
      <xdr:spPr>
        <a:xfrm>
          <a:off x="3836044" y="548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38571</xdr:rowOff>
    </xdr:from>
    <xdr:ext cx="405111" cy="259045"/>
    <xdr:sp macro="" textlink="">
      <xdr:nvSpPr>
        <xdr:cNvPr id="98" name="n_2mainValue有形固定資産減価償却率">
          <a:extLst>
            <a:ext uri="{FF2B5EF4-FFF2-40B4-BE49-F238E27FC236}">
              <a16:creationId xmlns:a16="http://schemas.microsoft.com/office/drawing/2014/main" id="{EFAB758A-5069-4031-B402-75869CCB8ADD}"/>
            </a:ext>
          </a:extLst>
        </xdr:cNvPr>
        <xdr:cNvSpPr txBox="1"/>
      </xdr:nvSpPr>
      <xdr:spPr>
        <a:xfrm>
          <a:off x="3086744" y="5439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13896</xdr:rowOff>
    </xdr:from>
    <xdr:ext cx="405111" cy="259045"/>
    <xdr:sp macro="" textlink="">
      <xdr:nvSpPr>
        <xdr:cNvPr id="99" name="n_3mainValue有形固定資産減価償却率">
          <a:extLst>
            <a:ext uri="{FF2B5EF4-FFF2-40B4-BE49-F238E27FC236}">
              <a16:creationId xmlns:a16="http://schemas.microsoft.com/office/drawing/2014/main" id="{96F687CA-D8E2-4544-AC1D-3CF55BEBD4AA}"/>
            </a:ext>
          </a:extLst>
        </xdr:cNvPr>
        <xdr:cNvSpPr txBox="1"/>
      </xdr:nvSpPr>
      <xdr:spPr>
        <a:xfrm>
          <a:off x="2324744" y="5414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123660</xdr:rowOff>
    </xdr:from>
    <xdr:ext cx="405111" cy="259045"/>
    <xdr:sp macro="" textlink="">
      <xdr:nvSpPr>
        <xdr:cNvPr id="100" name="n_4mainValue有形固定資産減価償却率">
          <a:extLst>
            <a:ext uri="{FF2B5EF4-FFF2-40B4-BE49-F238E27FC236}">
              <a16:creationId xmlns:a16="http://schemas.microsoft.com/office/drawing/2014/main" id="{1C92EBBD-ABA1-48CA-AD4D-7026C84BC103}"/>
            </a:ext>
          </a:extLst>
        </xdr:cNvPr>
        <xdr:cNvSpPr txBox="1"/>
      </xdr:nvSpPr>
      <xdr:spPr>
        <a:xfrm>
          <a:off x="1562744" y="5352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1504D49E-56B7-4F8E-800F-9770668D7E6C}"/>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20383C5A-3A99-48B3-8235-BACD96B7E86A}"/>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CEBE4C7A-F43D-4547-B6D7-5BFA2CBC32AF}"/>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[ 741.3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83F628D5-F870-4B44-A7A7-A4A4FE3623D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C394EFA6-079D-4AAC-BF6B-2739991684AB}"/>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FFD75AE9-5A16-4E2D-BC9C-78809CD2798E}"/>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C93AF746-89BA-47CB-8177-0A075201727E}"/>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F8295C8D-97E8-438C-86FF-4461FA43B12E}"/>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CEC9646E-01D6-4907-8F25-B77F358C9E72}"/>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A6A897F2-136F-4386-B4DE-A2B34743913D}"/>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7CACD3BC-0E26-4AE8-8873-70AEDF50841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CB13570A-EA8C-4C50-BB36-8148FFF31E2B}"/>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F0D68626-5E8B-41F0-906B-794919E3A306}"/>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100">
              <a:solidFill>
                <a:schemeClr val="tx1"/>
              </a:solidFill>
              <a:latin typeface="ＭＳ Ｐゴシック" panose="020B0600070205080204" pitchFamily="50" charset="-128"/>
              <a:ea typeface="ＭＳ Ｐゴシック" panose="020B0600070205080204" pitchFamily="50" charset="-128"/>
            </a:rPr>
            <a:t>令和</a:t>
          </a:r>
          <a:r>
            <a:rPr kumimoji="1" lang="en-US" altLang="ja-JP" sz="1100">
              <a:solidFill>
                <a:schemeClr val="tx1"/>
              </a:solidFill>
              <a:latin typeface="ＭＳ Ｐゴシック" panose="020B0600070205080204" pitchFamily="50" charset="-128"/>
              <a:ea typeface="ＭＳ Ｐゴシック" panose="020B0600070205080204" pitchFamily="50" charset="-128"/>
            </a:rPr>
            <a:t>5</a:t>
          </a:r>
          <a:r>
            <a:rPr kumimoji="1" lang="ja-JP" altLang="en-US" sz="1100">
              <a:solidFill>
                <a:schemeClr val="tx1"/>
              </a:solidFill>
              <a:latin typeface="ＭＳ Ｐゴシック" panose="020B0600070205080204" pitchFamily="50" charset="-128"/>
              <a:ea typeface="ＭＳ Ｐゴシック" panose="020B0600070205080204" pitchFamily="50" charset="-128"/>
            </a:rPr>
            <a:t>年７月豪雨や能登半島地震に係る災害復旧事業、総合体育館改修事業等により地方債残高が増加したが、財源の増により債務償還比率は</a:t>
          </a:r>
          <a:r>
            <a:rPr kumimoji="1" lang="en-US" altLang="ja-JP" sz="1100">
              <a:solidFill>
                <a:schemeClr val="tx1"/>
              </a:solidFill>
              <a:latin typeface="ＭＳ Ｐゴシック" panose="020B0600070205080204" pitchFamily="50" charset="-128"/>
              <a:ea typeface="ＭＳ Ｐゴシック" panose="020B0600070205080204" pitchFamily="50" charset="-128"/>
            </a:rPr>
            <a:t>11.1</a:t>
          </a:r>
          <a:r>
            <a:rPr kumimoji="1" lang="ja-JP" altLang="en-US" sz="1100">
              <a:solidFill>
                <a:schemeClr val="tx1"/>
              </a:solidFill>
              <a:latin typeface="ＭＳ Ｐゴシック" panose="020B0600070205080204" pitchFamily="50" charset="-128"/>
              <a:ea typeface="ＭＳ Ｐゴシック" panose="020B0600070205080204" pitchFamily="50" charset="-128"/>
            </a:rPr>
            <a:t>％下降の</a:t>
          </a:r>
          <a:r>
            <a:rPr kumimoji="1" lang="en-US" altLang="ja-JP" sz="1100">
              <a:solidFill>
                <a:schemeClr val="tx1"/>
              </a:solidFill>
              <a:latin typeface="ＭＳ Ｐゴシック" panose="020B0600070205080204" pitchFamily="50" charset="-128"/>
              <a:ea typeface="ＭＳ Ｐゴシック" panose="020B0600070205080204" pitchFamily="50" charset="-128"/>
            </a:rPr>
            <a:t>741.3</a:t>
          </a:r>
          <a:r>
            <a:rPr kumimoji="1" lang="ja-JP" altLang="en-US" sz="1100">
              <a:solidFill>
                <a:schemeClr val="tx1"/>
              </a:solidFill>
              <a:latin typeface="ＭＳ Ｐゴシック" panose="020B0600070205080204" pitchFamily="50" charset="-128"/>
              <a:ea typeface="ＭＳ Ｐゴシック" panose="020B0600070205080204" pitchFamily="50" charset="-128"/>
            </a:rPr>
            <a:t>％となった。</a:t>
          </a:r>
        </a:p>
        <a:p>
          <a:r>
            <a:rPr kumimoji="1" lang="ja-JP" altLang="en-US" sz="1100">
              <a:solidFill>
                <a:schemeClr val="tx1"/>
              </a:solidFill>
              <a:latin typeface="ＭＳ Ｐゴシック" panose="020B0600070205080204" pitchFamily="50" charset="-128"/>
              <a:ea typeface="ＭＳ Ｐゴシック" panose="020B0600070205080204" pitchFamily="50" charset="-128"/>
            </a:rPr>
            <a:t>　なお、類似団体平均値と比較すると、地方債残高等の将来負担額が多額であることや、基金等充当可能財源が少額であることから高い比率になっている。計画的な地方債の発行や経費の削減等、数値が改善されるよう取り組んでいく必要がある。</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A4EB13A4-33D3-454F-9E84-CCA770B492A6}"/>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63BF84D6-ACF2-4494-AC7B-74E7A9A498BD}"/>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B4D75399-514C-44F3-B8EF-9875C066F2A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7F63B8E2-7ED0-4752-A284-27375679CEF3}"/>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CEE12706-E620-4274-8C7F-39D6E626D5B7}"/>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EA1428E2-D732-45B0-9A2C-63E882E27B4E}"/>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0" name="テキスト ボックス 119">
          <a:extLst>
            <a:ext uri="{FF2B5EF4-FFF2-40B4-BE49-F238E27FC236}">
              <a16:creationId xmlns:a16="http://schemas.microsoft.com/office/drawing/2014/main" id="{0E027EB5-C930-46BB-9E23-073985D0C91A}"/>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BBA1DE41-FB2F-426C-B115-317EFB5D51F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6681F3C9-6512-4D7A-A686-D8C691CBDD54}"/>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45BAFBF9-E716-4686-A6A6-C369F5326D78}"/>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ED5370A2-00EF-4D72-9605-BD677E064CA6}"/>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2EADDC57-9256-4DD5-8F51-C28AC010DA52}"/>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DD219BA8-60B0-4E91-9D17-76B0D371F374}"/>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85793FFA-133A-42B5-8DE1-2856139D026B}"/>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2A685793-707A-4968-BECC-AC61F65514F9}"/>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CEA46EEA-656B-400D-BA06-0DC99DCB74E4}"/>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B9597B05-D251-4A98-BD21-36903317A4FB}"/>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1" name="直線コネクタ 130">
          <a:extLst>
            <a:ext uri="{FF2B5EF4-FFF2-40B4-BE49-F238E27FC236}">
              <a16:creationId xmlns:a16="http://schemas.microsoft.com/office/drawing/2014/main" id="{32224FC1-C945-47AB-895C-205B9F275E24}"/>
            </a:ext>
          </a:extLst>
        </xdr:cNvPr>
        <xdr:cNvCxnSpPr/>
      </xdr:nvCxnSpPr>
      <xdr:spPr>
        <a:xfrm flipV="1">
          <a:off x="14793595" y="5261428"/>
          <a:ext cx="1269" cy="1452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32" name="債務償還比率最小値テキスト">
          <a:extLst>
            <a:ext uri="{FF2B5EF4-FFF2-40B4-BE49-F238E27FC236}">
              <a16:creationId xmlns:a16="http://schemas.microsoft.com/office/drawing/2014/main" id="{FD36F0F2-5F5E-4B99-BD86-87AD82C15910}"/>
            </a:ext>
          </a:extLst>
        </xdr:cNvPr>
        <xdr:cNvSpPr txBox="1"/>
      </xdr:nvSpPr>
      <xdr:spPr>
        <a:xfrm>
          <a:off x="14846300" y="671805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33" name="直線コネクタ 132">
          <a:extLst>
            <a:ext uri="{FF2B5EF4-FFF2-40B4-BE49-F238E27FC236}">
              <a16:creationId xmlns:a16="http://schemas.microsoft.com/office/drawing/2014/main" id="{9FDF39C0-13DD-489E-85C5-47F14A7C05E9}"/>
            </a:ext>
          </a:extLst>
        </xdr:cNvPr>
        <xdr:cNvCxnSpPr/>
      </xdr:nvCxnSpPr>
      <xdr:spPr>
        <a:xfrm>
          <a:off x="14706600" y="67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B1462853-4EB7-4DBF-96A6-665659EC8B84}"/>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639631FD-4DB8-40A6-A822-282CF917F1E7}"/>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115696</xdr:rowOff>
    </xdr:from>
    <xdr:ext cx="469744" cy="259045"/>
    <xdr:sp macro="" textlink="">
      <xdr:nvSpPr>
        <xdr:cNvPr id="136" name="債務償還比率平均値テキスト">
          <a:extLst>
            <a:ext uri="{FF2B5EF4-FFF2-40B4-BE49-F238E27FC236}">
              <a16:creationId xmlns:a16="http://schemas.microsoft.com/office/drawing/2014/main" id="{6599B01A-A325-4646-9ECC-CEF0BC706545}"/>
            </a:ext>
          </a:extLst>
        </xdr:cNvPr>
        <xdr:cNvSpPr txBox="1"/>
      </xdr:nvSpPr>
      <xdr:spPr>
        <a:xfrm>
          <a:off x="14846300" y="5516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37" name="フローチャート: 判断 136">
          <a:extLst>
            <a:ext uri="{FF2B5EF4-FFF2-40B4-BE49-F238E27FC236}">
              <a16:creationId xmlns:a16="http://schemas.microsoft.com/office/drawing/2014/main" id="{4E3EE64B-D7F1-45D8-B931-E8A696D0408D}"/>
            </a:ext>
          </a:extLst>
        </xdr:cNvPr>
        <xdr:cNvSpPr/>
      </xdr:nvSpPr>
      <xdr:spPr>
        <a:xfrm>
          <a:off x="14744700" y="566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38" name="フローチャート: 判断 137">
          <a:extLst>
            <a:ext uri="{FF2B5EF4-FFF2-40B4-BE49-F238E27FC236}">
              <a16:creationId xmlns:a16="http://schemas.microsoft.com/office/drawing/2014/main" id="{2C95207D-E8DC-40E0-9198-306E0EE2553D}"/>
            </a:ext>
          </a:extLst>
        </xdr:cNvPr>
        <xdr:cNvSpPr/>
      </xdr:nvSpPr>
      <xdr:spPr>
        <a:xfrm>
          <a:off x="14033500" y="566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39" name="フローチャート: 判断 138">
          <a:extLst>
            <a:ext uri="{FF2B5EF4-FFF2-40B4-BE49-F238E27FC236}">
              <a16:creationId xmlns:a16="http://schemas.microsoft.com/office/drawing/2014/main" id="{3961B68E-8653-4EA9-8AA0-0BE08B4CF3DD}"/>
            </a:ext>
          </a:extLst>
        </xdr:cNvPr>
        <xdr:cNvSpPr/>
      </xdr:nvSpPr>
      <xdr:spPr>
        <a:xfrm>
          <a:off x="13271500" y="567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40" name="フローチャート: 判断 139">
          <a:extLst>
            <a:ext uri="{FF2B5EF4-FFF2-40B4-BE49-F238E27FC236}">
              <a16:creationId xmlns:a16="http://schemas.microsoft.com/office/drawing/2014/main" id="{C5992410-2411-4C3D-81EB-0EABA00466D4}"/>
            </a:ext>
          </a:extLst>
        </xdr:cNvPr>
        <xdr:cNvSpPr/>
      </xdr:nvSpPr>
      <xdr:spPr>
        <a:xfrm>
          <a:off x="12509500" y="5629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41" name="フローチャート: 判断 140">
          <a:extLst>
            <a:ext uri="{FF2B5EF4-FFF2-40B4-BE49-F238E27FC236}">
              <a16:creationId xmlns:a16="http://schemas.microsoft.com/office/drawing/2014/main" id="{E1FA9424-C9AF-4233-B0B8-F9B937928D53}"/>
            </a:ext>
          </a:extLst>
        </xdr:cNvPr>
        <xdr:cNvSpPr/>
      </xdr:nvSpPr>
      <xdr:spPr>
        <a:xfrm>
          <a:off x="11747500" y="578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D1CD0A62-3664-45FF-8757-2CED9E749018}"/>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E41F2FA4-4FAF-4039-800E-31363DD5EF8D}"/>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C2B3BBF2-A04E-48C8-B4FA-B09731B6D173}"/>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98C2F2F-E123-44D2-95EB-721CE5B3BE0B}"/>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4F6322B1-4223-493C-83CD-302BB242F006}"/>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57731</xdr:rowOff>
    </xdr:from>
    <xdr:to>
      <xdr:col>76</xdr:col>
      <xdr:colOff>73025</xdr:colOff>
      <xdr:row>30</xdr:row>
      <xdr:rowOff>159331</xdr:rowOff>
    </xdr:to>
    <xdr:sp macro="" textlink="">
      <xdr:nvSpPr>
        <xdr:cNvPr id="147" name="楕円 146">
          <a:extLst>
            <a:ext uri="{FF2B5EF4-FFF2-40B4-BE49-F238E27FC236}">
              <a16:creationId xmlns:a16="http://schemas.microsoft.com/office/drawing/2014/main" id="{AA928A20-DC1D-460D-8A3A-D288A3373CC8}"/>
            </a:ext>
          </a:extLst>
        </xdr:cNvPr>
        <xdr:cNvSpPr/>
      </xdr:nvSpPr>
      <xdr:spPr>
        <a:xfrm>
          <a:off x="14744700" y="597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36158</xdr:rowOff>
    </xdr:from>
    <xdr:ext cx="469744" cy="259045"/>
    <xdr:sp macro="" textlink="">
      <xdr:nvSpPr>
        <xdr:cNvPr id="148" name="債務償還比率該当値テキスト">
          <a:extLst>
            <a:ext uri="{FF2B5EF4-FFF2-40B4-BE49-F238E27FC236}">
              <a16:creationId xmlns:a16="http://schemas.microsoft.com/office/drawing/2014/main" id="{3156AF5B-9193-4065-B516-C476E4258B60}"/>
            </a:ext>
          </a:extLst>
        </xdr:cNvPr>
        <xdr:cNvSpPr txBox="1"/>
      </xdr:nvSpPr>
      <xdr:spPr>
        <a:xfrm>
          <a:off x="14846300" y="5951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69142</xdr:rowOff>
    </xdr:from>
    <xdr:to>
      <xdr:col>72</xdr:col>
      <xdr:colOff>123825</xdr:colOff>
      <xdr:row>30</xdr:row>
      <xdr:rowOff>170742</xdr:rowOff>
    </xdr:to>
    <xdr:sp macro="" textlink="">
      <xdr:nvSpPr>
        <xdr:cNvPr id="149" name="楕円 148">
          <a:extLst>
            <a:ext uri="{FF2B5EF4-FFF2-40B4-BE49-F238E27FC236}">
              <a16:creationId xmlns:a16="http://schemas.microsoft.com/office/drawing/2014/main" id="{9BF720FF-9DE1-4CB1-AE59-CE695D6D67F6}"/>
            </a:ext>
          </a:extLst>
        </xdr:cNvPr>
        <xdr:cNvSpPr/>
      </xdr:nvSpPr>
      <xdr:spPr>
        <a:xfrm>
          <a:off x="14033500" y="5984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108531</xdr:rowOff>
    </xdr:from>
    <xdr:to>
      <xdr:col>76</xdr:col>
      <xdr:colOff>22225</xdr:colOff>
      <xdr:row>30</xdr:row>
      <xdr:rowOff>119942</xdr:rowOff>
    </xdr:to>
    <xdr:cxnSp macro="">
      <xdr:nvCxnSpPr>
        <xdr:cNvPr id="150" name="直線コネクタ 149">
          <a:extLst>
            <a:ext uri="{FF2B5EF4-FFF2-40B4-BE49-F238E27FC236}">
              <a16:creationId xmlns:a16="http://schemas.microsoft.com/office/drawing/2014/main" id="{BF99F542-8162-4A7C-B7AF-88E7260CAAAA}"/>
            </a:ext>
          </a:extLst>
        </xdr:cNvPr>
        <xdr:cNvCxnSpPr/>
      </xdr:nvCxnSpPr>
      <xdr:spPr>
        <a:xfrm flipV="1">
          <a:off x="14084300" y="6023556"/>
          <a:ext cx="711200" cy="11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40973</xdr:rowOff>
    </xdr:from>
    <xdr:to>
      <xdr:col>68</xdr:col>
      <xdr:colOff>123825</xdr:colOff>
      <xdr:row>30</xdr:row>
      <xdr:rowOff>142573</xdr:rowOff>
    </xdr:to>
    <xdr:sp macro="" textlink="">
      <xdr:nvSpPr>
        <xdr:cNvPr id="151" name="楕円 150">
          <a:extLst>
            <a:ext uri="{FF2B5EF4-FFF2-40B4-BE49-F238E27FC236}">
              <a16:creationId xmlns:a16="http://schemas.microsoft.com/office/drawing/2014/main" id="{B76437B3-832E-442B-A69F-47DBC7E2A56C}"/>
            </a:ext>
          </a:extLst>
        </xdr:cNvPr>
        <xdr:cNvSpPr/>
      </xdr:nvSpPr>
      <xdr:spPr>
        <a:xfrm>
          <a:off x="13271500" y="595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91773</xdr:rowOff>
    </xdr:from>
    <xdr:to>
      <xdr:col>72</xdr:col>
      <xdr:colOff>73025</xdr:colOff>
      <xdr:row>30</xdr:row>
      <xdr:rowOff>119942</xdr:rowOff>
    </xdr:to>
    <xdr:cxnSp macro="">
      <xdr:nvCxnSpPr>
        <xdr:cNvPr id="152" name="直線コネクタ 151">
          <a:extLst>
            <a:ext uri="{FF2B5EF4-FFF2-40B4-BE49-F238E27FC236}">
              <a16:creationId xmlns:a16="http://schemas.microsoft.com/office/drawing/2014/main" id="{1DF7496F-1430-448E-946C-16121E482F22}"/>
            </a:ext>
          </a:extLst>
        </xdr:cNvPr>
        <xdr:cNvCxnSpPr/>
      </xdr:nvCxnSpPr>
      <xdr:spPr>
        <a:xfrm>
          <a:off x="13322300" y="6006798"/>
          <a:ext cx="762000" cy="28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107557</xdr:rowOff>
    </xdr:from>
    <xdr:to>
      <xdr:col>64</xdr:col>
      <xdr:colOff>123825</xdr:colOff>
      <xdr:row>30</xdr:row>
      <xdr:rowOff>37707</xdr:rowOff>
    </xdr:to>
    <xdr:sp macro="" textlink="">
      <xdr:nvSpPr>
        <xdr:cNvPr id="153" name="楕円 152">
          <a:extLst>
            <a:ext uri="{FF2B5EF4-FFF2-40B4-BE49-F238E27FC236}">
              <a16:creationId xmlns:a16="http://schemas.microsoft.com/office/drawing/2014/main" id="{607399C9-04F5-4B9F-AE58-6665454800B8}"/>
            </a:ext>
          </a:extLst>
        </xdr:cNvPr>
        <xdr:cNvSpPr/>
      </xdr:nvSpPr>
      <xdr:spPr>
        <a:xfrm>
          <a:off x="12509500" y="5851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158357</xdr:rowOff>
    </xdr:from>
    <xdr:to>
      <xdr:col>68</xdr:col>
      <xdr:colOff>73025</xdr:colOff>
      <xdr:row>30</xdr:row>
      <xdr:rowOff>91773</xdr:rowOff>
    </xdr:to>
    <xdr:cxnSp macro="">
      <xdr:nvCxnSpPr>
        <xdr:cNvPr id="154" name="直線コネクタ 153">
          <a:extLst>
            <a:ext uri="{FF2B5EF4-FFF2-40B4-BE49-F238E27FC236}">
              <a16:creationId xmlns:a16="http://schemas.microsoft.com/office/drawing/2014/main" id="{300CC806-9647-49CB-856B-BDEC20FED14C}"/>
            </a:ext>
          </a:extLst>
        </xdr:cNvPr>
        <xdr:cNvCxnSpPr/>
      </xdr:nvCxnSpPr>
      <xdr:spPr>
        <a:xfrm>
          <a:off x="12560300" y="5901932"/>
          <a:ext cx="762000" cy="104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24112</xdr:rowOff>
    </xdr:from>
    <xdr:to>
      <xdr:col>60</xdr:col>
      <xdr:colOff>123825</xdr:colOff>
      <xdr:row>30</xdr:row>
      <xdr:rowOff>125712</xdr:rowOff>
    </xdr:to>
    <xdr:sp macro="" textlink="">
      <xdr:nvSpPr>
        <xdr:cNvPr id="155" name="楕円 154">
          <a:extLst>
            <a:ext uri="{FF2B5EF4-FFF2-40B4-BE49-F238E27FC236}">
              <a16:creationId xmlns:a16="http://schemas.microsoft.com/office/drawing/2014/main" id="{03AD8AC0-F989-4456-B878-08E2017425A5}"/>
            </a:ext>
          </a:extLst>
        </xdr:cNvPr>
        <xdr:cNvSpPr/>
      </xdr:nvSpPr>
      <xdr:spPr>
        <a:xfrm>
          <a:off x="11747500" y="5939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158357</xdr:rowOff>
    </xdr:from>
    <xdr:to>
      <xdr:col>64</xdr:col>
      <xdr:colOff>73025</xdr:colOff>
      <xdr:row>30</xdr:row>
      <xdr:rowOff>74912</xdr:rowOff>
    </xdr:to>
    <xdr:cxnSp macro="">
      <xdr:nvCxnSpPr>
        <xdr:cNvPr id="156" name="直線コネクタ 155">
          <a:extLst>
            <a:ext uri="{FF2B5EF4-FFF2-40B4-BE49-F238E27FC236}">
              <a16:creationId xmlns:a16="http://schemas.microsoft.com/office/drawing/2014/main" id="{8692CA62-F0FB-4433-A713-F29AA4F423F9}"/>
            </a:ext>
          </a:extLst>
        </xdr:cNvPr>
        <xdr:cNvCxnSpPr/>
      </xdr:nvCxnSpPr>
      <xdr:spPr>
        <a:xfrm flipV="1">
          <a:off x="11798300" y="5901932"/>
          <a:ext cx="762000" cy="88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42889</xdr:rowOff>
    </xdr:from>
    <xdr:ext cx="469744" cy="259045"/>
    <xdr:sp macro="" textlink="">
      <xdr:nvSpPr>
        <xdr:cNvPr id="157" name="n_1aveValue債務償還比率">
          <a:extLst>
            <a:ext uri="{FF2B5EF4-FFF2-40B4-BE49-F238E27FC236}">
              <a16:creationId xmlns:a16="http://schemas.microsoft.com/office/drawing/2014/main" id="{E708B067-55DE-425C-A75E-09A3BF3EEC61}"/>
            </a:ext>
          </a:extLst>
        </xdr:cNvPr>
        <xdr:cNvSpPr txBox="1"/>
      </xdr:nvSpPr>
      <xdr:spPr>
        <a:xfrm>
          <a:off x="13836727" y="5443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47104</xdr:rowOff>
    </xdr:from>
    <xdr:ext cx="469744" cy="259045"/>
    <xdr:sp macro="" textlink="">
      <xdr:nvSpPr>
        <xdr:cNvPr id="158" name="n_2aveValue債務償還比率">
          <a:extLst>
            <a:ext uri="{FF2B5EF4-FFF2-40B4-BE49-F238E27FC236}">
              <a16:creationId xmlns:a16="http://schemas.microsoft.com/office/drawing/2014/main" id="{F64D04F3-1205-43C1-A86D-0A59ABDAF94F}"/>
            </a:ext>
          </a:extLst>
        </xdr:cNvPr>
        <xdr:cNvSpPr txBox="1"/>
      </xdr:nvSpPr>
      <xdr:spPr>
        <a:xfrm>
          <a:off x="13087427" y="544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4335</xdr:rowOff>
    </xdr:from>
    <xdr:ext cx="469744" cy="259045"/>
    <xdr:sp macro="" textlink="">
      <xdr:nvSpPr>
        <xdr:cNvPr id="159" name="n_3aveValue債務償還比率">
          <a:extLst>
            <a:ext uri="{FF2B5EF4-FFF2-40B4-BE49-F238E27FC236}">
              <a16:creationId xmlns:a16="http://schemas.microsoft.com/office/drawing/2014/main" id="{49C74E88-1226-490F-8663-3B57515206DA}"/>
            </a:ext>
          </a:extLst>
        </xdr:cNvPr>
        <xdr:cNvSpPr txBox="1"/>
      </xdr:nvSpPr>
      <xdr:spPr>
        <a:xfrm>
          <a:off x="12325427" y="5405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156493</xdr:rowOff>
    </xdr:from>
    <xdr:ext cx="469744" cy="259045"/>
    <xdr:sp macro="" textlink="">
      <xdr:nvSpPr>
        <xdr:cNvPr id="160" name="n_4aveValue債務償還比率">
          <a:extLst>
            <a:ext uri="{FF2B5EF4-FFF2-40B4-BE49-F238E27FC236}">
              <a16:creationId xmlns:a16="http://schemas.microsoft.com/office/drawing/2014/main" id="{2EDEBBC6-54AE-4DC2-9624-9CCEEA6C219E}"/>
            </a:ext>
          </a:extLst>
        </xdr:cNvPr>
        <xdr:cNvSpPr txBox="1"/>
      </xdr:nvSpPr>
      <xdr:spPr>
        <a:xfrm>
          <a:off x="11563427" y="5557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161869</xdr:rowOff>
    </xdr:from>
    <xdr:ext cx="469744" cy="259045"/>
    <xdr:sp macro="" textlink="">
      <xdr:nvSpPr>
        <xdr:cNvPr id="161" name="n_1mainValue債務償還比率">
          <a:extLst>
            <a:ext uri="{FF2B5EF4-FFF2-40B4-BE49-F238E27FC236}">
              <a16:creationId xmlns:a16="http://schemas.microsoft.com/office/drawing/2014/main" id="{9627BE50-AC63-4FFE-987B-2FE2DFF3BC70}"/>
            </a:ext>
          </a:extLst>
        </xdr:cNvPr>
        <xdr:cNvSpPr txBox="1"/>
      </xdr:nvSpPr>
      <xdr:spPr>
        <a:xfrm>
          <a:off x="13836727" y="6076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133700</xdr:rowOff>
    </xdr:from>
    <xdr:ext cx="469744" cy="259045"/>
    <xdr:sp macro="" textlink="">
      <xdr:nvSpPr>
        <xdr:cNvPr id="162" name="n_2mainValue債務償還比率">
          <a:extLst>
            <a:ext uri="{FF2B5EF4-FFF2-40B4-BE49-F238E27FC236}">
              <a16:creationId xmlns:a16="http://schemas.microsoft.com/office/drawing/2014/main" id="{E69F9E69-F385-43D7-A8A9-93CDE168F490}"/>
            </a:ext>
          </a:extLst>
        </xdr:cNvPr>
        <xdr:cNvSpPr txBox="1"/>
      </xdr:nvSpPr>
      <xdr:spPr>
        <a:xfrm>
          <a:off x="13087427" y="6048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28834</xdr:rowOff>
    </xdr:from>
    <xdr:ext cx="469744" cy="259045"/>
    <xdr:sp macro="" textlink="">
      <xdr:nvSpPr>
        <xdr:cNvPr id="163" name="n_3mainValue債務償還比率">
          <a:extLst>
            <a:ext uri="{FF2B5EF4-FFF2-40B4-BE49-F238E27FC236}">
              <a16:creationId xmlns:a16="http://schemas.microsoft.com/office/drawing/2014/main" id="{1BD3B9AD-2B13-4B06-B656-013EB7894B07}"/>
            </a:ext>
          </a:extLst>
        </xdr:cNvPr>
        <xdr:cNvSpPr txBox="1"/>
      </xdr:nvSpPr>
      <xdr:spPr>
        <a:xfrm>
          <a:off x="12325427" y="594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116839</xdr:rowOff>
    </xdr:from>
    <xdr:ext cx="469744" cy="259045"/>
    <xdr:sp macro="" textlink="">
      <xdr:nvSpPr>
        <xdr:cNvPr id="164" name="n_4mainValue債務償還比率">
          <a:extLst>
            <a:ext uri="{FF2B5EF4-FFF2-40B4-BE49-F238E27FC236}">
              <a16:creationId xmlns:a16="http://schemas.microsoft.com/office/drawing/2014/main" id="{7588F2CD-5AA9-448D-9E89-8860DFFDCCB7}"/>
            </a:ext>
          </a:extLst>
        </xdr:cNvPr>
        <xdr:cNvSpPr txBox="1"/>
      </xdr:nvSpPr>
      <xdr:spPr>
        <a:xfrm>
          <a:off x="11563427" y="6031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CC8017DE-2FBB-436B-8935-2B1AB9770911}"/>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9B302D21-1399-4E52-8F3D-A56163DACEC9}"/>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48B9230C-9856-40C7-AD83-5715252E954B}"/>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6F1A2835-FFA5-469F-B7BA-A084F60483A4}"/>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DEB23F98-0C45-4373-9153-86161B04CAB2}"/>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4402ED71-8F2D-4C7B-8581-F771A0949C85}"/>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1411588-E9EC-49A1-B5B6-00E94BFC7FD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2C8E8B4-BFD9-4561-8FC9-02CFADA6F67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728FE24-D619-4287-98C3-2AB24E1F808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B17481B-CAF0-4BE6-B6C2-EA5CE3284FB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石川県津幡町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F8FA1D5-011C-4CB4-9D48-4CB443BCEBA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D783FF8-20D2-4491-82DB-93093043955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228E00E-1BE8-465A-AF95-8E24ED47750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D1234D1-D38A-4A95-ABF9-7AD5F9B287E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4143A78-D02C-4B15-9160-E3CBC8C35AA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B6F1CF4-07FB-4568-9873-3CAFDD7102A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37,521
37,120
110.59
19,792,562
19,109,362
361,573
9,235,216
18,028,704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4858A5C-9404-405F-8622-80572F5C5CB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3265A52-D0F6-4729-8A83-C04CF7C2A8D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FEEE915-0D73-499A-9548-9A0769B05F1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76.1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F52B7A6-9D64-4F83-8964-C1A5232B207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04CA8C2-AE10-42A2-A3AC-F29331CDD20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7393E05-5DD7-4D71-A1AA-B099E7F5161A}"/>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1D4018E-192C-45C1-A226-BE7BB722F99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A7A19B9-B697-4DEB-8515-24C4BFE4549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4FAC255-2D72-4806-B508-3D8B1DB8E07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743E2C9-DBC1-48CA-B985-A4A49E0ECA4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E9BA7A1-107B-468E-844C-BDE20B1AC70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F7B2AC9-221C-4F46-90F6-401A3BAA830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348B2EE-8936-4C98-9F44-7C538604C50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649372F-01E3-427F-B5F0-C8B4815CFE0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4356C4A-2158-453B-9FA5-A5F76236812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B2254B7-D3CF-496C-BF9B-CA4F61BED99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3457B28-B296-4802-A489-32152049D7F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A3A83E9-7B75-4AAB-B388-D3FA8DECBC9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A548B75-A492-479E-B5D7-2F84E63EB3D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9C62D8A-CDC0-4A6B-8B50-A5F055946BA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C91A315-8B0E-4B15-96B1-EC974CF4C10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4603228-81AD-471A-86F2-2C1A505F73B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C90BA52-C72E-4A38-9FE5-D9B45DC2427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CD32BF4-C4AD-4304-A938-613940DCC4C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8A87BEA-E7E4-4FE5-856B-9816F0BF52C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E03D622-F275-429C-A76E-86314E5D115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0FBA38E-DE30-4267-80D5-513F16F4841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F4F5F66-DB94-425D-BD9C-8DAA5801616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EB90F8C-84D3-46EC-9221-8CCC2A378BE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CEAC760-3658-4DAA-8E7B-547FE30A490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618F8A6-C8C4-48F0-87C0-A19E55005C96}"/>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E9D3C3B-2E61-4BC1-810D-430C3378204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282708E7-7B17-45CB-AB3B-CBDA3EE1AAF5}"/>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69A50D42-414B-4C78-9999-6E545A87BA58}"/>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EFB17870-B8D8-4558-8409-ACDBD42B8572}"/>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AFF8CE85-B5EF-4676-9934-1515E68E9EE5}"/>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E65C9123-8AC7-45FA-929C-5120ECF00AC2}"/>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6DB049C5-6CEB-49AA-AD5A-07E389B4B3E7}"/>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89740D15-CEF5-4A54-90B0-4DD09C044FA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2AEDE74E-6062-403B-A9F3-75D97B2DA1F3}"/>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20958FB3-70F3-4BA2-BE58-1593E6CD775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AAD0BF9B-7854-4BE7-AD74-BEE2AB8B7A06}"/>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385FF125-4604-44C0-B953-B64E5898726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9A9DC81F-C6C2-429D-BC06-259F230B3AD0}"/>
            </a:ext>
          </a:extLst>
        </xdr:cNvPr>
        <xdr:cNvCxnSpPr/>
      </xdr:nvCxnSpPr>
      <xdr:spPr>
        <a:xfrm flipV="1">
          <a:off x="4634865" y="5718048"/>
          <a:ext cx="0" cy="1357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2506E338-ADCC-4F08-BCA0-978E04141C45}"/>
            </a:ext>
          </a:extLst>
        </xdr:cNvPr>
        <xdr:cNvSpPr txBox="1"/>
      </xdr:nvSpPr>
      <xdr:spPr>
        <a:xfrm>
          <a:off x="4673600" y="707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2CEB0B50-53EC-430D-B5A4-8DD336A1EB1A}"/>
            </a:ext>
          </a:extLst>
        </xdr:cNvPr>
        <xdr:cNvCxnSpPr/>
      </xdr:nvCxnSpPr>
      <xdr:spPr>
        <a:xfrm>
          <a:off x="4546600" y="707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F2E8A24B-17A2-422E-A2A5-3F5A212E656A}"/>
            </a:ext>
          </a:extLst>
        </xdr:cNvPr>
        <xdr:cNvSpPr txBox="1"/>
      </xdr:nvSpPr>
      <xdr:spPr>
        <a:xfrm>
          <a:off x="4673600" y="549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0DA6CBCD-89E7-465E-B940-80943E2FCFC2}"/>
            </a:ext>
          </a:extLst>
        </xdr:cNvPr>
        <xdr:cNvCxnSpPr/>
      </xdr:nvCxnSpPr>
      <xdr:spPr>
        <a:xfrm>
          <a:off x="4546600" y="571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24401</xdr:rowOff>
    </xdr:from>
    <xdr:ext cx="405111" cy="259045"/>
    <xdr:sp macro="" textlink="">
      <xdr:nvSpPr>
        <xdr:cNvPr id="60" name="【道路】&#10;有形固定資産減価償却率平均値テキスト">
          <a:extLst>
            <a:ext uri="{FF2B5EF4-FFF2-40B4-BE49-F238E27FC236}">
              <a16:creationId xmlns:a16="http://schemas.microsoft.com/office/drawing/2014/main" id="{70146D13-8046-4256-B1D9-3F6274742350}"/>
            </a:ext>
          </a:extLst>
        </xdr:cNvPr>
        <xdr:cNvSpPr txBox="1"/>
      </xdr:nvSpPr>
      <xdr:spPr>
        <a:xfrm>
          <a:off x="4673600" y="6368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D7DF69B5-1F43-4CA7-912B-F703EEFB8F5C}"/>
            </a:ext>
          </a:extLst>
        </xdr:cNvPr>
        <xdr:cNvSpPr/>
      </xdr:nvSpPr>
      <xdr:spPr>
        <a:xfrm>
          <a:off x="45847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555A0FA4-3DE5-449B-9CB2-F0569848747C}"/>
            </a:ext>
          </a:extLst>
        </xdr:cNvPr>
        <xdr:cNvSpPr/>
      </xdr:nvSpPr>
      <xdr:spPr>
        <a:xfrm>
          <a:off x="3746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E14CA547-B580-499D-9356-397BB1717BA3}"/>
            </a:ext>
          </a:extLst>
        </xdr:cNvPr>
        <xdr:cNvSpPr/>
      </xdr:nvSpPr>
      <xdr:spPr>
        <a:xfrm>
          <a:off x="2857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8C00C50C-BA1D-4D70-9DB6-1F73588D13B8}"/>
            </a:ext>
          </a:extLst>
        </xdr:cNvPr>
        <xdr:cNvSpPr/>
      </xdr:nvSpPr>
      <xdr:spPr>
        <a:xfrm>
          <a:off x="1968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57D1BCD2-0D24-41FC-BF42-5365A644197F}"/>
            </a:ext>
          </a:extLst>
        </xdr:cNvPr>
        <xdr:cNvSpPr/>
      </xdr:nvSpPr>
      <xdr:spPr>
        <a:xfrm>
          <a:off x="107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31EF51C-A2EA-403A-9EE7-1312FA7F8B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A972EB03-3847-4951-BDCF-643F9F5A59E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5C8BD7E-9866-4E8A-A3A3-927522A5FEC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B2F268D-ECF2-4805-88BC-E3390CCB9D5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5A17C56-771C-42FB-A4A4-87B2F3D6067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139700</xdr:rowOff>
    </xdr:from>
    <xdr:to>
      <xdr:col>24</xdr:col>
      <xdr:colOff>114300</xdr:colOff>
      <xdr:row>35</xdr:row>
      <xdr:rowOff>69850</xdr:rowOff>
    </xdr:to>
    <xdr:sp macro="" textlink="">
      <xdr:nvSpPr>
        <xdr:cNvPr id="71" name="楕円 70">
          <a:extLst>
            <a:ext uri="{FF2B5EF4-FFF2-40B4-BE49-F238E27FC236}">
              <a16:creationId xmlns:a16="http://schemas.microsoft.com/office/drawing/2014/main" id="{5CC7AA72-C427-4ABD-88CD-7EAEFD05CD39}"/>
            </a:ext>
          </a:extLst>
        </xdr:cNvPr>
        <xdr:cNvSpPr/>
      </xdr:nvSpPr>
      <xdr:spPr>
        <a:xfrm>
          <a:off x="4584700" y="596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162577</xdr:rowOff>
    </xdr:from>
    <xdr:ext cx="405111" cy="259045"/>
    <xdr:sp macro="" textlink="">
      <xdr:nvSpPr>
        <xdr:cNvPr id="72" name="【道路】&#10;有形固定資産減価償却率該当値テキスト">
          <a:extLst>
            <a:ext uri="{FF2B5EF4-FFF2-40B4-BE49-F238E27FC236}">
              <a16:creationId xmlns:a16="http://schemas.microsoft.com/office/drawing/2014/main" id="{68765C88-5A8C-45D7-BAEB-6CE8463E3034}"/>
            </a:ext>
          </a:extLst>
        </xdr:cNvPr>
        <xdr:cNvSpPr txBox="1"/>
      </xdr:nvSpPr>
      <xdr:spPr>
        <a:xfrm>
          <a:off x="4673600" y="582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116840</xdr:rowOff>
    </xdr:from>
    <xdr:to>
      <xdr:col>20</xdr:col>
      <xdr:colOff>38100</xdr:colOff>
      <xdr:row>35</xdr:row>
      <xdr:rowOff>46990</xdr:rowOff>
    </xdr:to>
    <xdr:sp macro="" textlink="">
      <xdr:nvSpPr>
        <xdr:cNvPr id="73" name="楕円 72">
          <a:extLst>
            <a:ext uri="{FF2B5EF4-FFF2-40B4-BE49-F238E27FC236}">
              <a16:creationId xmlns:a16="http://schemas.microsoft.com/office/drawing/2014/main" id="{529BBF84-91C9-46B1-AEEC-5F16155AFFD3}"/>
            </a:ext>
          </a:extLst>
        </xdr:cNvPr>
        <xdr:cNvSpPr/>
      </xdr:nvSpPr>
      <xdr:spPr>
        <a:xfrm>
          <a:off x="3746500" y="594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167640</xdr:rowOff>
    </xdr:from>
    <xdr:to>
      <xdr:col>24</xdr:col>
      <xdr:colOff>63500</xdr:colOff>
      <xdr:row>35</xdr:row>
      <xdr:rowOff>19050</xdr:rowOff>
    </xdr:to>
    <xdr:cxnSp macro="">
      <xdr:nvCxnSpPr>
        <xdr:cNvPr id="74" name="直線コネクタ 73">
          <a:extLst>
            <a:ext uri="{FF2B5EF4-FFF2-40B4-BE49-F238E27FC236}">
              <a16:creationId xmlns:a16="http://schemas.microsoft.com/office/drawing/2014/main" id="{98B16E5F-9C7D-4A2C-8210-875151AF5824}"/>
            </a:ext>
          </a:extLst>
        </xdr:cNvPr>
        <xdr:cNvCxnSpPr/>
      </xdr:nvCxnSpPr>
      <xdr:spPr>
        <a:xfrm>
          <a:off x="3797300" y="59969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93980</xdr:rowOff>
    </xdr:from>
    <xdr:to>
      <xdr:col>15</xdr:col>
      <xdr:colOff>101600</xdr:colOff>
      <xdr:row>35</xdr:row>
      <xdr:rowOff>24130</xdr:rowOff>
    </xdr:to>
    <xdr:sp macro="" textlink="">
      <xdr:nvSpPr>
        <xdr:cNvPr id="75" name="楕円 74">
          <a:extLst>
            <a:ext uri="{FF2B5EF4-FFF2-40B4-BE49-F238E27FC236}">
              <a16:creationId xmlns:a16="http://schemas.microsoft.com/office/drawing/2014/main" id="{89CB3CAD-1DF0-4803-B9EE-F475A1F04086}"/>
            </a:ext>
          </a:extLst>
        </xdr:cNvPr>
        <xdr:cNvSpPr/>
      </xdr:nvSpPr>
      <xdr:spPr>
        <a:xfrm>
          <a:off x="2857500" y="592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144780</xdr:rowOff>
    </xdr:from>
    <xdr:to>
      <xdr:col>19</xdr:col>
      <xdr:colOff>177800</xdr:colOff>
      <xdr:row>34</xdr:row>
      <xdr:rowOff>167640</xdr:rowOff>
    </xdr:to>
    <xdr:cxnSp macro="">
      <xdr:nvCxnSpPr>
        <xdr:cNvPr id="76" name="直線コネクタ 75">
          <a:extLst>
            <a:ext uri="{FF2B5EF4-FFF2-40B4-BE49-F238E27FC236}">
              <a16:creationId xmlns:a16="http://schemas.microsoft.com/office/drawing/2014/main" id="{A9605877-F1A9-424E-B96C-7C12EF6C442A}"/>
            </a:ext>
          </a:extLst>
        </xdr:cNvPr>
        <xdr:cNvCxnSpPr/>
      </xdr:nvCxnSpPr>
      <xdr:spPr>
        <a:xfrm>
          <a:off x="2908300" y="59740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73406</xdr:rowOff>
    </xdr:from>
    <xdr:to>
      <xdr:col>10</xdr:col>
      <xdr:colOff>165100</xdr:colOff>
      <xdr:row>35</xdr:row>
      <xdr:rowOff>3556</xdr:rowOff>
    </xdr:to>
    <xdr:sp macro="" textlink="">
      <xdr:nvSpPr>
        <xdr:cNvPr id="77" name="楕円 76">
          <a:extLst>
            <a:ext uri="{FF2B5EF4-FFF2-40B4-BE49-F238E27FC236}">
              <a16:creationId xmlns:a16="http://schemas.microsoft.com/office/drawing/2014/main" id="{071E42A0-9746-40D6-A208-690A6809FDFD}"/>
            </a:ext>
          </a:extLst>
        </xdr:cNvPr>
        <xdr:cNvSpPr/>
      </xdr:nvSpPr>
      <xdr:spPr>
        <a:xfrm>
          <a:off x="1968500" y="5902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124206</xdr:rowOff>
    </xdr:from>
    <xdr:to>
      <xdr:col>15</xdr:col>
      <xdr:colOff>50800</xdr:colOff>
      <xdr:row>34</xdr:row>
      <xdr:rowOff>144780</xdr:rowOff>
    </xdr:to>
    <xdr:cxnSp macro="">
      <xdr:nvCxnSpPr>
        <xdr:cNvPr id="78" name="直線コネクタ 77">
          <a:extLst>
            <a:ext uri="{FF2B5EF4-FFF2-40B4-BE49-F238E27FC236}">
              <a16:creationId xmlns:a16="http://schemas.microsoft.com/office/drawing/2014/main" id="{E476FC8F-5CB9-40A6-B539-7456DE41A870}"/>
            </a:ext>
          </a:extLst>
        </xdr:cNvPr>
        <xdr:cNvCxnSpPr/>
      </xdr:nvCxnSpPr>
      <xdr:spPr>
        <a:xfrm>
          <a:off x="2019300" y="5953506"/>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43688</xdr:rowOff>
    </xdr:from>
    <xdr:to>
      <xdr:col>6</xdr:col>
      <xdr:colOff>38100</xdr:colOff>
      <xdr:row>34</xdr:row>
      <xdr:rowOff>145288</xdr:rowOff>
    </xdr:to>
    <xdr:sp macro="" textlink="">
      <xdr:nvSpPr>
        <xdr:cNvPr id="79" name="楕円 78">
          <a:extLst>
            <a:ext uri="{FF2B5EF4-FFF2-40B4-BE49-F238E27FC236}">
              <a16:creationId xmlns:a16="http://schemas.microsoft.com/office/drawing/2014/main" id="{8E60F413-4DAD-4A46-976D-682ED2D603B4}"/>
            </a:ext>
          </a:extLst>
        </xdr:cNvPr>
        <xdr:cNvSpPr/>
      </xdr:nvSpPr>
      <xdr:spPr>
        <a:xfrm>
          <a:off x="1079500" y="5872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94488</xdr:rowOff>
    </xdr:from>
    <xdr:to>
      <xdr:col>10</xdr:col>
      <xdr:colOff>114300</xdr:colOff>
      <xdr:row>34</xdr:row>
      <xdr:rowOff>124206</xdr:rowOff>
    </xdr:to>
    <xdr:cxnSp macro="">
      <xdr:nvCxnSpPr>
        <xdr:cNvPr id="80" name="直線コネクタ 79">
          <a:extLst>
            <a:ext uri="{FF2B5EF4-FFF2-40B4-BE49-F238E27FC236}">
              <a16:creationId xmlns:a16="http://schemas.microsoft.com/office/drawing/2014/main" id="{3736FBCA-0D8D-41F1-9926-401910495BFC}"/>
            </a:ext>
          </a:extLst>
        </xdr:cNvPr>
        <xdr:cNvCxnSpPr/>
      </xdr:nvCxnSpPr>
      <xdr:spPr>
        <a:xfrm>
          <a:off x="1130300" y="5923788"/>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118127</xdr:rowOff>
    </xdr:from>
    <xdr:ext cx="405111" cy="259045"/>
    <xdr:sp macro="" textlink="">
      <xdr:nvSpPr>
        <xdr:cNvPr id="81" name="n_1aveValue【道路】&#10;有形固定資産減価償却率">
          <a:extLst>
            <a:ext uri="{FF2B5EF4-FFF2-40B4-BE49-F238E27FC236}">
              <a16:creationId xmlns:a16="http://schemas.microsoft.com/office/drawing/2014/main" id="{5A043835-89C8-40B8-ABEA-D252E448501D}"/>
            </a:ext>
          </a:extLst>
        </xdr:cNvPr>
        <xdr:cNvSpPr txBox="1"/>
      </xdr:nvSpPr>
      <xdr:spPr>
        <a:xfrm>
          <a:off x="3582044" y="646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76979</xdr:rowOff>
    </xdr:from>
    <xdr:ext cx="405111" cy="259045"/>
    <xdr:sp macro="" textlink="">
      <xdr:nvSpPr>
        <xdr:cNvPr id="82" name="n_2aveValue【道路】&#10;有形固定資産減価償却率">
          <a:extLst>
            <a:ext uri="{FF2B5EF4-FFF2-40B4-BE49-F238E27FC236}">
              <a16:creationId xmlns:a16="http://schemas.microsoft.com/office/drawing/2014/main" id="{2D876EC9-9FDD-4D70-A60D-CEC26DDE4203}"/>
            </a:ext>
          </a:extLst>
        </xdr:cNvPr>
        <xdr:cNvSpPr txBox="1"/>
      </xdr:nvSpPr>
      <xdr:spPr>
        <a:xfrm>
          <a:off x="2705744" y="642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54119</xdr:rowOff>
    </xdr:from>
    <xdr:ext cx="405111" cy="259045"/>
    <xdr:sp macro="" textlink="">
      <xdr:nvSpPr>
        <xdr:cNvPr id="83" name="n_3aveValue【道路】&#10;有形固定資産減価償却率">
          <a:extLst>
            <a:ext uri="{FF2B5EF4-FFF2-40B4-BE49-F238E27FC236}">
              <a16:creationId xmlns:a16="http://schemas.microsoft.com/office/drawing/2014/main" id="{63D6F718-2D98-43A0-8609-E466A50C3C14}"/>
            </a:ext>
          </a:extLst>
        </xdr:cNvPr>
        <xdr:cNvSpPr txBox="1"/>
      </xdr:nvSpPr>
      <xdr:spPr>
        <a:xfrm>
          <a:off x="1816744" y="639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macro="" textlink="">
      <xdr:nvSpPr>
        <xdr:cNvPr id="84" name="n_4aveValue【道路】&#10;有形固定資産減価償却率">
          <a:extLst>
            <a:ext uri="{FF2B5EF4-FFF2-40B4-BE49-F238E27FC236}">
              <a16:creationId xmlns:a16="http://schemas.microsoft.com/office/drawing/2014/main" id="{F46472B4-86FC-473E-857A-C345272136CB}"/>
            </a:ext>
          </a:extLst>
        </xdr:cNvPr>
        <xdr:cNvSpPr txBox="1"/>
      </xdr:nvSpPr>
      <xdr:spPr>
        <a:xfrm>
          <a:off x="927744" y="640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63517</xdr:rowOff>
    </xdr:from>
    <xdr:ext cx="405111" cy="259045"/>
    <xdr:sp macro="" textlink="">
      <xdr:nvSpPr>
        <xdr:cNvPr id="85" name="n_1mainValue【道路】&#10;有形固定資産減価償却率">
          <a:extLst>
            <a:ext uri="{FF2B5EF4-FFF2-40B4-BE49-F238E27FC236}">
              <a16:creationId xmlns:a16="http://schemas.microsoft.com/office/drawing/2014/main" id="{5971D3B7-27EC-4BBB-B53B-F0A91C7282CF}"/>
            </a:ext>
          </a:extLst>
        </xdr:cNvPr>
        <xdr:cNvSpPr txBox="1"/>
      </xdr:nvSpPr>
      <xdr:spPr>
        <a:xfrm>
          <a:off x="3582044" y="572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40657</xdr:rowOff>
    </xdr:from>
    <xdr:ext cx="405111" cy="259045"/>
    <xdr:sp macro="" textlink="">
      <xdr:nvSpPr>
        <xdr:cNvPr id="86" name="n_2mainValue【道路】&#10;有形固定資産減価償却率">
          <a:extLst>
            <a:ext uri="{FF2B5EF4-FFF2-40B4-BE49-F238E27FC236}">
              <a16:creationId xmlns:a16="http://schemas.microsoft.com/office/drawing/2014/main" id="{9B04BB2C-F24A-4715-8A18-0505B839CD27}"/>
            </a:ext>
          </a:extLst>
        </xdr:cNvPr>
        <xdr:cNvSpPr txBox="1"/>
      </xdr:nvSpPr>
      <xdr:spPr>
        <a:xfrm>
          <a:off x="2705744" y="569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20083</xdr:rowOff>
    </xdr:from>
    <xdr:ext cx="405111" cy="259045"/>
    <xdr:sp macro="" textlink="">
      <xdr:nvSpPr>
        <xdr:cNvPr id="87" name="n_3mainValue【道路】&#10;有形固定資産減価償却率">
          <a:extLst>
            <a:ext uri="{FF2B5EF4-FFF2-40B4-BE49-F238E27FC236}">
              <a16:creationId xmlns:a16="http://schemas.microsoft.com/office/drawing/2014/main" id="{CF6DC30F-4AB0-44A0-843B-FCCFF016EB72}"/>
            </a:ext>
          </a:extLst>
        </xdr:cNvPr>
        <xdr:cNvSpPr txBox="1"/>
      </xdr:nvSpPr>
      <xdr:spPr>
        <a:xfrm>
          <a:off x="1816744" y="567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161815</xdr:rowOff>
    </xdr:from>
    <xdr:ext cx="405111" cy="259045"/>
    <xdr:sp macro="" textlink="">
      <xdr:nvSpPr>
        <xdr:cNvPr id="88" name="n_4mainValue【道路】&#10;有形固定資産減価償却率">
          <a:extLst>
            <a:ext uri="{FF2B5EF4-FFF2-40B4-BE49-F238E27FC236}">
              <a16:creationId xmlns:a16="http://schemas.microsoft.com/office/drawing/2014/main" id="{56ADF8CF-F015-4F50-A135-F85D4C026821}"/>
            </a:ext>
          </a:extLst>
        </xdr:cNvPr>
        <xdr:cNvSpPr txBox="1"/>
      </xdr:nvSpPr>
      <xdr:spPr>
        <a:xfrm>
          <a:off x="927744" y="5648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69119526-8929-4C95-9CD4-D0D6A63A273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B1EB4748-6862-4F20-9156-2970433A108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2C772F8D-5481-4528-AC8E-608EF6D15E3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4CCF8878-9110-491D-AAE9-BBFB2630E94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D87F6486-3F62-424E-90BF-C857800BF36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1B6E6F50-27A4-448F-82D6-686813DE052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FFFF2695-ACD0-4CDB-8033-47156FF3BF0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5BA6331-B0E1-42E2-AF44-99B763D6A1A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C920ADCA-51AF-46F1-BF84-D0E715F52212}"/>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95335D75-2AEA-4FE0-B496-999BBFAC229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E0322C75-DD08-4EB6-BAA3-BA9D19F2F369}"/>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43FAF547-C406-4DF0-B87D-3438D0583647}"/>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E08BCE9C-89B8-4D76-B6B2-E9B36DFC18B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E220538E-E60C-40BE-98BD-625DECCE033B}"/>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4D0075BF-55A7-4FDE-A65B-73C938C547D2}"/>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F2602223-2612-4965-A57D-C182AA972AB5}"/>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AA99C937-BAA4-49C6-A706-3C9A9B5D1F0E}"/>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56F6FD35-F906-4CAC-B939-6A2F1A884E47}"/>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7FB80380-2CFF-4F77-9D96-BEFE9D1D5A1A}"/>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A99DC8D6-94C0-4C92-A49A-FA604241751F}"/>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9C4FE852-F44F-4DA5-90B3-7F725FDC61C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75065EB6-C18B-495C-943D-0D440DF34B4D}"/>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B05014F0-FAA7-4D96-99A8-05B30F2661B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6037EEB7-D6A0-427C-8F3C-0650DD873D0A}"/>
            </a:ext>
          </a:extLst>
        </xdr:cNvPr>
        <xdr:cNvCxnSpPr/>
      </xdr:nvCxnSpPr>
      <xdr:spPr>
        <a:xfrm flipV="1">
          <a:off x="10476865" y="5908586"/>
          <a:ext cx="0" cy="1248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EC594639-C40E-4957-8737-1B732B14A22F}"/>
            </a:ext>
          </a:extLst>
        </xdr:cNvPr>
        <xdr:cNvSpPr txBox="1"/>
      </xdr:nvSpPr>
      <xdr:spPr>
        <a:xfrm>
          <a:off x="10515600" y="716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8EA26FCC-EC25-41E1-A9E8-9F615C074B33}"/>
            </a:ext>
          </a:extLst>
        </xdr:cNvPr>
        <xdr:cNvCxnSpPr/>
      </xdr:nvCxnSpPr>
      <xdr:spPr>
        <a:xfrm>
          <a:off x="10388600" y="7157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9F90CE70-1490-41A2-B8D7-3E6D1F595E90}"/>
            </a:ext>
          </a:extLst>
        </xdr:cNvPr>
        <xdr:cNvSpPr txBox="1"/>
      </xdr:nvSpPr>
      <xdr:spPr>
        <a:xfrm>
          <a:off x="10515600" y="56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39991C50-240C-430C-A4B0-A8D3B32DCA76}"/>
            </a:ext>
          </a:extLst>
        </xdr:cNvPr>
        <xdr:cNvCxnSpPr/>
      </xdr:nvCxnSpPr>
      <xdr:spPr>
        <a:xfrm>
          <a:off x="10388600" y="5908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108449</xdr:rowOff>
    </xdr:from>
    <xdr:ext cx="469744" cy="259045"/>
    <xdr:sp macro="" textlink="">
      <xdr:nvSpPr>
        <xdr:cNvPr id="117" name="【道路】&#10;一人当たり延長平均値テキスト">
          <a:extLst>
            <a:ext uri="{FF2B5EF4-FFF2-40B4-BE49-F238E27FC236}">
              <a16:creationId xmlns:a16="http://schemas.microsoft.com/office/drawing/2014/main" id="{8833AE06-1230-4979-AD93-F642D0DC8583}"/>
            </a:ext>
          </a:extLst>
        </xdr:cNvPr>
        <xdr:cNvSpPr txBox="1"/>
      </xdr:nvSpPr>
      <xdr:spPr>
        <a:xfrm>
          <a:off x="10515600" y="6794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E92459A9-A20C-4435-ADE6-2EA706946660}"/>
            </a:ext>
          </a:extLst>
        </xdr:cNvPr>
        <xdr:cNvSpPr/>
      </xdr:nvSpPr>
      <xdr:spPr>
        <a:xfrm>
          <a:off x="10426700" y="681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3326D27C-B685-494B-AE86-82B258F95CB3}"/>
            </a:ext>
          </a:extLst>
        </xdr:cNvPr>
        <xdr:cNvSpPr/>
      </xdr:nvSpPr>
      <xdr:spPr>
        <a:xfrm>
          <a:off x="9588500" y="680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CEC37519-4549-48B4-AE38-C94FB55CC9C5}"/>
            </a:ext>
          </a:extLst>
        </xdr:cNvPr>
        <xdr:cNvSpPr/>
      </xdr:nvSpPr>
      <xdr:spPr>
        <a:xfrm>
          <a:off x="8699500" y="681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5414133F-02FD-4351-984D-AFFC3DB75161}"/>
            </a:ext>
          </a:extLst>
        </xdr:cNvPr>
        <xdr:cNvSpPr/>
      </xdr:nvSpPr>
      <xdr:spPr>
        <a:xfrm>
          <a:off x="7810500" y="68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57D2B57F-17FB-4EA3-8B54-ED61F9D81D57}"/>
            </a:ext>
          </a:extLst>
        </xdr:cNvPr>
        <xdr:cNvSpPr/>
      </xdr:nvSpPr>
      <xdr:spPr>
        <a:xfrm>
          <a:off x="6921500" y="68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E635C0E0-76FB-4115-A7A0-BCD9EC557C8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6B8EF0C7-7596-4877-B109-9173982ED6C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DF79C95-75CF-4957-A252-C2D2148CFF7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EA22DD5-639B-47D9-B3E7-DFFA1EBB7A7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704187B-A2A1-4AD0-8A4C-FB257FE3C1A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105639</xdr:rowOff>
    </xdr:from>
    <xdr:to>
      <xdr:col>55</xdr:col>
      <xdr:colOff>50800</xdr:colOff>
      <xdr:row>40</xdr:row>
      <xdr:rowOff>35789</xdr:rowOff>
    </xdr:to>
    <xdr:sp macro="" textlink="">
      <xdr:nvSpPr>
        <xdr:cNvPr id="128" name="楕円 127">
          <a:extLst>
            <a:ext uri="{FF2B5EF4-FFF2-40B4-BE49-F238E27FC236}">
              <a16:creationId xmlns:a16="http://schemas.microsoft.com/office/drawing/2014/main" id="{E3FF104C-5996-4AC4-A62E-2E2C62D2047E}"/>
            </a:ext>
          </a:extLst>
        </xdr:cNvPr>
        <xdr:cNvSpPr/>
      </xdr:nvSpPr>
      <xdr:spPr>
        <a:xfrm>
          <a:off x="10426700" y="6792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128516</xdr:rowOff>
    </xdr:from>
    <xdr:ext cx="534377" cy="259045"/>
    <xdr:sp macro="" textlink="">
      <xdr:nvSpPr>
        <xdr:cNvPr id="129" name="【道路】&#10;一人当たり延長該当値テキスト">
          <a:extLst>
            <a:ext uri="{FF2B5EF4-FFF2-40B4-BE49-F238E27FC236}">
              <a16:creationId xmlns:a16="http://schemas.microsoft.com/office/drawing/2014/main" id="{5CA11DCB-795E-4DBF-8D7B-06FD6A839D6F}"/>
            </a:ext>
          </a:extLst>
        </xdr:cNvPr>
        <xdr:cNvSpPr txBox="1"/>
      </xdr:nvSpPr>
      <xdr:spPr>
        <a:xfrm>
          <a:off x="10515600" y="6643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146748</xdr:rowOff>
    </xdr:from>
    <xdr:to>
      <xdr:col>50</xdr:col>
      <xdr:colOff>165100</xdr:colOff>
      <xdr:row>40</xdr:row>
      <xdr:rowOff>76898</xdr:rowOff>
    </xdr:to>
    <xdr:sp macro="" textlink="">
      <xdr:nvSpPr>
        <xdr:cNvPr id="130" name="楕円 129">
          <a:extLst>
            <a:ext uri="{FF2B5EF4-FFF2-40B4-BE49-F238E27FC236}">
              <a16:creationId xmlns:a16="http://schemas.microsoft.com/office/drawing/2014/main" id="{A04F3B6D-A7C5-4397-BCBD-F146C5125B2E}"/>
            </a:ext>
          </a:extLst>
        </xdr:cNvPr>
        <xdr:cNvSpPr/>
      </xdr:nvSpPr>
      <xdr:spPr>
        <a:xfrm>
          <a:off x="9588500" y="6833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156439</xdr:rowOff>
    </xdr:from>
    <xdr:to>
      <xdr:col>55</xdr:col>
      <xdr:colOff>0</xdr:colOff>
      <xdr:row>40</xdr:row>
      <xdr:rowOff>26098</xdr:rowOff>
    </xdr:to>
    <xdr:cxnSp macro="">
      <xdr:nvCxnSpPr>
        <xdr:cNvPr id="131" name="直線コネクタ 130">
          <a:extLst>
            <a:ext uri="{FF2B5EF4-FFF2-40B4-BE49-F238E27FC236}">
              <a16:creationId xmlns:a16="http://schemas.microsoft.com/office/drawing/2014/main" id="{6A0919A0-B3E4-44BE-9FEB-6FDA3E70DA85}"/>
            </a:ext>
          </a:extLst>
        </xdr:cNvPr>
        <xdr:cNvCxnSpPr/>
      </xdr:nvCxnSpPr>
      <xdr:spPr>
        <a:xfrm flipV="1">
          <a:off x="9639300" y="6842989"/>
          <a:ext cx="838200" cy="41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148196</xdr:rowOff>
    </xdr:from>
    <xdr:to>
      <xdr:col>46</xdr:col>
      <xdr:colOff>38100</xdr:colOff>
      <xdr:row>40</xdr:row>
      <xdr:rowOff>78346</xdr:rowOff>
    </xdr:to>
    <xdr:sp macro="" textlink="">
      <xdr:nvSpPr>
        <xdr:cNvPr id="132" name="楕円 131">
          <a:extLst>
            <a:ext uri="{FF2B5EF4-FFF2-40B4-BE49-F238E27FC236}">
              <a16:creationId xmlns:a16="http://schemas.microsoft.com/office/drawing/2014/main" id="{DE77EECE-B029-47BE-AA26-DC7504E48F54}"/>
            </a:ext>
          </a:extLst>
        </xdr:cNvPr>
        <xdr:cNvSpPr/>
      </xdr:nvSpPr>
      <xdr:spPr>
        <a:xfrm>
          <a:off x="8699500" y="6834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26098</xdr:rowOff>
    </xdr:from>
    <xdr:to>
      <xdr:col>50</xdr:col>
      <xdr:colOff>114300</xdr:colOff>
      <xdr:row>40</xdr:row>
      <xdr:rowOff>27546</xdr:rowOff>
    </xdr:to>
    <xdr:cxnSp macro="">
      <xdr:nvCxnSpPr>
        <xdr:cNvPr id="133" name="直線コネクタ 132">
          <a:extLst>
            <a:ext uri="{FF2B5EF4-FFF2-40B4-BE49-F238E27FC236}">
              <a16:creationId xmlns:a16="http://schemas.microsoft.com/office/drawing/2014/main" id="{C58895AE-72F1-4544-8EF7-25C18CB23321}"/>
            </a:ext>
          </a:extLst>
        </xdr:cNvPr>
        <xdr:cNvCxnSpPr/>
      </xdr:nvCxnSpPr>
      <xdr:spPr>
        <a:xfrm flipV="1">
          <a:off x="8750300" y="6884098"/>
          <a:ext cx="88900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148958</xdr:rowOff>
    </xdr:from>
    <xdr:to>
      <xdr:col>41</xdr:col>
      <xdr:colOff>101600</xdr:colOff>
      <xdr:row>40</xdr:row>
      <xdr:rowOff>79108</xdr:rowOff>
    </xdr:to>
    <xdr:sp macro="" textlink="">
      <xdr:nvSpPr>
        <xdr:cNvPr id="134" name="楕円 133">
          <a:extLst>
            <a:ext uri="{FF2B5EF4-FFF2-40B4-BE49-F238E27FC236}">
              <a16:creationId xmlns:a16="http://schemas.microsoft.com/office/drawing/2014/main" id="{53549C0F-F68E-4B91-8E6F-CC7E168B0A42}"/>
            </a:ext>
          </a:extLst>
        </xdr:cNvPr>
        <xdr:cNvSpPr/>
      </xdr:nvSpPr>
      <xdr:spPr>
        <a:xfrm>
          <a:off x="7810500" y="6835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27546</xdr:rowOff>
    </xdr:from>
    <xdr:to>
      <xdr:col>45</xdr:col>
      <xdr:colOff>177800</xdr:colOff>
      <xdr:row>40</xdr:row>
      <xdr:rowOff>28308</xdr:rowOff>
    </xdr:to>
    <xdr:cxnSp macro="">
      <xdr:nvCxnSpPr>
        <xdr:cNvPr id="135" name="直線コネクタ 134">
          <a:extLst>
            <a:ext uri="{FF2B5EF4-FFF2-40B4-BE49-F238E27FC236}">
              <a16:creationId xmlns:a16="http://schemas.microsoft.com/office/drawing/2014/main" id="{A12C1BC3-CD82-4D32-AE9E-137C84F2D756}"/>
            </a:ext>
          </a:extLst>
        </xdr:cNvPr>
        <xdr:cNvCxnSpPr/>
      </xdr:nvCxnSpPr>
      <xdr:spPr>
        <a:xfrm flipV="1">
          <a:off x="7861300" y="6885546"/>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149873</xdr:rowOff>
    </xdr:from>
    <xdr:to>
      <xdr:col>36</xdr:col>
      <xdr:colOff>165100</xdr:colOff>
      <xdr:row>40</xdr:row>
      <xdr:rowOff>80023</xdr:rowOff>
    </xdr:to>
    <xdr:sp macro="" textlink="">
      <xdr:nvSpPr>
        <xdr:cNvPr id="136" name="楕円 135">
          <a:extLst>
            <a:ext uri="{FF2B5EF4-FFF2-40B4-BE49-F238E27FC236}">
              <a16:creationId xmlns:a16="http://schemas.microsoft.com/office/drawing/2014/main" id="{7ED9C173-7955-462B-AB76-5255F1590A31}"/>
            </a:ext>
          </a:extLst>
        </xdr:cNvPr>
        <xdr:cNvSpPr/>
      </xdr:nvSpPr>
      <xdr:spPr>
        <a:xfrm>
          <a:off x="6921500" y="683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28308</xdr:rowOff>
    </xdr:from>
    <xdr:to>
      <xdr:col>41</xdr:col>
      <xdr:colOff>50800</xdr:colOff>
      <xdr:row>40</xdr:row>
      <xdr:rowOff>29223</xdr:rowOff>
    </xdr:to>
    <xdr:cxnSp macro="">
      <xdr:nvCxnSpPr>
        <xdr:cNvPr id="137" name="直線コネクタ 136">
          <a:extLst>
            <a:ext uri="{FF2B5EF4-FFF2-40B4-BE49-F238E27FC236}">
              <a16:creationId xmlns:a16="http://schemas.microsoft.com/office/drawing/2014/main" id="{693F0682-6174-4418-9225-AAD5F315C429}"/>
            </a:ext>
          </a:extLst>
        </xdr:cNvPr>
        <xdr:cNvCxnSpPr/>
      </xdr:nvCxnSpPr>
      <xdr:spPr>
        <a:xfrm flipV="1">
          <a:off x="6972300" y="6886308"/>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69308</xdr:rowOff>
    </xdr:from>
    <xdr:ext cx="469744" cy="259045"/>
    <xdr:sp macro="" textlink="">
      <xdr:nvSpPr>
        <xdr:cNvPr id="138" name="n_1aveValue【道路】&#10;一人当たり延長">
          <a:extLst>
            <a:ext uri="{FF2B5EF4-FFF2-40B4-BE49-F238E27FC236}">
              <a16:creationId xmlns:a16="http://schemas.microsoft.com/office/drawing/2014/main" id="{30A37903-9A6D-4C63-839B-E56374DA6065}"/>
            </a:ext>
          </a:extLst>
        </xdr:cNvPr>
        <xdr:cNvSpPr txBox="1"/>
      </xdr:nvSpPr>
      <xdr:spPr>
        <a:xfrm>
          <a:off x="9391727" y="6584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77347</xdr:rowOff>
    </xdr:from>
    <xdr:ext cx="469744" cy="259045"/>
    <xdr:sp macro="" textlink="">
      <xdr:nvSpPr>
        <xdr:cNvPr id="139" name="n_2aveValue【道路】&#10;一人当たり延長">
          <a:extLst>
            <a:ext uri="{FF2B5EF4-FFF2-40B4-BE49-F238E27FC236}">
              <a16:creationId xmlns:a16="http://schemas.microsoft.com/office/drawing/2014/main" id="{9A084111-9661-4255-9E7A-DA2B0881347D}"/>
            </a:ext>
          </a:extLst>
        </xdr:cNvPr>
        <xdr:cNvSpPr txBox="1"/>
      </xdr:nvSpPr>
      <xdr:spPr>
        <a:xfrm>
          <a:off x="8515427" y="659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84320</xdr:rowOff>
    </xdr:from>
    <xdr:ext cx="469744" cy="259045"/>
    <xdr:sp macro="" textlink="">
      <xdr:nvSpPr>
        <xdr:cNvPr id="140" name="n_3aveValue【道路】&#10;一人当たり延長">
          <a:extLst>
            <a:ext uri="{FF2B5EF4-FFF2-40B4-BE49-F238E27FC236}">
              <a16:creationId xmlns:a16="http://schemas.microsoft.com/office/drawing/2014/main" id="{741E32A7-1E77-42E5-A37D-0CC792231398}"/>
            </a:ext>
          </a:extLst>
        </xdr:cNvPr>
        <xdr:cNvSpPr txBox="1"/>
      </xdr:nvSpPr>
      <xdr:spPr>
        <a:xfrm>
          <a:off x="7626427" y="6599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75569</xdr:rowOff>
    </xdr:from>
    <xdr:ext cx="469744" cy="259045"/>
    <xdr:sp macro="" textlink="">
      <xdr:nvSpPr>
        <xdr:cNvPr id="141" name="n_4aveValue【道路】&#10;一人当たり延長">
          <a:extLst>
            <a:ext uri="{FF2B5EF4-FFF2-40B4-BE49-F238E27FC236}">
              <a16:creationId xmlns:a16="http://schemas.microsoft.com/office/drawing/2014/main" id="{9E061EBC-7CB1-497B-838B-6FC6BED9FA4F}"/>
            </a:ext>
          </a:extLst>
        </xdr:cNvPr>
        <xdr:cNvSpPr txBox="1"/>
      </xdr:nvSpPr>
      <xdr:spPr>
        <a:xfrm>
          <a:off x="6737427" y="693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68025</xdr:rowOff>
    </xdr:from>
    <xdr:ext cx="469744" cy="259045"/>
    <xdr:sp macro="" textlink="">
      <xdr:nvSpPr>
        <xdr:cNvPr id="142" name="n_1mainValue【道路】&#10;一人当たり延長">
          <a:extLst>
            <a:ext uri="{FF2B5EF4-FFF2-40B4-BE49-F238E27FC236}">
              <a16:creationId xmlns:a16="http://schemas.microsoft.com/office/drawing/2014/main" id="{78B300E2-E30F-45A8-B3AE-3BEC131DD614}"/>
            </a:ext>
          </a:extLst>
        </xdr:cNvPr>
        <xdr:cNvSpPr txBox="1"/>
      </xdr:nvSpPr>
      <xdr:spPr>
        <a:xfrm>
          <a:off x="9391727" y="6926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69473</xdr:rowOff>
    </xdr:from>
    <xdr:ext cx="469744" cy="259045"/>
    <xdr:sp macro="" textlink="">
      <xdr:nvSpPr>
        <xdr:cNvPr id="143" name="n_2mainValue【道路】&#10;一人当たり延長">
          <a:extLst>
            <a:ext uri="{FF2B5EF4-FFF2-40B4-BE49-F238E27FC236}">
              <a16:creationId xmlns:a16="http://schemas.microsoft.com/office/drawing/2014/main" id="{4A547B15-D05E-4F3C-9C15-E6147F12E17B}"/>
            </a:ext>
          </a:extLst>
        </xdr:cNvPr>
        <xdr:cNvSpPr txBox="1"/>
      </xdr:nvSpPr>
      <xdr:spPr>
        <a:xfrm>
          <a:off x="8515427" y="6927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70235</xdr:rowOff>
    </xdr:from>
    <xdr:ext cx="469744" cy="259045"/>
    <xdr:sp macro="" textlink="">
      <xdr:nvSpPr>
        <xdr:cNvPr id="144" name="n_3mainValue【道路】&#10;一人当たり延長">
          <a:extLst>
            <a:ext uri="{FF2B5EF4-FFF2-40B4-BE49-F238E27FC236}">
              <a16:creationId xmlns:a16="http://schemas.microsoft.com/office/drawing/2014/main" id="{07CB368B-96EC-4DA2-9192-931BE75E5B0B}"/>
            </a:ext>
          </a:extLst>
        </xdr:cNvPr>
        <xdr:cNvSpPr txBox="1"/>
      </xdr:nvSpPr>
      <xdr:spPr>
        <a:xfrm>
          <a:off x="7626427" y="6928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96550</xdr:rowOff>
    </xdr:from>
    <xdr:ext cx="469744" cy="259045"/>
    <xdr:sp macro="" textlink="">
      <xdr:nvSpPr>
        <xdr:cNvPr id="145" name="n_4mainValue【道路】&#10;一人当たり延長">
          <a:extLst>
            <a:ext uri="{FF2B5EF4-FFF2-40B4-BE49-F238E27FC236}">
              <a16:creationId xmlns:a16="http://schemas.microsoft.com/office/drawing/2014/main" id="{5F19F4E1-D13C-492C-B636-0A6B2A76C991}"/>
            </a:ext>
          </a:extLst>
        </xdr:cNvPr>
        <xdr:cNvSpPr txBox="1"/>
      </xdr:nvSpPr>
      <xdr:spPr>
        <a:xfrm>
          <a:off x="6737427" y="6611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C0655143-A720-46E3-9887-7FF4E109FB2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688E70EB-281F-4EB9-AE7F-3DFAA463BEA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2DE01035-570F-4C80-A218-C41FEBD78A4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8C7B2199-C26D-490C-80AF-77B3397B3AF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8AE512BB-E563-4A94-B373-4AC610B4EE4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86414855-07C7-4A29-ACC3-13DDC6DCC82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749A9E36-ACE4-4384-83A4-D5D2E06016E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AE0D86F4-3E20-47B2-86B7-AFD8BC59486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BC326F09-1FAF-4ED2-AC0C-C6C823D6F23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7553C691-98A9-47AC-B36F-A8D333503D2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40192D98-9091-41E8-B79A-5B78B6AF166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CEDC2954-687F-49FA-A99F-3F114EF8C9EC}"/>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B0051ECD-6214-406C-B808-BF179BE59091}"/>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9A917703-5E5E-4285-B8A8-64F5974EB349}"/>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678CF048-CF86-4805-A7CB-1A39480A524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58238372-9D11-4DA1-8B61-8D1987800F5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3C86E55C-9D79-4C24-9CA5-30B406A41ED1}"/>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2919C6A4-920E-4121-9A95-B802E930DF2A}"/>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1F6CC6AF-D222-4BBE-B131-050CFBC7AC8B}"/>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64C1E9DE-B901-444E-8986-8C65208484FD}"/>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E86A8C77-2CC6-489C-B11F-B42F5F63639B}"/>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6828315-5221-4934-B4BF-EF805F241712}"/>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76B79E13-5E98-44E8-A9E0-237CDE3B9D1C}"/>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4A04DEE7-1071-40EB-9E76-08F97EE6FB9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C7530942-D879-4769-BDF7-40A68B1C138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CC70F75B-FA6F-4F51-8CC5-818F6246F57C}"/>
            </a:ext>
          </a:extLst>
        </xdr:cNvPr>
        <xdr:cNvCxnSpPr/>
      </xdr:nvCxnSpPr>
      <xdr:spPr>
        <a:xfrm flipV="1">
          <a:off x="4634865" y="9575074"/>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0E5C6A02-A39F-4907-A3CC-CD251CA8AEA4}"/>
            </a:ext>
          </a:extLst>
        </xdr:cNvPr>
        <xdr:cNvSpPr txBox="1"/>
      </xdr:nvSpPr>
      <xdr:spPr>
        <a:xfrm>
          <a:off x="4673600" y="1107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FAB3A984-4F52-4AB6-B958-64C6D350841A}"/>
            </a:ext>
          </a:extLst>
        </xdr:cNvPr>
        <xdr:cNvCxnSpPr/>
      </xdr:nvCxnSpPr>
      <xdr:spPr>
        <a:xfrm>
          <a:off x="4546600" y="1107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B2544956-F939-4933-8525-5DC8BC021272}"/>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3E048D2C-FCA3-4C4E-998B-81C63A79387F}"/>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42290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505BDD4F-CAC8-4DCD-A752-EEA1F39959A4}"/>
            </a:ext>
          </a:extLst>
        </xdr:cNvPr>
        <xdr:cNvSpPr txBox="1"/>
      </xdr:nvSpPr>
      <xdr:spPr>
        <a:xfrm>
          <a:off x="4673600" y="1032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5EDC6619-3C04-4DAD-A369-9A2193797021}"/>
            </a:ext>
          </a:extLst>
        </xdr:cNvPr>
        <xdr:cNvSpPr/>
      </xdr:nvSpPr>
      <xdr:spPr>
        <a:xfrm>
          <a:off x="4584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912B3ADD-EE60-4DEE-9582-CC8BAFC87F0F}"/>
            </a:ext>
          </a:extLst>
        </xdr:cNvPr>
        <xdr:cNvSpPr/>
      </xdr:nvSpPr>
      <xdr:spPr>
        <a:xfrm>
          <a:off x="3746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A9955A15-9C51-4683-9673-006814E1ECC1}"/>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DE0C10F4-B185-423B-A2AF-EBED3CC17A91}"/>
            </a:ext>
          </a:extLst>
        </xdr:cNvPr>
        <xdr:cNvSpPr/>
      </xdr:nvSpPr>
      <xdr:spPr>
        <a:xfrm>
          <a:off x="1968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9DF784BE-0944-4477-AD3D-44F0C52A354B}"/>
            </a:ext>
          </a:extLst>
        </xdr:cNvPr>
        <xdr:cNvSpPr/>
      </xdr:nvSpPr>
      <xdr:spPr>
        <a:xfrm>
          <a:off x="1079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9DC7F3B-A473-4632-8B3A-561922FC4F4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30964D0-208D-46A4-82F2-C33DAAA823B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7874F35-D405-4862-8B31-08EC5F04C25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7C6A41C-A888-484D-8F92-B96F485B51A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C177022-CE65-46C2-BCD6-9C1BAD2A7D8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25944</xdr:rowOff>
    </xdr:from>
    <xdr:to>
      <xdr:col>24</xdr:col>
      <xdr:colOff>114300</xdr:colOff>
      <xdr:row>61</xdr:row>
      <xdr:rowOff>127544</xdr:rowOff>
    </xdr:to>
    <xdr:sp macro="" textlink="">
      <xdr:nvSpPr>
        <xdr:cNvPr id="187" name="楕円 186">
          <a:extLst>
            <a:ext uri="{FF2B5EF4-FFF2-40B4-BE49-F238E27FC236}">
              <a16:creationId xmlns:a16="http://schemas.microsoft.com/office/drawing/2014/main" id="{202503E0-72AD-4A00-AFFD-C80D3AE56B30}"/>
            </a:ext>
          </a:extLst>
        </xdr:cNvPr>
        <xdr:cNvSpPr/>
      </xdr:nvSpPr>
      <xdr:spPr>
        <a:xfrm>
          <a:off x="4584700" y="1048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4371</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440B20E7-14DD-402C-AE2D-489AA2F09ABC}"/>
            </a:ext>
          </a:extLst>
        </xdr:cNvPr>
        <xdr:cNvSpPr txBox="1"/>
      </xdr:nvSpPr>
      <xdr:spPr>
        <a:xfrm>
          <a:off x="4673600" y="1046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14515</xdr:rowOff>
    </xdr:from>
    <xdr:to>
      <xdr:col>20</xdr:col>
      <xdr:colOff>38100</xdr:colOff>
      <xdr:row>61</xdr:row>
      <xdr:rowOff>116115</xdr:rowOff>
    </xdr:to>
    <xdr:sp macro="" textlink="">
      <xdr:nvSpPr>
        <xdr:cNvPr id="189" name="楕円 188">
          <a:extLst>
            <a:ext uri="{FF2B5EF4-FFF2-40B4-BE49-F238E27FC236}">
              <a16:creationId xmlns:a16="http://schemas.microsoft.com/office/drawing/2014/main" id="{21C6E7DA-A1A2-4E49-9A42-FEF6A4B9BBEB}"/>
            </a:ext>
          </a:extLst>
        </xdr:cNvPr>
        <xdr:cNvSpPr/>
      </xdr:nvSpPr>
      <xdr:spPr>
        <a:xfrm>
          <a:off x="3746500" y="1047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65315</xdr:rowOff>
    </xdr:from>
    <xdr:to>
      <xdr:col>24</xdr:col>
      <xdr:colOff>63500</xdr:colOff>
      <xdr:row>61</xdr:row>
      <xdr:rowOff>76744</xdr:rowOff>
    </xdr:to>
    <xdr:cxnSp macro="">
      <xdr:nvCxnSpPr>
        <xdr:cNvPr id="190" name="直線コネクタ 189">
          <a:extLst>
            <a:ext uri="{FF2B5EF4-FFF2-40B4-BE49-F238E27FC236}">
              <a16:creationId xmlns:a16="http://schemas.microsoft.com/office/drawing/2014/main" id="{F85B6979-0A22-48E4-B4F4-354A690CCA89}"/>
            </a:ext>
          </a:extLst>
        </xdr:cNvPr>
        <xdr:cNvCxnSpPr/>
      </xdr:nvCxnSpPr>
      <xdr:spPr>
        <a:xfrm>
          <a:off x="3797300" y="10523765"/>
          <a:ext cx="8382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169635</xdr:rowOff>
    </xdr:from>
    <xdr:to>
      <xdr:col>15</xdr:col>
      <xdr:colOff>101600</xdr:colOff>
      <xdr:row>61</xdr:row>
      <xdr:rowOff>99785</xdr:rowOff>
    </xdr:to>
    <xdr:sp macro="" textlink="">
      <xdr:nvSpPr>
        <xdr:cNvPr id="191" name="楕円 190">
          <a:extLst>
            <a:ext uri="{FF2B5EF4-FFF2-40B4-BE49-F238E27FC236}">
              <a16:creationId xmlns:a16="http://schemas.microsoft.com/office/drawing/2014/main" id="{92C14078-35ED-45E0-BAB8-B8414B54B037}"/>
            </a:ext>
          </a:extLst>
        </xdr:cNvPr>
        <xdr:cNvSpPr/>
      </xdr:nvSpPr>
      <xdr:spPr>
        <a:xfrm>
          <a:off x="2857500" y="1045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48985</xdr:rowOff>
    </xdr:from>
    <xdr:to>
      <xdr:col>19</xdr:col>
      <xdr:colOff>177800</xdr:colOff>
      <xdr:row>61</xdr:row>
      <xdr:rowOff>65315</xdr:rowOff>
    </xdr:to>
    <xdr:cxnSp macro="">
      <xdr:nvCxnSpPr>
        <xdr:cNvPr id="192" name="直線コネクタ 191">
          <a:extLst>
            <a:ext uri="{FF2B5EF4-FFF2-40B4-BE49-F238E27FC236}">
              <a16:creationId xmlns:a16="http://schemas.microsoft.com/office/drawing/2014/main" id="{9553043B-6F65-4A9C-B5FF-416FFD1A0E2D}"/>
            </a:ext>
          </a:extLst>
        </xdr:cNvPr>
        <xdr:cNvCxnSpPr/>
      </xdr:nvCxnSpPr>
      <xdr:spPr>
        <a:xfrm>
          <a:off x="2908300" y="10507435"/>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42273</xdr:rowOff>
    </xdr:from>
    <xdr:to>
      <xdr:col>10</xdr:col>
      <xdr:colOff>165100</xdr:colOff>
      <xdr:row>61</xdr:row>
      <xdr:rowOff>143873</xdr:rowOff>
    </xdr:to>
    <xdr:sp macro="" textlink="">
      <xdr:nvSpPr>
        <xdr:cNvPr id="193" name="楕円 192">
          <a:extLst>
            <a:ext uri="{FF2B5EF4-FFF2-40B4-BE49-F238E27FC236}">
              <a16:creationId xmlns:a16="http://schemas.microsoft.com/office/drawing/2014/main" id="{24EC7CB1-5E4B-4044-9031-FFD4785E3365}"/>
            </a:ext>
          </a:extLst>
        </xdr:cNvPr>
        <xdr:cNvSpPr/>
      </xdr:nvSpPr>
      <xdr:spPr>
        <a:xfrm>
          <a:off x="1968500" y="1050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48985</xdr:rowOff>
    </xdr:from>
    <xdr:to>
      <xdr:col>15</xdr:col>
      <xdr:colOff>50800</xdr:colOff>
      <xdr:row>61</xdr:row>
      <xdr:rowOff>93073</xdr:rowOff>
    </xdr:to>
    <xdr:cxnSp macro="">
      <xdr:nvCxnSpPr>
        <xdr:cNvPr id="194" name="直線コネクタ 193">
          <a:extLst>
            <a:ext uri="{FF2B5EF4-FFF2-40B4-BE49-F238E27FC236}">
              <a16:creationId xmlns:a16="http://schemas.microsoft.com/office/drawing/2014/main" id="{7B4F5E57-1E71-4BCC-AF69-18A8C224D5A6}"/>
            </a:ext>
          </a:extLst>
        </xdr:cNvPr>
        <xdr:cNvCxnSpPr/>
      </xdr:nvCxnSpPr>
      <xdr:spPr>
        <a:xfrm flipV="1">
          <a:off x="2019300" y="10507435"/>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19413</xdr:rowOff>
    </xdr:from>
    <xdr:to>
      <xdr:col>6</xdr:col>
      <xdr:colOff>38100</xdr:colOff>
      <xdr:row>61</xdr:row>
      <xdr:rowOff>121013</xdr:rowOff>
    </xdr:to>
    <xdr:sp macro="" textlink="">
      <xdr:nvSpPr>
        <xdr:cNvPr id="195" name="楕円 194">
          <a:extLst>
            <a:ext uri="{FF2B5EF4-FFF2-40B4-BE49-F238E27FC236}">
              <a16:creationId xmlns:a16="http://schemas.microsoft.com/office/drawing/2014/main" id="{9DEACA86-958A-414B-B213-E45EAE5E28FB}"/>
            </a:ext>
          </a:extLst>
        </xdr:cNvPr>
        <xdr:cNvSpPr/>
      </xdr:nvSpPr>
      <xdr:spPr>
        <a:xfrm>
          <a:off x="1079500" y="1047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70213</xdr:rowOff>
    </xdr:from>
    <xdr:to>
      <xdr:col>10</xdr:col>
      <xdr:colOff>114300</xdr:colOff>
      <xdr:row>61</xdr:row>
      <xdr:rowOff>93073</xdr:rowOff>
    </xdr:to>
    <xdr:cxnSp macro="">
      <xdr:nvCxnSpPr>
        <xdr:cNvPr id="196" name="直線コネクタ 195">
          <a:extLst>
            <a:ext uri="{FF2B5EF4-FFF2-40B4-BE49-F238E27FC236}">
              <a16:creationId xmlns:a16="http://schemas.microsoft.com/office/drawing/2014/main" id="{E3D671E0-4AEC-4E64-A7C9-4814728A26E2}"/>
            </a:ext>
          </a:extLst>
        </xdr:cNvPr>
        <xdr:cNvCxnSpPr/>
      </xdr:nvCxnSpPr>
      <xdr:spPr>
        <a:xfrm>
          <a:off x="1130300" y="10528663"/>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109781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73C8A3EA-6E8D-4D7A-B4C1-692ACA44E4CE}"/>
            </a:ext>
          </a:extLst>
        </xdr:cNvPr>
        <xdr:cNvSpPr txBox="1"/>
      </xdr:nvSpPr>
      <xdr:spPr>
        <a:xfrm>
          <a:off x="3582044" y="1022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96B5F786-4857-43BF-85A4-8A6778CF6F24}"/>
            </a:ext>
          </a:extLst>
        </xdr:cNvPr>
        <xdr:cNvSpPr txBox="1"/>
      </xdr:nvSpPr>
      <xdr:spPr>
        <a:xfrm>
          <a:off x="2705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86921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C95E6072-0994-498B-A46B-9C35C21B7BB8}"/>
            </a:ext>
          </a:extLst>
        </xdr:cNvPr>
        <xdr:cNvSpPr txBox="1"/>
      </xdr:nvSpPr>
      <xdr:spPr>
        <a:xfrm>
          <a:off x="1816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82023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FA41412D-E17A-4AEA-921B-B78EA99036BD}"/>
            </a:ext>
          </a:extLst>
        </xdr:cNvPr>
        <xdr:cNvSpPr txBox="1"/>
      </xdr:nvSpPr>
      <xdr:spPr>
        <a:xfrm>
          <a:off x="9277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107242</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092CC2C3-EAAB-4196-BC55-E8D5DEA2FC80}"/>
            </a:ext>
          </a:extLst>
        </xdr:cNvPr>
        <xdr:cNvSpPr txBox="1"/>
      </xdr:nvSpPr>
      <xdr:spPr>
        <a:xfrm>
          <a:off x="3582044" y="1056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90912</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B589ACC6-CD3E-4AF3-BC31-ECF4A7FCCAD8}"/>
            </a:ext>
          </a:extLst>
        </xdr:cNvPr>
        <xdr:cNvSpPr txBox="1"/>
      </xdr:nvSpPr>
      <xdr:spPr>
        <a:xfrm>
          <a:off x="2705744" y="1054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135000</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E301D603-6AAD-4FCE-9DF5-76FC39940653}"/>
            </a:ext>
          </a:extLst>
        </xdr:cNvPr>
        <xdr:cNvSpPr txBox="1"/>
      </xdr:nvSpPr>
      <xdr:spPr>
        <a:xfrm>
          <a:off x="1816744" y="1059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112140</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143FCD56-55BA-4C7A-A2FE-FE18AD39000C}"/>
            </a:ext>
          </a:extLst>
        </xdr:cNvPr>
        <xdr:cNvSpPr txBox="1"/>
      </xdr:nvSpPr>
      <xdr:spPr>
        <a:xfrm>
          <a:off x="927744" y="1057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CAED4479-6EDF-48C6-82CA-30103CDF59C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4AFFA3C-117C-436C-98F8-9B77B311684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506D9328-BD38-4F38-B31A-184D7D3749A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C3A1FAEF-087F-4BCE-BA6F-41897A88705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4EB03E0-E6DF-476A-8982-100D72909AB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2E828170-BD11-4C50-A9EE-0087D158BB5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1F30FD35-3A41-4776-BBDA-CA27E539955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C1BE1EEA-D5EC-49C6-A882-A1CCF7B73BB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F0F5A024-34D1-48A5-AF2A-09576C1FC0A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8B092ED2-DA90-4B0C-8D04-D4E3ED479C2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BFBF447F-155B-4E3B-9C6C-1AF737B9EDE2}"/>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D58065F0-A527-496B-911B-9B06ABAE039B}"/>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8147BCD8-3E01-46FD-8718-D96FC646678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D35EB6C2-3B47-46D8-9090-F059AD543D2D}"/>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BAB166AB-19F5-45DF-954F-2AEA677FE498}"/>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7F342E72-E2A2-439E-8B86-A56CD16D5B8C}"/>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E42511B1-D9D9-4C05-96E2-414DBEB2255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67F76C0E-BE31-42B5-9F4A-0C3C86793F4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17BDBE9-704E-4E3A-9F63-89C693DB8EBC}"/>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53732E6B-AC38-4130-83E1-EE8239E111EA}"/>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C8BBB741-6CA5-4FE2-A7E2-D5AA82D99FD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EF3592E8-841E-4FC0-A9E7-7AD5C64DEC86}"/>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0A22304E-1EB5-4407-BD00-DECC3DEC14C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2C935280-EF96-45EB-BE66-520470D71DF6}"/>
            </a:ext>
          </a:extLst>
        </xdr:cNvPr>
        <xdr:cNvCxnSpPr/>
      </xdr:nvCxnSpPr>
      <xdr:spPr>
        <a:xfrm flipV="1">
          <a:off x="10476865" y="9569686"/>
          <a:ext cx="0" cy="1474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B49F6250-59C0-4AC4-AF38-1E46C6168EC5}"/>
            </a:ext>
          </a:extLst>
        </xdr:cNvPr>
        <xdr:cNvSpPr txBox="1"/>
      </xdr:nvSpPr>
      <xdr:spPr>
        <a:xfrm>
          <a:off x="10515600" y="1104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2CEA6B98-C42C-4DAF-9560-65A54D3324C4}"/>
            </a:ext>
          </a:extLst>
        </xdr:cNvPr>
        <xdr:cNvCxnSpPr/>
      </xdr:nvCxnSpPr>
      <xdr:spPr>
        <a:xfrm>
          <a:off x="10388600" y="11044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D49DC469-AA2B-48AB-A159-2459D633276D}"/>
            </a:ext>
          </a:extLst>
        </xdr:cNvPr>
        <xdr:cNvSpPr txBox="1"/>
      </xdr:nvSpPr>
      <xdr:spPr>
        <a:xfrm>
          <a:off x="10515600" y="9344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B65D5121-9910-40D9-9476-ACC4FA0DC475}"/>
            </a:ext>
          </a:extLst>
        </xdr:cNvPr>
        <xdr:cNvCxnSpPr/>
      </xdr:nvCxnSpPr>
      <xdr:spPr>
        <a:xfrm>
          <a:off x="10388600" y="9569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133536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56491400-80C8-41B1-B3D2-94650263EBAD}"/>
            </a:ext>
          </a:extLst>
        </xdr:cNvPr>
        <xdr:cNvSpPr txBox="1"/>
      </xdr:nvSpPr>
      <xdr:spPr>
        <a:xfrm>
          <a:off x="10515600" y="107634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CCB1D5AD-97B6-4B3C-A952-08A4FF722EED}"/>
            </a:ext>
          </a:extLst>
        </xdr:cNvPr>
        <xdr:cNvSpPr/>
      </xdr:nvSpPr>
      <xdr:spPr>
        <a:xfrm>
          <a:off x="10426700" y="1078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64E71DF7-5329-42C0-BDC8-EFE45FB75B56}"/>
            </a:ext>
          </a:extLst>
        </xdr:cNvPr>
        <xdr:cNvSpPr/>
      </xdr:nvSpPr>
      <xdr:spPr>
        <a:xfrm>
          <a:off x="9588500" y="107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BB8E884F-DC25-4825-B854-3413286AC9DC}"/>
            </a:ext>
          </a:extLst>
        </xdr:cNvPr>
        <xdr:cNvSpPr/>
      </xdr:nvSpPr>
      <xdr:spPr>
        <a:xfrm>
          <a:off x="8699500" y="107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81736506-4070-4ABE-9F4D-BA50CF2320FC}"/>
            </a:ext>
          </a:extLst>
        </xdr:cNvPr>
        <xdr:cNvSpPr/>
      </xdr:nvSpPr>
      <xdr:spPr>
        <a:xfrm>
          <a:off x="7810500" y="1079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1850269F-DD3E-4F74-AF56-D06F4723EBFC}"/>
            </a:ext>
          </a:extLst>
        </xdr:cNvPr>
        <xdr:cNvSpPr/>
      </xdr:nvSpPr>
      <xdr:spPr>
        <a:xfrm>
          <a:off x="6921500" y="10792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CC84D0FD-F952-46DD-B018-20752920A5D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9BB44D4-DF64-492E-9713-2DEB5E7BBD3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F956DCC-B745-490F-AEAE-4B077A4DD9E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8ADD258-2BAE-4F72-BE16-132D545035C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A33029E-AC83-4811-9D12-9BDA8CF9225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74354</xdr:rowOff>
    </xdr:from>
    <xdr:to>
      <xdr:col>55</xdr:col>
      <xdr:colOff>50800</xdr:colOff>
      <xdr:row>63</xdr:row>
      <xdr:rowOff>4504</xdr:rowOff>
    </xdr:to>
    <xdr:sp macro="" textlink="">
      <xdr:nvSpPr>
        <xdr:cNvPr id="244" name="楕円 243">
          <a:extLst>
            <a:ext uri="{FF2B5EF4-FFF2-40B4-BE49-F238E27FC236}">
              <a16:creationId xmlns:a16="http://schemas.microsoft.com/office/drawing/2014/main" id="{8AD7BE6D-5CC0-44F4-AD2F-9E3A81F698B2}"/>
            </a:ext>
          </a:extLst>
        </xdr:cNvPr>
        <xdr:cNvSpPr/>
      </xdr:nvSpPr>
      <xdr:spPr>
        <a:xfrm>
          <a:off x="10426700" y="10704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97231</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EC29E6CB-EF4F-4D13-8153-259AEFA28AAD}"/>
            </a:ext>
          </a:extLst>
        </xdr:cNvPr>
        <xdr:cNvSpPr txBox="1"/>
      </xdr:nvSpPr>
      <xdr:spPr>
        <a:xfrm>
          <a:off x="10515600" y="10555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77169</xdr:rowOff>
    </xdr:from>
    <xdr:to>
      <xdr:col>50</xdr:col>
      <xdr:colOff>165100</xdr:colOff>
      <xdr:row>63</xdr:row>
      <xdr:rowOff>7319</xdr:rowOff>
    </xdr:to>
    <xdr:sp macro="" textlink="">
      <xdr:nvSpPr>
        <xdr:cNvPr id="246" name="楕円 245">
          <a:extLst>
            <a:ext uri="{FF2B5EF4-FFF2-40B4-BE49-F238E27FC236}">
              <a16:creationId xmlns:a16="http://schemas.microsoft.com/office/drawing/2014/main" id="{E93093B8-7B77-47B4-9C19-C4DBDCC86537}"/>
            </a:ext>
          </a:extLst>
        </xdr:cNvPr>
        <xdr:cNvSpPr/>
      </xdr:nvSpPr>
      <xdr:spPr>
        <a:xfrm>
          <a:off x="9588500" y="10707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125154</xdr:rowOff>
    </xdr:from>
    <xdr:to>
      <xdr:col>55</xdr:col>
      <xdr:colOff>0</xdr:colOff>
      <xdr:row>62</xdr:row>
      <xdr:rowOff>127969</xdr:rowOff>
    </xdr:to>
    <xdr:cxnSp macro="">
      <xdr:nvCxnSpPr>
        <xdr:cNvPr id="247" name="直線コネクタ 246">
          <a:extLst>
            <a:ext uri="{FF2B5EF4-FFF2-40B4-BE49-F238E27FC236}">
              <a16:creationId xmlns:a16="http://schemas.microsoft.com/office/drawing/2014/main" id="{C504F82A-0791-4175-9D02-EF151146BD5F}"/>
            </a:ext>
          </a:extLst>
        </xdr:cNvPr>
        <xdr:cNvCxnSpPr/>
      </xdr:nvCxnSpPr>
      <xdr:spPr>
        <a:xfrm flipV="1">
          <a:off x="9639300" y="10755054"/>
          <a:ext cx="838200" cy="2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79211</xdr:rowOff>
    </xdr:from>
    <xdr:to>
      <xdr:col>46</xdr:col>
      <xdr:colOff>38100</xdr:colOff>
      <xdr:row>63</xdr:row>
      <xdr:rowOff>9361</xdr:rowOff>
    </xdr:to>
    <xdr:sp macro="" textlink="">
      <xdr:nvSpPr>
        <xdr:cNvPr id="248" name="楕円 247">
          <a:extLst>
            <a:ext uri="{FF2B5EF4-FFF2-40B4-BE49-F238E27FC236}">
              <a16:creationId xmlns:a16="http://schemas.microsoft.com/office/drawing/2014/main" id="{226EBA51-ECAA-423A-9171-AC185BFD2911}"/>
            </a:ext>
          </a:extLst>
        </xdr:cNvPr>
        <xdr:cNvSpPr/>
      </xdr:nvSpPr>
      <xdr:spPr>
        <a:xfrm>
          <a:off x="8699500" y="1070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127969</xdr:rowOff>
    </xdr:from>
    <xdr:to>
      <xdr:col>50</xdr:col>
      <xdr:colOff>114300</xdr:colOff>
      <xdr:row>62</xdr:row>
      <xdr:rowOff>130011</xdr:rowOff>
    </xdr:to>
    <xdr:cxnSp macro="">
      <xdr:nvCxnSpPr>
        <xdr:cNvPr id="249" name="直線コネクタ 248">
          <a:extLst>
            <a:ext uri="{FF2B5EF4-FFF2-40B4-BE49-F238E27FC236}">
              <a16:creationId xmlns:a16="http://schemas.microsoft.com/office/drawing/2014/main" id="{12F8D4F9-E3C4-440D-9633-99B7344FA486}"/>
            </a:ext>
          </a:extLst>
        </xdr:cNvPr>
        <xdr:cNvCxnSpPr/>
      </xdr:nvCxnSpPr>
      <xdr:spPr>
        <a:xfrm flipV="1">
          <a:off x="8750300" y="10757869"/>
          <a:ext cx="889000" cy="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98051</xdr:rowOff>
    </xdr:from>
    <xdr:to>
      <xdr:col>41</xdr:col>
      <xdr:colOff>101600</xdr:colOff>
      <xdr:row>63</xdr:row>
      <xdr:rowOff>28201</xdr:rowOff>
    </xdr:to>
    <xdr:sp macro="" textlink="">
      <xdr:nvSpPr>
        <xdr:cNvPr id="250" name="楕円 249">
          <a:extLst>
            <a:ext uri="{FF2B5EF4-FFF2-40B4-BE49-F238E27FC236}">
              <a16:creationId xmlns:a16="http://schemas.microsoft.com/office/drawing/2014/main" id="{5735ED2D-8A9B-41A9-88DA-344F76946BD4}"/>
            </a:ext>
          </a:extLst>
        </xdr:cNvPr>
        <xdr:cNvSpPr/>
      </xdr:nvSpPr>
      <xdr:spPr>
        <a:xfrm>
          <a:off x="7810500" y="10727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130011</xdr:rowOff>
    </xdr:from>
    <xdr:to>
      <xdr:col>45</xdr:col>
      <xdr:colOff>177800</xdr:colOff>
      <xdr:row>62</xdr:row>
      <xdr:rowOff>148851</xdr:rowOff>
    </xdr:to>
    <xdr:cxnSp macro="">
      <xdr:nvCxnSpPr>
        <xdr:cNvPr id="251" name="直線コネクタ 250">
          <a:extLst>
            <a:ext uri="{FF2B5EF4-FFF2-40B4-BE49-F238E27FC236}">
              <a16:creationId xmlns:a16="http://schemas.microsoft.com/office/drawing/2014/main" id="{6CB50DFE-EFEB-4B0F-815A-82FD32AD0F7A}"/>
            </a:ext>
          </a:extLst>
        </xdr:cNvPr>
        <xdr:cNvCxnSpPr/>
      </xdr:nvCxnSpPr>
      <xdr:spPr>
        <a:xfrm flipV="1">
          <a:off x="7861300" y="10759911"/>
          <a:ext cx="889000" cy="18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98244</xdr:rowOff>
    </xdr:from>
    <xdr:to>
      <xdr:col>36</xdr:col>
      <xdr:colOff>165100</xdr:colOff>
      <xdr:row>63</xdr:row>
      <xdr:rowOff>28394</xdr:rowOff>
    </xdr:to>
    <xdr:sp macro="" textlink="">
      <xdr:nvSpPr>
        <xdr:cNvPr id="252" name="楕円 251">
          <a:extLst>
            <a:ext uri="{FF2B5EF4-FFF2-40B4-BE49-F238E27FC236}">
              <a16:creationId xmlns:a16="http://schemas.microsoft.com/office/drawing/2014/main" id="{2BCA5851-C10A-4210-AB53-E4B373F8B04D}"/>
            </a:ext>
          </a:extLst>
        </xdr:cNvPr>
        <xdr:cNvSpPr/>
      </xdr:nvSpPr>
      <xdr:spPr>
        <a:xfrm>
          <a:off x="6921500" y="10728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148851</xdr:rowOff>
    </xdr:from>
    <xdr:to>
      <xdr:col>41</xdr:col>
      <xdr:colOff>50800</xdr:colOff>
      <xdr:row>62</xdr:row>
      <xdr:rowOff>149044</xdr:rowOff>
    </xdr:to>
    <xdr:cxnSp macro="">
      <xdr:nvCxnSpPr>
        <xdr:cNvPr id="253" name="直線コネクタ 252">
          <a:extLst>
            <a:ext uri="{FF2B5EF4-FFF2-40B4-BE49-F238E27FC236}">
              <a16:creationId xmlns:a16="http://schemas.microsoft.com/office/drawing/2014/main" id="{3456468C-3517-4A3A-9E68-11E0456345AE}"/>
            </a:ext>
          </a:extLst>
        </xdr:cNvPr>
        <xdr:cNvCxnSpPr/>
      </xdr:nvCxnSpPr>
      <xdr:spPr>
        <a:xfrm flipV="1">
          <a:off x="6972300" y="10778751"/>
          <a:ext cx="889000" cy="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73272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3D49CB94-0345-4BB8-ABBF-75E17D58C42E}"/>
            </a:ext>
          </a:extLst>
        </xdr:cNvPr>
        <xdr:cNvSpPr txBox="1"/>
      </xdr:nvSpPr>
      <xdr:spPr>
        <a:xfrm>
          <a:off x="9327095" y="10874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87276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86F9144C-2101-4AA3-96DD-25A263C5D85A}"/>
            </a:ext>
          </a:extLst>
        </xdr:cNvPr>
        <xdr:cNvSpPr txBox="1"/>
      </xdr:nvSpPr>
      <xdr:spPr>
        <a:xfrm>
          <a:off x="8450795" y="10888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88502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EA428918-CDA1-4C6B-9AF3-8FC98F9E53C2}"/>
            </a:ext>
          </a:extLst>
        </xdr:cNvPr>
        <xdr:cNvSpPr txBox="1"/>
      </xdr:nvSpPr>
      <xdr:spPr>
        <a:xfrm>
          <a:off x="7561795" y="10889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83403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370FA1E4-A987-423A-A804-5BD1A37CC7F8}"/>
            </a:ext>
          </a:extLst>
        </xdr:cNvPr>
        <xdr:cNvSpPr txBox="1"/>
      </xdr:nvSpPr>
      <xdr:spPr>
        <a:xfrm>
          <a:off x="6672795" y="10884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23846</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4ED2BFFF-2D18-4B27-AE27-824472B4064C}"/>
            </a:ext>
          </a:extLst>
        </xdr:cNvPr>
        <xdr:cNvSpPr txBox="1"/>
      </xdr:nvSpPr>
      <xdr:spPr>
        <a:xfrm>
          <a:off x="9327095" y="10482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25888</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E8701CB1-A862-4129-B94B-C599250C8504}"/>
            </a:ext>
          </a:extLst>
        </xdr:cNvPr>
        <xdr:cNvSpPr txBox="1"/>
      </xdr:nvSpPr>
      <xdr:spPr>
        <a:xfrm>
          <a:off x="8450795" y="10484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44728</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4BD84CBA-AE5C-4C18-B20F-4EEBCB732ED3}"/>
            </a:ext>
          </a:extLst>
        </xdr:cNvPr>
        <xdr:cNvSpPr txBox="1"/>
      </xdr:nvSpPr>
      <xdr:spPr>
        <a:xfrm>
          <a:off x="7561795" y="10503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44921</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9D49F700-62F9-4AA3-A8F1-67805DC3A0B6}"/>
            </a:ext>
          </a:extLst>
        </xdr:cNvPr>
        <xdr:cNvSpPr txBox="1"/>
      </xdr:nvSpPr>
      <xdr:spPr>
        <a:xfrm>
          <a:off x="6672795" y="10503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E0F54B68-1B7B-4A0B-9678-2033E337D33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69755139-93DE-409A-8421-75257A1517C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3C65678B-4CCD-4BEA-85C7-142B287E84B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F2883C95-0AC4-4940-B510-DC27165AC66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C7F5DCD5-80F8-4C92-A1BD-21363E29267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40B29D88-BF9F-43AA-925F-7B66CFE5E4A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EA102964-BDD5-4D4E-91D1-86B9AE89AA1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9D2BF978-836A-4A4B-96BD-BE771895D08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368CF210-C915-42C8-B156-0F61AD51F47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EA9AA2A7-05DB-4E7C-BD9B-F34979C20FF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5BFDC199-B035-4032-8F3B-322C5A28B94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5FE4E6AA-AD2C-4346-B722-EE2AE467B282}"/>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8B024D2C-CA98-43AB-9ACF-5F1DE406A138}"/>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C7F01143-5E80-44AD-977C-A964221724B6}"/>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784A4A4E-0E34-46DF-9770-B01AD286D8E8}"/>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A32C32A9-E9AE-4C02-AF38-D858DDF262DC}"/>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FBBBE935-772A-4F7A-B04F-BCBC5C0FC624}"/>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247C53AE-FB70-47DD-851D-16075CDA7718}"/>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CF3CC545-DECB-48D5-BFBB-03F341AC3BBF}"/>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DE05855B-DD19-4736-985B-9BCE7EB80133}"/>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CEC99E99-9262-4819-BBE9-EDA6F4108752}"/>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252BF794-4946-46A9-902B-9F8B3F52A15C}"/>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83B973AA-A295-45EB-AAB5-95104AB1B313}"/>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451EC8E8-E417-46CA-8756-F9E00A5DA63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FB533B8C-AF39-44B1-8DE8-861CE23DD21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22F85051-12AC-4C97-B3D0-8AB084A52F0B}"/>
            </a:ext>
          </a:extLst>
        </xdr:cNvPr>
        <xdr:cNvCxnSpPr/>
      </xdr:nvCxnSpPr>
      <xdr:spPr>
        <a:xfrm flipV="1">
          <a:off x="4634865"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70ACA5A4-D8AB-4345-A6C0-8E1B64807796}"/>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9010F8AC-AAB4-4F5E-93E5-E3DA99D3DEF8}"/>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4ADD7F7F-3638-482F-93EB-552AB93087B7}"/>
            </a:ext>
          </a:extLst>
        </xdr:cNvPr>
        <xdr:cNvSpPr txBox="1"/>
      </xdr:nvSpPr>
      <xdr:spPr>
        <a:xfrm>
          <a:off x="4673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a:extLst>
            <a:ext uri="{FF2B5EF4-FFF2-40B4-BE49-F238E27FC236}">
              <a16:creationId xmlns:a16="http://schemas.microsoft.com/office/drawing/2014/main" id="{0B58CEDC-087C-4969-9AB7-4E7CE1D502D5}"/>
            </a:ext>
          </a:extLst>
        </xdr:cNvPr>
        <xdr:cNvCxnSpPr/>
      </xdr:nvCxnSpPr>
      <xdr:spPr>
        <a:xfrm>
          <a:off x="4546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96719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949703EC-FDB8-47D5-B487-07D7E8F5D4E9}"/>
            </a:ext>
          </a:extLst>
        </xdr:cNvPr>
        <xdr:cNvSpPr txBox="1"/>
      </xdr:nvSpPr>
      <xdr:spPr>
        <a:xfrm>
          <a:off x="4673600" y="141556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a:extLst>
            <a:ext uri="{FF2B5EF4-FFF2-40B4-BE49-F238E27FC236}">
              <a16:creationId xmlns:a16="http://schemas.microsoft.com/office/drawing/2014/main" id="{87374883-45B1-4514-A4CA-FE2D79C2539D}"/>
            </a:ext>
          </a:extLst>
        </xdr:cNvPr>
        <xdr:cNvSpPr/>
      </xdr:nvSpPr>
      <xdr:spPr>
        <a:xfrm>
          <a:off x="4584700" y="1430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a:extLst>
            <a:ext uri="{FF2B5EF4-FFF2-40B4-BE49-F238E27FC236}">
              <a16:creationId xmlns:a16="http://schemas.microsoft.com/office/drawing/2014/main" id="{2EC66FE7-96D3-458D-B2A1-D27A0147EEED}"/>
            </a:ext>
          </a:extLst>
        </xdr:cNvPr>
        <xdr:cNvSpPr/>
      </xdr:nvSpPr>
      <xdr:spPr>
        <a:xfrm>
          <a:off x="3746500" y="1429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a:extLst>
            <a:ext uri="{FF2B5EF4-FFF2-40B4-BE49-F238E27FC236}">
              <a16:creationId xmlns:a16="http://schemas.microsoft.com/office/drawing/2014/main" id="{16856525-6412-4447-8540-A539A64603B9}"/>
            </a:ext>
          </a:extLst>
        </xdr:cNvPr>
        <xdr:cNvSpPr/>
      </xdr:nvSpPr>
      <xdr:spPr>
        <a:xfrm>
          <a:off x="2857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a:extLst>
            <a:ext uri="{FF2B5EF4-FFF2-40B4-BE49-F238E27FC236}">
              <a16:creationId xmlns:a16="http://schemas.microsoft.com/office/drawing/2014/main" id="{665BDC61-3B33-451D-9B12-82E599FAB8AB}"/>
            </a:ext>
          </a:extLst>
        </xdr:cNvPr>
        <xdr:cNvSpPr/>
      </xdr:nvSpPr>
      <xdr:spPr>
        <a:xfrm>
          <a:off x="1968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7" name="フローチャート: 判断 296">
          <a:extLst>
            <a:ext uri="{FF2B5EF4-FFF2-40B4-BE49-F238E27FC236}">
              <a16:creationId xmlns:a16="http://schemas.microsoft.com/office/drawing/2014/main" id="{B200319D-7296-4DFE-8E4F-BA9DD7A17A24}"/>
            </a:ext>
          </a:extLst>
        </xdr:cNvPr>
        <xdr:cNvSpPr/>
      </xdr:nvSpPr>
      <xdr:spPr>
        <a:xfrm>
          <a:off x="1079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B0599FC9-EF6E-42DD-A34C-746826EEDAE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3E304D5-CC88-4747-80D8-805CA5B1BB6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3D0FA2F-929D-4048-8893-D2AE928ABD0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CD2B9FA-A01E-4B8C-B4D7-C0DDEF77E8E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5867BA5-19E9-4BD6-8FF3-DC5A335AF3B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50981</xdr:rowOff>
    </xdr:from>
    <xdr:to>
      <xdr:col>24</xdr:col>
      <xdr:colOff>114300</xdr:colOff>
      <xdr:row>86</xdr:row>
      <xdr:rowOff>152581</xdr:rowOff>
    </xdr:to>
    <xdr:sp macro="" textlink="">
      <xdr:nvSpPr>
        <xdr:cNvPr id="303" name="楕円 302">
          <a:extLst>
            <a:ext uri="{FF2B5EF4-FFF2-40B4-BE49-F238E27FC236}">
              <a16:creationId xmlns:a16="http://schemas.microsoft.com/office/drawing/2014/main" id="{295BC0F7-09B7-4392-8CFB-481290D42707}"/>
            </a:ext>
          </a:extLst>
        </xdr:cNvPr>
        <xdr:cNvSpPr/>
      </xdr:nvSpPr>
      <xdr:spPr>
        <a:xfrm>
          <a:off x="4584700" y="14795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137358</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7494EDD4-301B-4ECD-9C2E-E33F3E3BF650}"/>
            </a:ext>
          </a:extLst>
        </xdr:cNvPr>
        <xdr:cNvSpPr txBox="1"/>
      </xdr:nvSpPr>
      <xdr:spPr>
        <a:xfrm>
          <a:off x="4673600" y="14710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77107</xdr:rowOff>
    </xdr:from>
    <xdr:to>
      <xdr:col>20</xdr:col>
      <xdr:colOff>38100</xdr:colOff>
      <xdr:row>87</xdr:row>
      <xdr:rowOff>7257</xdr:rowOff>
    </xdr:to>
    <xdr:sp macro="" textlink="">
      <xdr:nvSpPr>
        <xdr:cNvPr id="305" name="楕円 304">
          <a:extLst>
            <a:ext uri="{FF2B5EF4-FFF2-40B4-BE49-F238E27FC236}">
              <a16:creationId xmlns:a16="http://schemas.microsoft.com/office/drawing/2014/main" id="{0566D140-E942-4B92-BB57-82E11855318E}"/>
            </a:ext>
          </a:extLst>
        </xdr:cNvPr>
        <xdr:cNvSpPr/>
      </xdr:nvSpPr>
      <xdr:spPr>
        <a:xfrm>
          <a:off x="3746500" y="1482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101781</xdr:rowOff>
    </xdr:from>
    <xdr:to>
      <xdr:col>24</xdr:col>
      <xdr:colOff>63500</xdr:colOff>
      <xdr:row>86</xdr:row>
      <xdr:rowOff>127907</xdr:rowOff>
    </xdr:to>
    <xdr:cxnSp macro="">
      <xdr:nvCxnSpPr>
        <xdr:cNvPr id="306" name="直線コネクタ 305">
          <a:extLst>
            <a:ext uri="{FF2B5EF4-FFF2-40B4-BE49-F238E27FC236}">
              <a16:creationId xmlns:a16="http://schemas.microsoft.com/office/drawing/2014/main" id="{187AD959-2AC3-425A-964A-AA2293190310}"/>
            </a:ext>
          </a:extLst>
        </xdr:cNvPr>
        <xdr:cNvCxnSpPr/>
      </xdr:nvCxnSpPr>
      <xdr:spPr>
        <a:xfrm flipV="1">
          <a:off x="3797300" y="14846481"/>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73842</xdr:rowOff>
    </xdr:from>
    <xdr:to>
      <xdr:col>15</xdr:col>
      <xdr:colOff>101600</xdr:colOff>
      <xdr:row>87</xdr:row>
      <xdr:rowOff>3992</xdr:rowOff>
    </xdr:to>
    <xdr:sp macro="" textlink="">
      <xdr:nvSpPr>
        <xdr:cNvPr id="307" name="楕円 306">
          <a:extLst>
            <a:ext uri="{FF2B5EF4-FFF2-40B4-BE49-F238E27FC236}">
              <a16:creationId xmlns:a16="http://schemas.microsoft.com/office/drawing/2014/main" id="{13D2BB10-54F0-40E9-8E2E-2746BEC5643D}"/>
            </a:ext>
          </a:extLst>
        </xdr:cNvPr>
        <xdr:cNvSpPr/>
      </xdr:nvSpPr>
      <xdr:spPr>
        <a:xfrm>
          <a:off x="2857500" y="14818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124642</xdr:rowOff>
    </xdr:from>
    <xdr:to>
      <xdr:col>19</xdr:col>
      <xdr:colOff>177800</xdr:colOff>
      <xdr:row>86</xdr:row>
      <xdr:rowOff>127907</xdr:rowOff>
    </xdr:to>
    <xdr:cxnSp macro="">
      <xdr:nvCxnSpPr>
        <xdr:cNvPr id="308" name="直線コネクタ 307">
          <a:extLst>
            <a:ext uri="{FF2B5EF4-FFF2-40B4-BE49-F238E27FC236}">
              <a16:creationId xmlns:a16="http://schemas.microsoft.com/office/drawing/2014/main" id="{42F7D742-089F-48CF-98FA-A7BD2DB9313A}"/>
            </a:ext>
          </a:extLst>
        </xdr:cNvPr>
        <xdr:cNvCxnSpPr/>
      </xdr:nvCxnSpPr>
      <xdr:spPr>
        <a:xfrm>
          <a:off x="2908300" y="1486934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70576</xdr:rowOff>
    </xdr:from>
    <xdr:to>
      <xdr:col>10</xdr:col>
      <xdr:colOff>165100</xdr:colOff>
      <xdr:row>87</xdr:row>
      <xdr:rowOff>726</xdr:rowOff>
    </xdr:to>
    <xdr:sp macro="" textlink="">
      <xdr:nvSpPr>
        <xdr:cNvPr id="309" name="楕円 308">
          <a:extLst>
            <a:ext uri="{FF2B5EF4-FFF2-40B4-BE49-F238E27FC236}">
              <a16:creationId xmlns:a16="http://schemas.microsoft.com/office/drawing/2014/main" id="{0F7693F3-8D22-4A09-875F-71C77DEA3EA6}"/>
            </a:ext>
          </a:extLst>
        </xdr:cNvPr>
        <xdr:cNvSpPr/>
      </xdr:nvSpPr>
      <xdr:spPr>
        <a:xfrm>
          <a:off x="1968500" y="1481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121376</xdr:rowOff>
    </xdr:from>
    <xdr:to>
      <xdr:col>15</xdr:col>
      <xdr:colOff>50800</xdr:colOff>
      <xdr:row>86</xdr:row>
      <xdr:rowOff>124642</xdr:rowOff>
    </xdr:to>
    <xdr:cxnSp macro="">
      <xdr:nvCxnSpPr>
        <xdr:cNvPr id="310" name="直線コネクタ 309">
          <a:extLst>
            <a:ext uri="{FF2B5EF4-FFF2-40B4-BE49-F238E27FC236}">
              <a16:creationId xmlns:a16="http://schemas.microsoft.com/office/drawing/2014/main" id="{A1CD0BC0-F056-4996-BD6C-F76B93DF1B0C}"/>
            </a:ext>
          </a:extLst>
        </xdr:cNvPr>
        <xdr:cNvCxnSpPr/>
      </xdr:nvCxnSpPr>
      <xdr:spPr>
        <a:xfrm>
          <a:off x="2019300" y="14866076"/>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67311</xdr:rowOff>
    </xdr:from>
    <xdr:to>
      <xdr:col>6</xdr:col>
      <xdr:colOff>38100</xdr:colOff>
      <xdr:row>86</xdr:row>
      <xdr:rowOff>168911</xdr:rowOff>
    </xdr:to>
    <xdr:sp macro="" textlink="">
      <xdr:nvSpPr>
        <xdr:cNvPr id="311" name="楕円 310">
          <a:extLst>
            <a:ext uri="{FF2B5EF4-FFF2-40B4-BE49-F238E27FC236}">
              <a16:creationId xmlns:a16="http://schemas.microsoft.com/office/drawing/2014/main" id="{D08EA276-951E-4859-9BE6-55FFEAC5F744}"/>
            </a:ext>
          </a:extLst>
        </xdr:cNvPr>
        <xdr:cNvSpPr/>
      </xdr:nvSpPr>
      <xdr:spPr>
        <a:xfrm>
          <a:off x="1079500" y="14812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118111</xdr:rowOff>
    </xdr:from>
    <xdr:to>
      <xdr:col>10</xdr:col>
      <xdr:colOff>114300</xdr:colOff>
      <xdr:row>86</xdr:row>
      <xdr:rowOff>121376</xdr:rowOff>
    </xdr:to>
    <xdr:cxnSp macro="">
      <xdr:nvCxnSpPr>
        <xdr:cNvPr id="312" name="直線コネクタ 311">
          <a:extLst>
            <a:ext uri="{FF2B5EF4-FFF2-40B4-BE49-F238E27FC236}">
              <a16:creationId xmlns:a16="http://schemas.microsoft.com/office/drawing/2014/main" id="{6807E9DB-BB77-4F47-92DB-0E4B749BED00}"/>
            </a:ext>
          </a:extLst>
        </xdr:cNvPr>
        <xdr:cNvCxnSpPr/>
      </xdr:nvCxnSpPr>
      <xdr:spPr>
        <a:xfrm>
          <a:off x="1130300" y="14862811"/>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10721</xdr:rowOff>
    </xdr:from>
    <xdr:ext cx="405111" cy="259045"/>
    <xdr:sp macro="" textlink="">
      <xdr:nvSpPr>
        <xdr:cNvPr id="313" name="n_1aveValue【公営住宅】&#10;有形固定資産減価償却率">
          <a:extLst>
            <a:ext uri="{FF2B5EF4-FFF2-40B4-BE49-F238E27FC236}">
              <a16:creationId xmlns:a16="http://schemas.microsoft.com/office/drawing/2014/main" id="{6B828B3D-FB3C-49D5-8715-0DFD75777960}"/>
            </a:ext>
          </a:extLst>
        </xdr:cNvPr>
        <xdr:cNvSpPr txBox="1"/>
      </xdr:nvSpPr>
      <xdr:spPr>
        <a:xfrm>
          <a:off x="3582044" y="1406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105427</xdr:rowOff>
    </xdr:from>
    <xdr:ext cx="405111" cy="259045"/>
    <xdr:sp macro="" textlink="">
      <xdr:nvSpPr>
        <xdr:cNvPr id="314" name="n_2aveValue【公営住宅】&#10;有形固定資産減価償却率">
          <a:extLst>
            <a:ext uri="{FF2B5EF4-FFF2-40B4-BE49-F238E27FC236}">
              <a16:creationId xmlns:a16="http://schemas.microsoft.com/office/drawing/2014/main" id="{DDCDBDB2-4D91-4D0A-92E6-62CF09608CA9}"/>
            </a:ext>
          </a:extLst>
        </xdr:cNvPr>
        <xdr:cNvSpPr txBox="1"/>
      </xdr:nvSpPr>
      <xdr:spPr>
        <a:xfrm>
          <a:off x="2705744" y="1399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87465</xdr:rowOff>
    </xdr:from>
    <xdr:ext cx="405111" cy="259045"/>
    <xdr:sp macro="" textlink="">
      <xdr:nvSpPr>
        <xdr:cNvPr id="315" name="n_3aveValue【公営住宅】&#10;有形固定資産減価償却率">
          <a:extLst>
            <a:ext uri="{FF2B5EF4-FFF2-40B4-BE49-F238E27FC236}">
              <a16:creationId xmlns:a16="http://schemas.microsoft.com/office/drawing/2014/main" id="{9821311E-ACCB-4084-860C-5650AD8175EB}"/>
            </a:ext>
          </a:extLst>
        </xdr:cNvPr>
        <xdr:cNvSpPr txBox="1"/>
      </xdr:nvSpPr>
      <xdr:spPr>
        <a:xfrm>
          <a:off x="1816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159311</xdr:rowOff>
    </xdr:from>
    <xdr:ext cx="405111" cy="259045"/>
    <xdr:sp macro="" textlink="">
      <xdr:nvSpPr>
        <xdr:cNvPr id="316" name="n_4aveValue【公営住宅】&#10;有形固定資産減価償却率">
          <a:extLst>
            <a:ext uri="{FF2B5EF4-FFF2-40B4-BE49-F238E27FC236}">
              <a16:creationId xmlns:a16="http://schemas.microsoft.com/office/drawing/2014/main" id="{68DC6E5E-4BC4-4F79-9DD4-1571CE6707E7}"/>
            </a:ext>
          </a:extLst>
        </xdr:cNvPr>
        <xdr:cNvSpPr txBox="1"/>
      </xdr:nvSpPr>
      <xdr:spPr>
        <a:xfrm>
          <a:off x="927744" y="14046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169834</xdr:rowOff>
    </xdr:from>
    <xdr:ext cx="405111" cy="259045"/>
    <xdr:sp macro="" textlink="">
      <xdr:nvSpPr>
        <xdr:cNvPr id="317" name="n_1mainValue【公営住宅】&#10;有形固定資産減価償却率">
          <a:extLst>
            <a:ext uri="{FF2B5EF4-FFF2-40B4-BE49-F238E27FC236}">
              <a16:creationId xmlns:a16="http://schemas.microsoft.com/office/drawing/2014/main" id="{3A6F4FB3-DE4E-4EBD-BFF2-F3CC2A40FAF5}"/>
            </a:ext>
          </a:extLst>
        </xdr:cNvPr>
        <xdr:cNvSpPr txBox="1"/>
      </xdr:nvSpPr>
      <xdr:spPr>
        <a:xfrm>
          <a:off x="3582044" y="14914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166569</xdr:rowOff>
    </xdr:from>
    <xdr:ext cx="405111" cy="259045"/>
    <xdr:sp macro="" textlink="">
      <xdr:nvSpPr>
        <xdr:cNvPr id="318" name="n_2mainValue【公営住宅】&#10;有形固定資産減価償却率">
          <a:extLst>
            <a:ext uri="{FF2B5EF4-FFF2-40B4-BE49-F238E27FC236}">
              <a16:creationId xmlns:a16="http://schemas.microsoft.com/office/drawing/2014/main" id="{4E305B0F-F57C-4C04-8084-2E47EE5374E8}"/>
            </a:ext>
          </a:extLst>
        </xdr:cNvPr>
        <xdr:cNvSpPr txBox="1"/>
      </xdr:nvSpPr>
      <xdr:spPr>
        <a:xfrm>
          <a:off x="2705744" y="14911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163303</xdr:rowOff>
    </xdr:from>
    <xdr:ext cx="405111" cy="259045"/>
    <xdr:sp macro="" textlink="">
      <xdr:nvSpPr>
        <xdr:cNvPr id="319" name="n_3mainValue【公営住宅】&#10;有形固定資産減価償却率">
          <a:extLst>
            <a:ext uri="{FF2B5EF4-FFF2-40B4-BE49-F238E27FC236}">
              <a16:creationId xmlns:a16="http://schemas.microsoft.com/office/drawing/2014/main" id="{41D34539-2BAF-4A9A-8EA1-23A6C3C8BDCB}"/>
            </a:ext>
          </a:extLst>
        </xdr:cNvPr>
        <xdr:cNvSpPr txBox="1"/>
      </xdr:nvSpPr>
      <xdr:spPr>
        <a:xfrm>
          <a:off x="1816744" y="14908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160038</xdr:rowOff>
    </xdr:from>
    <xdr:ext cx="405111" cy="259045"/>
    <xdr:sp macro="" textlink="">
      <xdr:nvSpPr>
        <xdr:cNvPr id="320" name="n_4mainValue【公営住宅】&#10;有形固定資産減価償却率">
          <a:extLst>
            <a:ext uri="{FF2B5EF4-FFF2-40B4-BE49-F238E27FC236}">
              <a16:creationId xmlns:a16="http://schemas.microsoft.com/office/drawing/2014/main" id="{9DD4E048-2018-4BD3-B026-98A330908025}"/>
            </a:ext>
          </a:extLst>
        </xdr:cNvPr>
        <xdr:cNvSpPr txBox="1"/>
      </xdr:nvSpPr>
      <xdr:spPr>
        <a:xfrm>
          <a:off x="927744" y="14904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B3C5F1ED-5650-48AD-A60A-D88400AC9EB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DFBD5548-9718-47D3-BD07-5417B7C2FD8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C73A9DA6-B59C-4C77-B3CE-BB7D1567286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5FCE8E0F-B34A-44C0-A44E-379D6F11384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A1323243-FB02-4819-9C02-579190ADBBB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AB39F58C-5DFD-4843-A921-2F62863674B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F38A059B-CC82-4B16-8459-0A314DF5E19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AE6E618B-D007-4B46-AB07-8E9C83E6E85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69D25A4B-4CDA-4763-B5B1-7F0F87FDB5D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EE59CC2E-2A79-443D-BA67-E461220ADD1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EC00801E-C2B9-4F64-9B83-44DBD33B2F2A}"/>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97CD4649-E0A4-42DE-8DF2-C0E41151E2EF}"/>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EB6232E8-37FD-4722-9281-BE95015463FE}"/>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ED331978-6FF9-45EE-8D3F-03579C68B8C8}"/>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4C214521-14E6-4969-8F56-A3522E33E8DE}"/>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79C755F9-DEEC-4CB5-B40A-F15B7ED51659}"/>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87F8188C-21EC-4686-A624-C46CE00BA0C8}"/>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DA6FB0EE-8790-4D8E-A671-AA317B6251D3}"/>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78B359C0-F14A-47C1-A805-1962341505F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AC4FEDB8-EA35-4D8B-B2D9-144D470AE4B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8E12499A-1626-41D9-BA37-0D57D42BEDD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0CCB26AB-0361-4127-8B0C-BDF71EC89AC5}"/>
            </a:ext>
          </a:extLst>
        </xdr:cNvPr>
        <xdr:cNvCxnSpPr/>
      </xdr:nvCxnSpPr>
      <xdr:spPr>
        <a:xfrm flipV="1">
          <a:off x="10476865" y="13410285"/>
          <a:ext cx="0" cy="1369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a:extLst>
            <a:ext uri="{FF2B5EF4-FFF2-40B4-BE49-F238E27FC236}">
              <a16:creationId xmlns:a16="http://schemas.microsoft.com/office/drawing/2014/main" id="{602EF314-9756-438F-B110-B85F5E2DA455}"/>
            </a:ext>
          </a:extLst>
        </xdr:cNvPr>
        <xdr:cNvSpPr txBox="1"/>
      </xdr:nvSpPr>
      <xdr:spPr>
        <a:xfrm>
          <a:off x="10515600" y="1478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755F327D-184D-4CDC-A1D7-BB22B7FFCC62}"/>
            </a:ext>
          </a:extLst>
        </xdr:cNvPr>
        <xdr:cNvCxnSpPr/>
      </xdr:nvCxnSpPr>
      <xdr:spPr>
        <a:xfrm>
          <a:off x="10388600" y="14779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a:extLst>
            <a:ext uri="{FF2B5EF4-FFF2-40B4-BE49-F238E27FC236}">
              <a16:creationId xmlns:a16="http://schemas.microsoft.com/office/drawing/2014/main" id="{9F6A01F2-31E3-47F1-937F-AB7432E95210}"/>
            </a:ext>
          </a:extLst>
        </xdr:cNvPr>
        <xdr:cNvSpPr txBox="1"/>
      </xdr:nvSpPr>
      <xdr:spPr>
        <a:xfrm>
          <a:off x="10515600" y="1318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a:extLst>
            <a:ext uri="{FF2B5EF4-FFF2-40B4-BE49-F238E27FC236}">
              <a16:creationId xmlns:a16="http://schemas.microsoft.com/office/drawing/2014/main" id="{193A4570-9186-4ABB-9FFF-07E5228040B5}"/>
            </a:ext>
          </a:extLst>
        </xdr:cNvPr>
        <xdr:cNvCxnSpPr/>
      </xdr:nvCxnSpPr>
      <xdr:spPr>
        <a:xfrm>
          <a:off x="10388600" y="13410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52697</xdr:rowOff>
    </xdr:from>
    <xdr:ext cx="469744" cy="259045"/>
    <xdr:sp macro="" textlink="">
      <xdr:nvSpPr>
        <xdr:cNvPr id="347" name="【公営住宅】&#10;一人当たり面積平均値テキスト">
          <a:extLst>
            <a:ext uri="{FF2B5EF4-FFF2-40B4-BE49-F238E27FC236}">
              <a16:creationId xmlns:a16="http://schemas.microsoft.com/office/drawing/2014/main" id="{A34F3A33-10F9-4028-A0DB-022EB4EB7C63}"/>
            </a:ext>
          </a:extLst>
        </xdr:cNvPr>
        <xdr:cNvSpPr txBox="1"/>
      </xdr:nvSpPr>
      <xdr:spPr>
        <a:xfrm>
          <a:off x="10515600" y="14454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a:extLst>
            <a:ext uri="{FF2B5EF4-FFF2-40B4-BE49-F238E27FC236}">
              <a16:creationId xmlns:a16="http://schemas.microsoft.com/office/drawing/2014/main" id="{4CFFE5FE-6A73-46A5-9559-5C91AC725A81}"/>
            </a:ext>
          </a:extLst>
        </xdr:cNvPr>
        <xdr:cNvSpPr/>
      </xdr:nvSpPr>
      <xdr:spPr>
        <a:xfrm>
          <a:off x="10426700" y="1460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a:extLst>
            <a:ext uri="{FF2B5EF4-FFF2-40B4-BE49-F238E27FC236}">
              <a16:creationId xmlns:a16="http://schemas.microsoft.com/office/drawing/2014/main" id="{A00C6F3D-7CDB-4A69-8486-8D4E9E74A2F1}"/>
            </a:ext>
          </a:extLst>
        </xdr:cNvPr>
        <xdr:cNvSpPr/>
      </xdr:nvSpPr>
      <xdr:spPr>
        <a:xfrm>
          <a:off x="9588500" y="1460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a:extLst>
            <a:ext uri="{FF2B5EF4-FFF2-40B4-BE49-F238E27FC236}">
              <a16:creationId xmlns:a16="http://schemas.microsoft.com/office/drawing/2014/main" id="{FA1CDC2B-450C-410E-A01A-A3A4FE6C2F63}"/>
            </a:ext>
          </a:extLst>
        </xdr:cNvPr>
        <xdr:cNvSpPr/>
      </xdr:nvSpPr>
      <xdr:spPr>
        <a:xfrm>
          <a:off x="8699500" y="1460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a:extLst>
            <a:ext uri="{FF2B5EF4-FFF2-40B4-BE49-F238E27FC236}">
              <a16:creationId xmlns:a16="http://schemas.microsoft.com/office/drawing/2014/main" id="{4ACEB2C1-6D48-4325-B06A-B3AC8BC1283A}"/>
            </a:ext>
          </a:extLst>
        </xdr:cNvPr>
        <xdr:cNvSpPr/>
      </xdr:nvSpPr>
      <xdr:spPr>
        <a:xfrm>
          <a:off x="7810500" y="14601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2" name="フローチャート: 判断 351">
          <a:extLst>
            <a:ext uri="{FF2B5EF4-FFF2-40B4-BE49-F238E27FC236}">
              <a16:creationId xmlns:a16="http://schemas.microsoft.com/office/drawing/2014/main" id="{808C1F2D-E258-4629-80C5-3135E096DD71}"/>
            </a:ext>
          </a:extLst>
        </xdr:cNvPr>
        <xdr:cNvSpPr/>
      </xdr:nvSpPr>
      <xdr:spPr>
        <a:xfrm>
          <a:off x="6921500" y="1460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5BA187C-9740-45C0-A603-4D68B88C754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D776EC1-0A87-4ADE-A7D1-081218DFAEE6}"/>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5BFFF917-A1E7-4BD5-8088-3E025B4E9B0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80A8076-30C7-4A68-BF4B-A23882BBB76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35DCEF6-7939-4C52-B818-FACFAA6882E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138861</xdr:rowOff>
    </xdr:from>
    <xdr:to>
      <xdr:col>55</xdr:col>
      <xdr:colOff>50800</xdr:colOff>
      <xdr:row>86</xdr:row>
      <xdr:rowOff>69011</xdr:rowOff>
    </xdr:to>
    <xdr:sp macro="" textlink="">
      <xdr:nvSpPr>
        <xdr:cNvPr id="358" name="楕円 357">
          <a:extLst>
            <a:ext uri="{FF2B5EF4-FFF2-40B4-BE49-F238E27FC236}">
              <a16:creationId xmlns:a16="http://schemas.microsoft.com/office/drawing/2014/main" id="{EB8E899A-75BB-41E2-9765-22AE8116BC9E}"/>
            </a:ext>
          </a:extLst>
        </xdr:cNvPr>
        <xdr:cNvSpPr/>
      </xdr:nvSpPr>
      <xdr:spPr>
        <a:xfrm>
          <a:off x="10426700" y="1471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53788</xdr:rowOff>
    </xdr:from>
    <xdr:ext cx="469744" cy="259045"/>
    <xdr:sp macro="" textlink="">
      <xdr:nvSpPr>
        <xdr:cNvPr id="359" name="【公営住宅】&#10;一人当たり面積該当値テキスト">
          <a:extLst>
            <a:ext uri="{FF2B5EF4-FFF2-40B4-BE49-F238E27FC236}">
              <a16:creationId xmlns:a16="http://schemas.microsoft.com/office/drawing/2014/main" id="{1D1967C4-6F2B-427A-B5C4-E3CCBC4F7C6E}"/>
            </a:ext>
          </a:extLst>
        </xdr:cNvPr>
        <xdr:cNvSpPr txBox="1"/>
      </xdr:nvSpPr>
      <xdr:spPr>
        <a:xfrm>
          <a:off x="10515600" y="14627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138861</xdr:rowOff>
    </xdr:from>
    <xdr:to>
      <xdr:col>50</xdr:col>
      <xdr:colOff>165100</xdr:colOff>
      <xdr:row>86</xdr:row>
      <xdr:rowOff>69011</xdr:rowOff>
    </xdr:to>
    <xdr:sp macro="" textlink="">
      <xdr:nvSpPr>
        <xdr:cNvPr id="360" name="楕円 359">
          <a:extLst>
            <a:ext uri="{FF2B5EF4-FFF2-40B4-BE49-F238E27FC236}">
              <a16:creationId xmlns:a16="http://schemas.microsoft.com/office/drawing/2014/main" id="{02A668A4-9200-4D5B-A143-E3DE6A6F1F6A}"/>
            </a:ext>
          </a:extLst>
        </xdr:cNvPr>
        <xdr:cNvSpPr/>
      </xdr:nvSpPr>
      <xdr:spPr>
        <a:xfrm>
          <a:off x="9588500" y="1471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18211</xdr:rowOff>
    </xdr:from>
    <xdr:to>
      <xdr:col>55</xdr:col>
      <xdr:colOff>0</xdr:colOff>
      <xdr:row>86</xdr:row>
      <xdr:rowOff>18211</xdr:rowOff>
    </xdr:to>
    <xdr:cxnSp macro="">
      <xdr:nvCxnSpPr>
        <xdr:cNvPr id="361" name="直線コネクタ 360">
          <a:extLst>
            <a:ext uri="{FF2B5EF4-FFF2-40B4-BE49-F238E27FC236}">
              <a16:creationId xmlns:a16="http://schemas.microsoft.com/office/drawing/2014/main" id="{7DF88255-7AEC-4F69-B6BC-7F19B5CB7A43}"/>
            </a:ext>
          </a:extLst>
        </xdr:cNvPr>
        <xdr:cNvCxnSpPr/>
      </xdr:nvCxnSpPr>
      <xdr:spPr>
        <a:xfrm>
          <a:off x="9639300" y="1476291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138861</xdr:rowOff>
    </xdr:from>
    <xdr:to>
      <xdr:col>46</xdr:col>
      <xdr:colOff>38100</xdr:colOff>
      <xdr:row>86</xdr:row>
      <xdr:rowOff>69011</xdr:rowOff>
    </xdr:to>
    <xdr:sp macro="" textlink="">
      <xdr:nvSpPr>
        <xdr:cNvPr id="362" name="楕円 361">
          <a:extLst>
            <a:ext uri="{FF2B5EF4-FFF2-40B4-BE49-F238E27FC236}">
              <a16:creationId xmlns:a16="http://schemas.microsoft.com/office/drawing/2014/main" id="{B0A8945A-134B-4CA0-B22D-2EBCE2B89DD8}"/>
            </a:ext>
          </a:extLst>
        </xdr:cNvPr>
        <xdr:cNvSpPr/>
      </xdr:nvSpPr>
      <xdr:spPr>
        <a:xfrm>
          <a:off x="8699500" y="1471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18211</xdr:rowOff>
    </xdr:from>
    <xdr:to>
      <xdr:col>50</xdr:col>
      <xdr:colOff>114300</xdr:colOff>
      <xdr:row>86</xdr:row>
      <xdr:rowOff>18211</xdr:rowOff>
    </xdr:to>
    <xdr:cxnSp macro="">
      <xdr:nvCxnSpPr>
        <xdr:cNvPr id="363" name="直線コネクタ 362">
          <a:extLst>
            <a:ext uri="{FF2B5EF4-FFF2-40B4-BE49-F238E27FC236}">
              <a16:creationId xmlns:a16="http://schemas.microsoft.com/office/drawing/2014/main" id="{6FDBCACA-F968-4C01-85B8-0ED8D717A249}"/>
            </a:ext>
          </a:extLst>
        </xdr:cNvPr>
        <xdr:cNvCxnSpPr/>
      </xdr:nvCxnSpPr>
      <xdr:spPr>
        <a:xfrm>
          <a:off x="8750300" y="147629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138861</xdr:rowOff>
    </xdr:from>
    <xdr:to>
      <xdr:col>41</xdr:col>
      <xdr:colOff>101600</xdr:colOff>
      <xdr:row>86</xdr:row>
      <xdr:rowOff>69011</xdr:rowOff>
    </xdr:to>
    <xdr:sp macro="" textlink="">
      <xdr:nvSpPr>
        <xdr:cNvPr id="364" name="楕円 363">
          <a:extLst>
            <a:ext uri="{FF2B5EF4-FFF2-40B4-BE49-F238E27FC236}">
              <a16:creationId xmlns:a16="http://schemas.microsoft.com/office/drawing/2014/main" id="{CA13BC33-1ADA-4EA9-8F83-A4CD19753A86}"/>
            </a:ext>
          </a:extLst>
        </xdr:cNvPr>
        <xdr:cNvSpPr/>
      </xdr:nvSpPr>
      <xdr:spPr>
        <a:xfrm>
          <a:off x="7810500" y="1471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18211</xdr:rowOff>
    </xdr:from>
    <xdr:to>
      <xdr:col>45</xdr:col>
      <xdr:colOff>177800</xdr:colOff>
      <xdr:row>86</xdr:row>
      <xdr:rowOff>18211</xdr:rowOff>
    </xdr:to>
    <xdr:cxnSp macro="">
      <xdr:nvCxnSpPr>
        <xdr:cNvPr id="365" name="直線コネクタ 364">
          <a:extLst>
            <a:ext uri="{FF2B5EF4-FFF2-40B4-BE49-F238E27FC236}">
              <a16:creationId xmlns:a16="http://schemas.microsoft.com/office/drawing/2014/main" id="{60AF7CBE-29D0-4BC9-9557-F9C121AB4506}"/>
            </a:ext>
          </a:extLst>
        </xdr:cNvPr>
        <xdr:cNvCxnSpPr/>
      </xdr:nvCxnSpPr>
      <xdr:spPr>
        <a:xfrm>
          <a:off x="7861300" y="147629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138861</xdr:rowOff>
    </xdr:from>
    <xdr:to>
      <xdr:col>36</xdr:col>
      <xdr:colOff>165100</xdr:colOff>
      <xdr:row>86</xdr:row>
      <xdr:rowOff>69011</xdr:rowOff>
    </xdr:to>
    <xdr:sp macro="" textlink="">
      <xdr:nvSpPr>
        <xdr:cNvPr id="366" name="楕円 365">
          <a:extLst>
            <a:ext uri="{FF2B5EF4-FFF2-40B4-BE49-F238E27FC236}">
              <a16:creationId xmlns:a16="http://schemas.microsoft.com/office/drawing/2014/main" id="{BF1D78E7-3FA4-49EA-9029-3655A19DA693}"/>
            </a:ext>
          </a:extLst>
        </xdr:cNvPr>
        <xdr:cNvSpPr/>
      </xdr:nvSpPr>
      <xdr:spPr>
        <a:xfrm>
          <a:off x="6921500" y="1471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18211</xdr:rowOff>
    </xdr:from>
    <xdr:to>
      <xdr:col>41</xdr:col>
      <xdr:colOff>50800</xdr:colOff>
      <xdr:row>86</xdr:row>
      <xdr:rowOff>18211</xdr:rowOff>
    </xdr:to>
    <xdr:cxnSp macro="">
      <xdr:nvCxnSpPr>
        <xdr:cNvPr id="367" name="直線コネクタ 366">
          <a:extLst>
            <a:ext uri="{FF2B5EF4-FFF2-40B4-BE49-F238E27FC236}">
              <a16:creationId xmlns:a16="http://schemas.microsoft.com/office/drawing/2014/main" id="{749E0850-3885-4579-BFBF-4E506B61095E}"/>
            </a:ext>
          </a:extLst>
        </xdr:cNvPr>
        <xdr:cNvCxnSpPr/>
      </xdr:nvCxnSpPr>
      <xdr:spPr>
        <a:xfrm>
          <a:off x="6972300" y="147629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148632</xdr:rowOff>
    </xdr:from>
    <xdr:ext cx="469744" cy="259045"/>
    <xdr:sp macro="" textlink="">
      <xdr:nvSpPr>
        <xdr:cNvPr id="368" name="n_1aveValue【公営住宅】&#10;一人当たり面積">
          <a:extLst>
            <a:ext uri="{FF2B5EF4-FFF2-40B4-BE49-F238E27FC236}">
              <a16:creationId xmlns:a16="http://schemas.microsoft.com/office/drawing/2014/main" id="{7BA5B774-DFC2-425A-9D19-DFEE2274E859}"/>
            </a:ext>
          </a:extLst>
        </xdr:cNvPr>
        <xdr:cNvSpPr txBox="1"/>
      </xdr:nvSpPr>
      <xdr:spPr>
        <a:xfrm>
          <a:off x="9391727" y="1437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145203</xdr:rowOff>
    </xdr:from>
    <xdr:ext cx="469744" cy="259045"/>
    <xdr:sp macro="" textlink="">
      <xdr:nvSpPr>
        <xdr:cNvPr id="369" name="n_2aveValue【公営住宅】&#10;一人当たり面積">
          <a:extLst>
            <a:ext uri="{FF2B5EF4-FFF2-40B4-BE49-F238E27FC236}">
              <a16:creationId xmlns:a16="http://schemas.microsoft.com/office/drawing/2014/main" id="{2AC7B499-96D7-4884-A107-3101826AC6CA}"/>
            </a:ext>
          </a:extLst>
        </xdr:cNvPr>
        <xdr:cNvSpPr txBox="1"/>
      </xdr:nvSpPr>
      <xdr:spPr>
        <a:xfrm>
          <a:off x="8515427" y="1437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146118</xdr:rowOff>
    </xdr:from>
    <xdr:ext cx="469744" cy="259045"/>
    <xdr:sp macro="" textlink="">
      <xdr:nvSpPr>
        <xdr:cNvPr id="370" name="n_3aveValue【公営住宅】&#10;一人当たり面積">
          <a:extLst>
            <a:ext uri="{FF2B5EF4-FFF2-40B4-BE49-F238E27FC236}">
              <a16:creationId xmlns:a16="http://schemas.microsoft.com/office/drawing/2014/main" id="{A2AEE16E-A612-4EA1-83FE-AAB33DB9B1DE}"/>
            </a:ext>
          </a:extLst>
        </xdr:cNvPr>
        <xdr:cNvSpPr txBox="1"/>
      </xdr:nvSpPr>
      <xdr:spPr>
        <a:xfrm>
          <a:off x="7626427" y="14376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152289</xdr:rowOff>
    </xdr:from>
    <xdr:ext cx="469744" cy="259045"/>
    <xdr:sp macro="" textlink="">
      <xdr:nvSpPr>
        <xdr:cNvPr id="371" name="n_4aveValue【公営住宅】&#10;一人当たり面積">
          <a:extLst>
            <a:ext uri="{FF2B5EF4-FFF2-40B4-BE49-F238E27FC236}">
              <a16:creationId xmlns:a16="http://schemas.microsoft.com/office/drawing/2014/main" id="{D06B8D74-2448-4C7F-A11F-A34D3258E6F3}"/>
            </a:ext>
          </a:extLst>
        </xdr:cNvPr>
        <xdr:cNvSpPr txBox="1"/>
      </xdr:nvSpPr>
      <xdr:spPr>
        <a:xfrm>
          <a:off x="6737427" y="1438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60138</xdr:rowOff>
    </xdr:from>
    <xdr:ext cx="469744" cy="259045"/>
    <xdr:sp macro="" textlink="">
      <xdr:nvSpPr>
        <xdr:cNvPr id="372" name="n_1mainValue【公営住宅】&#10;一人当たり面積">
          <a:extLst>
            <a:ext uri="{FF2B5EF4-FFF2-40B4-BE49-F238E27FC236}">
              <a16:creationId xmlns:a16="http://schemas.microsoft.com/office/drawing/2014/main" id="{1B1DC90D-0DD2-4CAE-87FA-B7707C5F7E31}"/>
            </a:ext>
          </a:extLst>
        </xdr:cNvPr>
        <xdr:cNvSpPr txBox="1"/>
      </xdr:nvSpPr>
      <xdr:spPr>
        <a:xfrm>
          <a:off x="9391727" y="14804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60138</xdr:rowOff>
    </xdr:from>
    <xdr:ext cx="469744" cy="259045"/>
    <xdr:sp macro="" textlink="">
      <xdr:nvSpPr>
        <xdr:cNvPr id="373" name="n_2mainValue【公営住宅】&#10;一人当たり面積">
          <a:extLst>
            <a:ext uri="{FF2B5EF4-FFF2-40B4-BE49-F238E27FC236}">
              <a16:creationId xmlns:a16="http://schemas.microsoft.com/office/drawing/2014/main" id="{CA1C2F05-75CF-44BF-96E9-7A7EB894F11D}"/>
            </a:ext>
          </a:extLst>
        </xdr:cNvPr>
        <xdr:cNvSpPr txBox="1"/>
      </xdr:nvSpPr>
      <xdr:spPr>
        <a:xfrm>
          <a:off x="8515427" y="14804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60138</xdr:rowOff>
    </xdr:from>
    <xdr:ext cx="469744" cy="259045"/>
    <xdr:sp macro="" textlink="">
      <xdr:nvSpPr>
        <xdr:cNvPr id="374" name="n_3mainValue【公営住宅】&#10;一人当たり面積">
          <a:extLst>
            <a:ext uri="{FF2B5EF4-FFF2-40B4-BE49-F238E27FC236}">
              <a16:creationId xmlns:a16="http://schemas.microsoft.com/office/drawing/2014/main" id="{4B2DF0FB-419B-45F3-8223-BD8951E48F7C}"/>
            </a:ext>
          </a:extLst>
        </xdr:cNvPr>
        <xdr:cNvSpPr txBox="1"/>
      </xdr:nvSpPr>
      <xdr:spPr>
        <a:xfrm>
          <a:off x="7626427" y="14804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60138</xdr:rowOff>
    </xdr:from>
    <xdr:ext cx="469744" cy="259045"/>
    <xdr:sp macro="" textlink="">
      <xdr:nvSpPr>
        <xdr:cNvPr id="375" name="n_4mainValue【公営住宅】&#10;一人当たり面積">
          <a:extLst>
            <a:ext uri="{FF2B5EF4-FFF2-40B4-BE49-F238E27FC236}">
              <a16:creationId xmlns:a16="http://schemas.microsoft.com/office/drawing/2014/main" id="{BC02EF5D-1705-4B88-B084-32505809427F}"/>
            </a:ext>
          </a:extLst>
        </xdr:cNvPr>
        <xdr:cNvSpPr txBox="1"/>
      </xdr:nvSpPr>
      <xdr:spPr>
        <a:xfrm>
          <a:off x="6737427" y="14804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736D0C52-EE62-459F-A5AB-5A0ED8235B4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CC98DAAA-14D4-4A35-A3F6-649403A8CD2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9DACD986-D053-4E91-8590-C21B963E01C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39BA3979-8FE3-48A7-BFFA-3CDFC98BA81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D15BB8BC-92FA-4B38-B578-95CDC0EA379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6CE7FAEE-AC3B-41C5-95F4-FC69E74ED0E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97927D59-DE2B-43A6-B618-E458DECB118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7891D6F5-A8D4-49B1-B29C-EF4F1B7592FC}"/>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FAD24CF4-365B-4FAD-93BD-5BB4894923D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60F1019C-8B93-4176-AB6A-517DA799733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EDF54C2B-FBA2-4CC2-AFB8-743375C239E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94CD5461-356D-429B-8C23-46247239CE2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B0EDEF7A-9E17-48D2-A9DA-AF146E23865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8C60DC45-FB25-439B-A64D-892294982D5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3F61AFFF-252C-49E4-BFD1-4042EC2D125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A380995F-C1F1-4599-AFA0-36E90C20A5C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6F5C5F03-7AC7-4403-8F8E-4AFCFC91E20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A5DCBEFA-A17A-4915-9119-D7F4D30D3CB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1B68E84A-069F-41ED-96FE-26F7966BA48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1AAB9972-8452-4D03-A4EF-5750A8BDF77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C3B8DF5-9DBC-45EE-9404-8DA538E16E6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07A7128B-FC37-436B-8529-83840A2B688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3524BF86-A37E-4EA9-9EC4-66E64AC0FCA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75FDE169-5D04-4837-A899-D668EB8E474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82FD0DAF-9A3A-40EB-BBE0-B650DB5443A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C163F1F8-E4CA-4BDA-92E9-89FBE2482CB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38E58262-4134-4ED5-BA3A-7E664AAF1B3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EACA69F7-4F7D-4D0B-825F-B83C6BA4E26C}"/>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835C1338-F943-461C-9D47-6D23742BAA3B}"/>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6CB34627-55F0-4F8C-987F-526B306E5F79}"/>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DAA5DB92-1509-4E8D-8087-C728372CCBAD}"/>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83177044-ACD5-4C0A-985A-C6B31B877FCF}"/>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920EC7C1-9BA8-4696-A926-1977D5E25FC2}"/>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7D6FC421-53FE-4DCD-B971-B04C4E755A63}"/>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0948320C-3A2A-43C1-BCA6-4E2FF56BB489}"/>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B8AEC8DC-0567-4BE6-ABD0-9A0E0058A16B}"/>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2" name="テキスト ボックス 411">
          <a:extLst>
            <a:ext uri="{FF2B5EF4-FFF2-40B4-BE49-F238E27FC236}">
              <a16:creationId xmlns:a16="http://schemas.microsoft.com/office/drawing/2014/main" id="{F8FB1575-12D4-4493-AAFD-DB394BBC8CDA}"/>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B873634E-FD39-4279-BC32-D3E8E23358E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F6B8DE42-C5DD-40BF-BB02-8CCE545A6596}"/>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5" name="直線コネクタ 414">
          <a:extLst>
            <a:ext uri="{FF2B5EF4-FFF2-40B4-BE49-F238E27FC236}">
              <a16:creationId xmlns:a16="http://schemas.microsoft.com/office/drawing/2014/main" id="{6EC4A482-CC33-431A-8E5C-4B13A33C6066}"/>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4C6E78BB-5107-45F7-93A6-3116FA7184B3}"/>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7" name="直線コネクタ 416">
          <a:extLst>
            <a:ext uri="{FF2B5EF4-FFF2-40B4-BE49-F238E27FC236}">
              <a16:creationId xmlns:a16="http://schemas.microsoft.com/office/drawing/2014/main" id="{3518DB47-AE0B-4D97-9D42-D70409EBBCE5}"/>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8" name="【認定こども園・幼稚園・保育所】&#10;有形固定資産減価償却率最大値テキスト">
          <a:extLst>
            <a:ext uri="{FF2B5EF4-FFF2-40B4-BE49-F238E27FC236}">
              <a16:creationId xmlns:a16="http://schemas.microsoft.com/office/drawing/2014/main" id="{084472D0-ED1B-4D30-8964-CCBBFCECB95C}"/>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9" name="直線コネクタ 418">
          <a:extLst>
            <a:ext uri="{FF2B5EF4-FFF2-40B4-BE49-F238E27FC236}">
              <a16:creationId xmlns:a16="http://schemas.microsoft.com/office/drawing/2014/main" id="{8E85D236-49DD-4E5D-9989-90D79A504311}"/>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64787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72287B2E-D1C6-4682-BB4C-7E91DFCFC6C2}"/>
            </a:ext>
          </a:extLst>
        </xdr:cNvPr>
        <xdr:cNvSpPr txBox="1"/>
      </xdr:nvSpPr>
      <xdr:spPr>
        <a:xfrm>
          <a:off x="16357600" y="6236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421" name="フローチャート: 判断 420">
          <a:extLst>
            <a:ext uri="{FF2B5EF4-FFF2-40B4-BE49-F238E27FC236}">
              <a16:creationId xmlns:a16="http://schemas.microsoft.com/office/drawing/2014/main" id="{3FA97100-A162-4A79-A1D5-0A36673A3FF3}"/>
            </a:ext>
          </a:extLst>
        </xdr:cNvPr>
        <xdr:cNvSpPr/>
      </xdr:nvSpPr>
      <xdr:spPr>
        <a:xfrm>
          <a:off x="162687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422" name="フローチャート: 判断 421">
          <a:extLst>
            <a:ext uri="{FF2B5EF4-FFF2-40B4-BE49-F238E27FC236}">
              <a16:creationId xmlns:a16="http://schemas.microsoft.com/office/drawing/2014/main" id="{14D4C31A-6BE5-4A83-AB1A-670F9C265C98}"/>
            </a:ext>
          </a:extLst>
        </xdr:cNvPr>
        <xdr:cNvSpPr/>
      </xdr:nvSpPr>
      <xdr:spPr>
        <a:xfrm>
          <a:off x="1543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423" name="フローチャート: 判断 422">
          <a:extLst>
            <a:ext uri="{FF2B5EF4-FFF2-40B4-BE49-F238E27FC236}">
              <a16:creationId xmlns:a16="http://schemas.microsoft.com/office/drawing/2014/main" id="{FBEEECA9-AB19-48C4-9CF0-5429EE32DF51}"/>
            </a:ext>
          </a:extLst>
        </xdr:cNvPr>
        <xdr:cNvSpPr/>
      </xdr:nvSpPr>
      <xdr:spPr>
        <a:xfrm>
          <a:off x="14541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424" name="フローチャート: 判断 423">
          <a:extLst>
            <a:ext uri="{FF2B5EF4-FFF2-40B4-BE49-F238E27FC236}">
              <a16:creationId xmlns:a16="http://schemas.microsoft.com/office/drawing/2014/main" id="{4770E70A-25C3-49A8-AEFE-4326BE58379F}"/>
            </a:ext>
          </a:extLst>
        </xdr:cNvPr>
        <xdr:cNvSpPr/>
      </xdr:nvSpPr>
      <xdr:spPr>
        <a:xfrm>
          <a:off x="136525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425" name="フローチャート: 判断 424">
          <a:extLst>
            <a:ext uri="{FF2B5EF4-FFF2-40B4-BE49-F238E27FC236}">
              <a16:creationId xmlns:a16="http://schemas.microsoft.com/office/drawing/2014/main" id="{B61B4A90-848B-4ABC-A905-627D89C0C24E}"/>
            </a:ext>
          </a:extLst>
        </xdr:cNvPr>
        <xdr:cNvSpPr/>
      </xdr:nvSpPr>
      <xdr:spPr>
        <a:xfrm>
          <a:off x="12763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7F1564BF-82F4-486B-958C-8D5973784CA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AA60A181-C548-4988-B7CE-93606DEFC3E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76742993-1CB8-4D61-A211-038754B7D8E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1AD7CEA3-711A-4DA9-906F-C487DAB68BB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5F8B8D6F-4DF8-4C25-B7FF-D8A244E2B5E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54610</xdr:rowOff>
    </xdr:from>
    <xdr:to>
      <xdr:col>85</xdr:col>
      <xdr:colOff>177800</xdr:colOff>
      <xdr:row>39</xdr:row>
      <xdr:rowOff>156210</xdr:rowOff>
    </xdr:to>
    <xdr:sp macro="" textlink="">
      <xdr:nvSpPr>
        <xdr:cNvPr id="431" name="楕円 430">
          <a:extLst>
            <a:ext uri="{FF2B5EF4-FFF2-40B4-BE49-F238E27FC236}">
              <a16:creationId xmlns:a16="http://schemas.microsoft.com/office/drawing/2014/main" id="{3B9C7623-C7D9-4AA1-A3E9-892418D814C5}"/>
            </a:ext>
          </a:extLst>
        </xdr:cNvPr>
        <xdr:cNvSpPr/>
      </xdr:nvSpPr>
      <xdr:spPr>
        <a:xfrm>
          <a:off x="16268700" y="674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33037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DF431939-E77F-4618-8274-76220BD215B3}"/>
            </a:ext>
          </a:extLst>
        </xdr:cNvPr>
        <xdr:cNvSpPr txBox="1"/>
      </xdr:nvSpPr>
      <xdr:spPr>
        <a:xfrm>
          <a:off x="16357600" y="6719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25400</xdr:rowOff>
    </xdr:from>
    <xdr:to>
      <xdr:col>81</xdr:col>
      <xdr:colOff>101600</xdr:colOff>
      <xdr:row>39</xdr:row>
      <xdr:rowOff>127000</xdr:rowOff>
    </xdr:to>
    <xdr:sp macro="" textlink="">
      <xdr:nvSpPr>
        <xdr:cNvPr id="433" name="楕円 432">
          <a:extLst>
            <a:ext uri="{FF2B5EF4-FFF2-40B4-BE49-F238E27FC236}">
              <a16:creationId xmlns:a16="http://schemas.microsoft.com/office/drawing/2014/main" id="{42853BA5-9C0B-48C2-B8E0-05C2AFF20790}"/>
            </a:ext>
          </a:extLst>
        </xdr:cNvPr>
        <xdr:cNvSpPr/>
      </xdr:nvSpPr>
      <xdr:spPr>
        <a:xfrm>
          <a:off x="15430500" y="671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76200</xdr:rowOff>
    </xdr:from>
    <xdr:to>
      <xdr:col>85</xdr:col>
      <xdr:colOff>127000</xdr:colOff>
      <xdr:row>39</xdr:row>
      <xdr:rowOff>105410</xdr:rowOff>
    </xdr:to>
    <xdr:cxnSp macro="">
      <xdr:nvCxnSpPr>
        <xdr:cNvPr id="434" name="直線コネクタ 433">
          <a:extLst>
            <a:ext uri="{FF2B5EF4-FFF2-40B4-BE49-F238E27FC236}">
              <a16:creationId xmlns:a16="http://schemas.microsoft.com/office/drawing/2014/main" id="{6FB4A977-9CB3-4C82-80A2-C20DF4471594}"/>
            </a:ext>
          </a:extLst>
        </xdr:cNvPr>
        <xdr:cNvCxnSpPr/>
      </xdr:nvCxnSpPr>
      <xdr:spPr>
        <a:xfrm>
          <a:off x="15481300" y="6762750"/>
          <a:ext cx="8382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167640</xdr:rowOff>
    </xdr:from>
    <xdr:to>
      <xdr:col>76</xdr:col>
      <xdr:colOff>165100</xdr:colOff>
      <xdr:row>39</xdr:row>
      <xdr:rowOff>97790</xdr:rowOff>
    </xdr:to>
    <xdr:sp macro="" textlink="">
      <xdr:nvSpPr>
        <xdr:cNvPr id="435" name="楕円 434">
          <a:extLst>
            <a:ext uri="{FF2B5EF4-FFF2-40B4-BE49-F238E27FC236}">
              <a16:creationId xmlns:a16="http://schemas.microsoft.com/office/drawing/2014/main" id="{9B7F2E7D-34BB-4692-A944-3C7D553B6369}"/>
            </a:ext>
          </a:extLst>
        </xdr:cNvPr>
        <xdr:cNvSpPr/>
      </xdr:nvSpPr>
      <xdr:spPr>
        <a:xfrm>
          <a:off x="14541500" y="668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46990</xdr:rowOff>
    </xdr:from>
    <xdr:to>
      <xdr:col>81</xdr:col>
      <xdr:colOff>50800</xdr:colOff>
      <xdr:row>39</xdr:row>
      <xdr:rowOff>76200</xdr:rowOff>
    </xdr:to>
    <xdr:cxnSp macro="">
      <xdr:nvCxnSpPr>
        <xdr:cNvPr id="436" name="直線コネクタ 435">
          <a:extLst>
            <a:ext uri="{FF2B5EF4-FFF2-40B4-BE49-F238E27FC236}">
              <a16:creationId xmlns:a16="http://schemas.microsoft.com/office/drawing/2014/main" id="{6E55B7C6-B3F2-40BC-9E07-EA1A31BB5F54}"/>
            </a:ext>
          </a:extLst>
        </xdr:cNvPr>
        <xdr:cNvCxnSpPr/>
      </xdr:nvCxnSpPr>
      <xdr:spPr>
        <a:xfrm>
          <a:off x="14592300" y="6733540"/>
          <a:ext cx="8890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139700</xdr:rowOff>
    </xdr:from>
    <xdr:to>
      <xdr:col>72</xdr:col>
      <xdr:colOff>38100</xdr:colOff>
      <xdr:row>39</xdr:row>
      <xdr:rowOff>69850</xdr:rowOff>
    </xdr:to>
    <xdr:sp macro="" textlink="">
      <xdr:nvSpPr>
        <xdr:cNvPr id="437" name="楕円 436">
          <a:extLst>
            <a:ext uri="{FF2B5EF4-FFF2-40B4-BE49-F238E27FC236}">
              <a16:creationId xmlns:a16="http://schemas.microsoft.com/office/drawing/2014/main" id="{8309CA76-1CF8-4784-B27D-DF26074C9BF1}"/>
            </a:ext>
          </a:extLst>
        </xdr:cNvPr>
        <xdr:cNvSpPr/>
      </xdr:nvSpPr>
      <xdr:spPr>
        <a:xfrm>
          <a:off x="13652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19050</xdr:rowOff>
    </xdr:from>
    <xdr:to>
      <xdr:col>76</xdr:col>
      <xdr:colOff>114300</xdr:colOff>
      <xdr:row>39</xdr:row>
      <xdr:rowOff>46990</xdr:rowOff>
    </xdr:to>
    <xdr:cxnSp macro="">
      <xdr:nvCxnSpPr>
        <xdr:cNvPr id="438" name="直線コネクタ 437">
          <a:extLst>
            <a:ext uri="{FF2B5EF4-FFF2-40B4-BE49-F238E27FC236}">
              <a16:creationId xmlns:a16="http://schemas.microsoft.com/office/drawing/2014/main" id="{0045EB61-2E8A-4B07-90F6-4975C43C687B}"/>
            </a:ext>
          </a:extLst>
        </xdr:cNvPr>
        <xdr:cNvCxnSpPr/>
      </xdr:nvCxnSpPr>
      <xdr:spPr>
        <a:xfrm>
          <a:off x="13703300" y="670560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107950</xdr:rowOff>
    </xdr:from>
    <xdr:to>
      <xdr:col>67</xdr:col>
      <xdr:colOff>101600</xdr:colOff>
      <xdr:row>39</xdr:row>
      <xdr:rowOff>38100</xdr:rowOff>
    </xdr:to>
    <xdr:sp macro="" textlink="">
      <xdr:nvSpPr>
        <xdr:cNvPr id="439" name="楕円 438">
          <a:extLst>
            <a:ext uri="{FF2B5EF4-FFF2-40B4-BE49-F238E27FC236}">
              <a16:creationId xmlns:a16="http://schemas.microsoft.com/office/drawing/2014/main" id="{46643412-C262-4C8B-BB32-3730BA892C93}"/>
            </a:ext>
          </a:extLst>
        </xdr:cNvPr>
        <xdr:cNvSpPr/>
      </xdr:nvSpPr>
      <xdr:spPr>
        <a:xfrm>
          <a:off x="12763500" y="662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158750</xdr:rowOff>
    </xdr:from>
    <xdr:to>
      <xdr:col>71</xdr:col>
      <xdr:colOff>177800</xdr:colOff>
      <xdr:row>39</xdr:row>
      <xdr:rowOff>19050</xdr:rowOff>
    </xdr:to>
    <xdr:cxnSp macro="">
      <xdr:nvCxnSpPr>
        <xdr:cNvPr id="440" name="直線コネクタ 439">
          <a:extLst>
            <a:ext uri="{FF2B5EF4-FFF2-40B4-BE49-F238E27FC236}">
              <a16:creationId xmlns:a16="http://schemas.microsoft.com/office/drawing/2014/main" id="{A533CC9B-BC71-4FDA-808A-A89B27983AF2}"/>
            </a:ext>
          </a:extLst>
        </xdr:cNvPr>
        <xdr:cNvCxnSpPr/>
      </xdr:nvCxnSpPr>
      <xdr:spPr>
        <a:xfrm>
          <a:off x="12814300" y="6673850"/>
          <a:ext cx="8890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161307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FEC71A0B-643A-41FC-BC69-F8C9569016EA}"/>
            </a:ext>
          </a:extLst>
        </xdr:cNvPr>
        <xdr:cNvSpPr txBox="1"/>
      </xdr:nvSpPr>
      <xdr:spPr>
        <a:xfrm>
          <a:off x="15266044"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161307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430DDE7E-E689-4AF1-8A68-CE3D7F16353B}"/>
            </a:ext>
          </a:extLst>
        </xdr:cNvPr>
        <xdr:cNvSpPr txBox="1"/>
      </xdr:nvSpPr>
      <xdr:spPr>
        <a:xfrm>
          <a:off x="14389744"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137177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3A7CCD87-FB0C-4352-8726-C151D3A3D065}"/>
            </a:ext>
          </a:extLst>
        </xdr:cNvPr>
        <xdr:cNvSpPr txBox="1"/>
      </xdr:nvSpPr>
      <xdr:spPr>
        <a:xfrm>
          <a:off x="13500744" y="6137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123207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6BE71A05-B12B-4336-89DC-38398CF55898}"/>
            </a:ext>
          </a:extLst>
        </xdr:cNvPr>
        <xdr:cNvSpPr txBox="1"/>
      </xdr:nvSpPr>
      <xdr:spPr>
        <a:xfrm>
          <a:off x="12611744" y="612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118127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1421455C-EB69-43BD-85D8-EB428D8455E0}"/>
            </a:ext>
          </a:extLst>
        </xdr:cNvPr>
        <xdr:cNvSpPr txBox="1"/>
      </xdr:nvSpPr>
      <xdr:spPr>
        <a:xfrm>
          <a:off x="15266044" y="680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88917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1121C0C5-3BFE-4D6D-A4C3-AF6CE8365396}"/>
            </a:ext>
          </a:extLst>
        </xdr:cNvPr>
        <xdr:cNvSpPr txBox="1"/>
      </xdr:nvSpPr>
      <xdr:spPr>
        <a:xfrm>
          <a:off x="14389744" y="677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60977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0A77CC25-61D8-4CC0-BB85-4A6E1016EA57}"/>
            </a:ext>
          </a:extLst>
        </xdr:cNvPr>
        <xdr:cNvSpPr txBox="1"/>
      </xdr:nvSpPr>
      <xdr:spPr>
        <a:xfrm>
          <a:off x="13500744" y="674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29227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A9313A56-C73D-4F18-95D6-59DA9008F9B7}"/>
            </a:ext>
          </a:extLst>
        </xdr:cNvPr>
        <xdr:cNvSpPr txBox="1"/>
      </xdr:nvSpPr>
      <xdr:spPr>
        <a:xfrm>
          <a:off x="12611744" y="6715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0336AF7A-AF9B-49B5-9F60-EDDBDDBEC6F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2F3019E5-F276-4525-928A-89C6167BA66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CF588EF6-5BF1-4CA0-84A4-B46B009E6E7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4304EFC3-95E6-4C4A-ABB7-8D2F94BB6E9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4D45BA5D-AE29-4407-BAE7-F3F401C9FD2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F99E43DC-82E1-4D5F-BC9A-605154A5DCF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4EBFA94B-22DD-4966-8C9A-5A205EB1C4A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871A851A-54B1-4137-81C4-405447D6835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9CEAC422-1929-4C81-9BA1-67A85D09E8E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AA656254-AEA2-4B6E-9AF8-83065EC8A2A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D68E850B-C453-4955-B566-07590B20C65D}"/>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0EE7318D-A02F-495B-82DC-EE3455D7245B}"/>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04862DB5-3F42-41D0-9434-C698D7108E6F}"/>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3C8B803D-CBEF-438C-BC46-67BD933002BC}"/>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FFED6F5B-A5D7-4D97-8004-5D949F2BB7DE}"/>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C2BCEE52-E028-4B28-BEFB-7E1B607A67DF}"/>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7EBAFC0A-ACAB-4C3F-AD4A-09E4754591CA}"/>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44850971-21F2-4891-B87F-9C993B5361BC}"/>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1EC7AC93-ADA0-4792-BB59-95C58E8CE15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C65B8275-5C46-4FAD-9BF1-6C0D5EF8743E}"/>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DEDED193-827C-4B99-A4BD-C901512F4D9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470" name="直線コネクタ 469">
          <a:extLst>
            <a:ext uri="{FF2B5EF4-FFF2-40B4-BE49-F238E27FC236}">
              <a16:creationId xmlns:a16="http://schemas.microsoft.com/office/drawing/2014/main" id="{6344BCDD-DA64-492A-B8EA-B33EBDA470BB}"/>
            </a:ext>
          </a:extLst>
        </xdr:cNvPr>
        <xdr:cNvCxnSpPr/>
      </xdr:nvCxnSpPr>
      <xdr:spPr>
        <a:xfrm flipV="1">
          <a:off x="22160864" y="5976366"/>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2784DD9B-4237-40A5-9167-914C28D8B2C1}"/>
            </a:ext>
          </a:extLst>
        </xdr:cNvPr>
        <xdr:cNvSpPr txBox="1"/>
      </xdr:nvSpPr>
      <xdr:spPr>
        <a:xfrm>
          <a:off x="22199600" y="714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72" name="直線コネクタ 471">
          <a:extLst>
            <a:ext uri="{FF2B5EF4-FFF2-40B4-BE49-F238E27FC236}">
              <a16:creationId xmlns:a16="http://schemas.microsoft.com/office/drawing/2014/main" id="{7F40197F-CEB3-4765-B4D0-1DCEA14BA75C}"/>
            </a:ext>
          </a:extLst>
        </xdr:cNvPr>
        <xdr:cNvCxnSpPr/>
      </xdr:nvCxnSpPr>
      <xdr:spPr>
        <a:xfrm>
          <a:off x="22072600" y="714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33172E51-11DA-44A5-B1F4-D8EB983AFF4D}"/>
            </a:ext>
          </a:extLst>
        </xdr:cNvPr>
        <xdr:cNvSpPr txBox="1"/>
      </xdr:nvSpPr>
      <xdr:spPr>
        <a:xfrm>
          <a:off x="22199600" y="5751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474" name="直線コネクタ 473">
          <a:extLst>
            <a:ext uri="{FF2B5EF4-FFF2-40B4-BE49-F238E27FC236}">
              <a16:creationId xmlns:a16="http://schemas.microsoft.com/office/drawing/2014/main" id="{C4FC7FDA-F246-4F94-92AB-BD8EB6C8DB38}"/>
            </a:ext>
          </a:extLst>
        </xdr:cNvPr>
        <xdr:cNvCxnSpPr/>
      </xdr:nvCxnSpPr>
      <xdr:spPr>
        <a:xfrm>
          <a:off x="22072600" y="59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9415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73E9EFB1-CF7B-4E83-B365-8691FCD23D02}"/>
            </a:ext>
          </a:extLst>
        </xdr:cNvPr>
        <xdr:cNvSpPr txBox="1"/>
      </xdr:nvSpPr>
      <xdr:spPr>
        <a:xfrm>
          <a:off x="22199600" y="66959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476" name="フローチャート: 判断 475">
          <a:extLst>
            <a:ext uri="{FF2B5EF4-FFF2-40B4-BE49-F238E27FC236}">
              <a16:creationId xmlns:a16="http://schemas.microsoft.com/office/drawing/2014/main" id="{F4713C16-7A9D-4ECE-8414-3AEB1D1E64F2}"/>
            </a:ext>
          </a:extLst>
        </xdr:cNvPr>
        <xdr:cNvSpPr/>
      </xdr:nvSpPr>
      <xdr:spPr>
        <a:xfrm>
          <a:off x="22110700" y="684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477" name="フローチャート: 判断 476">
          <a:extLst>
            <a:ext uri="{FF2B5EF4-FFF2-40B4-BE49-F238E27FC236}">
              <a16:creationId xmlns:a16="http://schemas.microsoft.com/office/drawing/2014/main" id="{A84A9DE9-FDB8-4074-830E-5CA9F888BB47}"/>
            </a:ext>
          </a:extLst>
        </xdr:cNvPr>
        <xdr:cNvSpPr/>
      </xdr:nvSpPr>
      <xdr:spPr>
        <a:xfrm>
          <a:off x="212725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478" name="フローチャート: 判断 477">
          <a:extLst>
            <a:ext uri="{FF2B5EF4-FFF2-40B4-BE49-F238E27FC236}">
              <a16:creationId xmlns:a16="http://schemas.microsoft.com/office/drawing/2014/main" id="{B0E57638-FD96-4082-814F-09C54A44A611}"/>
            </a:ext>
          </a:extLst>
        </xdr:cNvPr>
        <xdr:cNvSpPr/>
      </xdr:nvSpPr>
      <xdr:spPr>
        <a:xfrm>
          <a:off x="20383500" y="6835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479" name="フローチャート: 判断 478">
          <a:extLst>
            <a:ext uri="{FF2B5EF4-FFF2-40B4-BE49-F238E27FC236}">
              <a16:creationId xmlns:a16="http://schemas.microsoft.com/office/drawing/2014/main" id="{1530D23E-FC44-419D-8B29-61E5728B47B1}"/>
            </a:ext>
          </a:extLst>
        </xdr:cNvPr>
        <xdr:cNvSpPr/>
      </xdr:nvSpPr>
      <xdr:spPr>
        <a:xfrm>
          <a:off x="19494500" y="6830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480" name="フローチャート: 判断 479">
          <a:extLst>
            <a:ext uri="{FF2B5EF4-FFF2-40B4-BE49-F238E27FC236}">
              <a16:creationId xmlns:a16="http://schemas.microsoft.com/office/drawing/2014/main" id="{7C7F6003-7C44-46DB-8620-EE0E02EA5BB9}"/>
            </a:ext>
          </a:extLst>
        </xdr:cNvPr>
        <xdr:cNvSpPr/>
      </xdr:nvSpPr>
      <xdr:spPr>
        <a:xfrm>
          <a:off x="18605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1A7D8599-385C-4430-A207-F47507F638F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BFA23E53-8495-44A2-BE43-200B1D186E2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89C3D7CD-E028-472D-9D92-23B968E1F77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4A66FF10-E8FC-4F0F-B2D5-E8353BDD06C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347E11D0-28DF-4CD7-A34B-87843DB42BB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50546</xdr:rowOff>
    </xdr:from>
    <xdr:to>
      <xdr:col>116</xdr:col>
      <xdr:colOff>114300</xdr:colOff>
      <xdr:row>40</xdr:row>
      <xdr:rowOff>152146</xdr:rowOff>
    </xdr:to>
    <xdr:sp macro="" textlink="">
      <xdr:nvSpPr>
        <xdr:cNvPr id="486" name="楕円 485">
          <a:extLst>
            <a:ext uri="{FF2B5EF4-FFF2-40B4-BE49-F238E27FC236}">
              <a16:creationId xmlns:a16="http://schemas.microsoft.com/office/drawing/2014/main" id="{7D801B70-CCDE-44F0-9DD2-20936F4493C9}"/>
            </a:ext>
          </a:extLst>
        </xdr:cNvPr>
        <xdr:cNvSpPr/>
      </xdr:nvSpPr>
      <xdr:spPr>
        <a:xfrm>
          <a:off x="22110700" y="690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28973</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DC4F6A21-0D0A-4238-8A30-FD6000F05DE7}"/>
            </a:ext>
          </a:extLst>
        </xdr:cNvPr>
        <xdr:cNvSpPr txBox="1"/>
      </xdr:nvSpPr>
      <xdr:spPr>
        <a:xfrm>
          <a:off x="22199600" y="6886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50546</xdr:rowOff>
    </xdr:from>
    <xdr:to>
      <xdr:col>112</xdr:col>
      <xdr:colOff>38100</xdr:colOff>
      <xdr:row>40</xdr:row>
      <xdr:rowOff>152146</xdr:rowOff>
    </xdr:to>
    <xdr:sp macro="" textlink="">
      <xdr:nvSpPr>
        <xdr:cNvPr id="488" name="楕円 487">
          <a:extLst>
            <a:ext uri="{FF2B5EF4-FFF2-40B4-BE49-F238E27FC236}">
              <a16:creationId xmlns:a16="http://schemas.microsoft.com/office/drawing/2014/main" id="{736151FD-9A1C-4A0F-A06F-2D83C1ABBCBE}"/>
            </a:ext>
          </a:extLst>
        </xdr:cNvPr>
        <xdr:cNvSpPr/>
      </xdr:nvSpPr>
      <xdr:spPr>
        <a:xfrm>
          <a:off x="21272500" y="690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101346</xdr:rowOff>
    </xdr:from>
    <xdr:to>
      <xdr:col>116</xdr:col>
      <xdr:colOff>63500</xdr:colOff>
      <xdr:row>40</xdr:row>
      <xdr:rowOff>101346</xdr:rowOff>
    </xdr:to>
    <xdr:cxnSp macro="">
      <xdr:nvCxnSpPr>
        <xdr:cNvPr id="489" name="直線コネクタ 488">
          <a:extLst>
            <a:ext uri="{FF2B5EF4-FFF2-40B4-BE49-F238E27FC236}">
              <a16:creationId xmlns:a16="http://schemas.microsoft.com/office/drawing/2014/main" id="{59FA5811-3658-482E-BC21-90CCAAF9B1FE}"/>
            </a:ext>
          </a:extLst>
        </xdr:cNvPr>
        <xdr:cNvCxnSpPr/>
      </xdr:nvCxnSpPr>
      <xdr:spPr>
        <a:xfrm>
          <a:off x="21323300" y="695934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50546</xdr:rowOff>
    </xdr:from>
    <xdr:to>
      <xdr:col>107</xdr:col>
      <xdr:colOff>101600</xdr:colOff>
      <xdr:row>40</xdr:row>
      <xdr:rowOff>152146</xdr:rowOff>
    </xdr:to>
    <xdr:sp macro="" textlink="">
      <xdr:nvSpPr>
        <xdr:cNvPr id="490" name="楕円 489">
          <a:extLst>
            <a:ext uri="{FF2B5EF4-FFF2-40B4-BE49-F238E27FC236}">
              <a16:creationId xmlns:a16="http://schemas.microsoft.com/office/drawing/2014/main" id="{1556F607-9EFF-4914-AC93-C1EA60D620DD}"/>
            </a:ext>
          </a:extLst>
        </xdr:cNvPr>
        <xdr:cNvSpPr/>
      </xdr:nvSpPr>
      <xdr:spPr>
        <a:xfrm>
          <a:off x="20383500" y="690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101346</xdr:rowOff>
    </xdr:from>
    <xdr:to>
      <xdr:col>111</xdr:col>
      <xdr:colOff>177800</xdr:colOff>
      <xdr:row>40</xdr:row>
      <xdr:rowOff>101346</xdr:rowOff>
    </xdr:to>
    <xdr:cxnSp macro="">
      <xdr:nvCxnSpPr>
        <xdr:cNvPr id="491" name="直線コネクタ 490">
          <a:extLst>
            <a:ext uri="{FF2B5EF4-FFF2-40B4-BE49-F238E27FC236}">
              <a16:creationId xmlns:a16="http://schemas.microsoft.com/office/drawing/2014/main" id="{AB7D4894-1AEA-48D1-BF19-28071B1DA8EF}"/>
            </a:ext>
          </a:extLst>
        </xdr:cNvPr>
        <xdr:cNvCxnSpPr/>
      </xdr:nvCxnSpPr>
      <xdr:spPr>
        <a:xfrm>
          <a:off x="20434300" y="695934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492" name="楕円 491">
          <a:extLst>
            <a:ext uri="{FF2B5EF4-FFF2-40B4-BE49-F238E27FC236}">
              <a16:creationId xmlns:a16="http://schemas.microsoft.com/office/drawing/2014/main" id="{4274974A-00A4-400E-80C8-9B5AB5F3E076}"/>
            </a:ext>
          </a:extLst>
        </xdr:cNvPr>
        <xdr:cNvSpPr/>
      </xdr:nvSpPr>
      <xdr:spPr>
        <a:xfrm>
          <a:off x="19494500" y="683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23622</xdr:rowOff>
    </xdr:from>
    <xdr:to>
      <xdr:col>107</xdr:col>
      <xdr:colOff>50800</xdr:colOff>
      <xdr:row>40</xdr:row>
      <xdr:rowOff>101346</xdr:rowOff>
    </xdr:to>
    <xdr:cxnSp macro="">
      <xdr:nvCxnSpPr>
        <xdr:cNvPr id="493" name="直線コネクタ 492">
          <a:extLst>
            <a:ext uri="{FF2B5EF4-FFF2-40B4-BE49-F238E27FC236}">
              <a16:creationId xmlns:a16="http://schemas.microsoft.com/office/drawing/2014/main" id="{B4287D74-2283-4DB8-9584-A12DEC500CC0}"/>
            </a:ext>
          </a:extLst>
        </xdr:cNvPr>
        <xdr:cNvCxnSpPr/>
      </xdr:nvCxnSpPr>
      <xdr:spPr>
        <a:xfrm>
          <a:off x="19545300" y="6881622"/>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144272</xdr:rowOff>
    </xdr:from>
    <xdr:to>
      <xdr:col>98</xdr:col>
      <xdr:colOff>38100</xdr:colOff>
      <xdr:row>40</xdr:row>
      <xdr:rowOff>74422</xdr:rowOff>
    </xdr:to>
    <xdr:sp macro="" textlink="">
      <xdr:nvSpPr>
        <xdr:cNvPr id="494" name="楕円 493">
          <a:extLst>
            <a:ext uri="{FF2B5EF4-FFF2-40B4-BE49-F238E27FC236}">
              <a16:creationId xmlns:a16="http://schemas.microsoft.com/office/drawing/2014/main" id="{DC210EC5-53C5-4A6D-90E1-717FB9067A29}"/>
            </a:ext>
          </a:extLst>
        </xdr:cNvPr>
        <xdr:cNvSpPr/>
      </xdr:nvSpPr>
      <xdr:spPr>
        <a:xfrm>
          <a:off x="18605500" y="683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23622</xdr:rowOff>
    </xdr:from>
    <xdr:to>
      <xdr:col>102</xdr:col>
      <xdr:colOff>114300</xdr:colOff>
      <xdr:row>40</xdr:row>
      <xdr:rowOff>23622</xdr:rowOff>
    </xdr:to>
    <xdr:cxnSp macro="">
      <xdr:nvCxnSpPr>
        <xdr:cNvPr id="495" name="直線コネクタ 494">
          <a:extLst>
            <a:ext uri="{FF2B5EF4-FFF2-40B4-BE49-F238E27FC236}">
              <a16:creationId xmlns:a16="http://schemas.microsoft.com/office/drawing/2014/main" id="{910B2142-F766-4884-BEE0-6504DFC01E21}"/>
            </a:ext>
          </a:extLst>
        </xdr:cNvPr>
        <xdr:cNvCxnSpPr/>
      </xdr:nvCxnSpPr>
      <xdr:spPr>
        <a:xfrm>
          <a:off x="18656300" y="68816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97807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34652F48-D410-4BBE-B5EE-8E22CE693910}"/>
            </a:ext>
          </a:extLst>
        </xdr:cNvPr>
        <xdr:cNvSpPr txBox="1"/>
      </xdr:nvSpPr>
      <xdr:spPr>
        <a:xfrm>
          <a:off x="21075727" y="661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95521</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9E32ECE5-48D2-4281-B52D-AF17E65FBFA6}"/>
            </a:ext>
          </a:extLst>
        </xdr:cNvPr>
        <xdr:cNvSpPr txBox="1"/>
      </xdr:nvSpPr>
      <xdr:spPr>
        <a:xfrm>
          <a:off x="20199427" y="661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65549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D67C4ABF-F32E-42AD-A014-3CAD73A345FC}"/>
            </a:ext>
          </a:extLst>
        </xdr:cNvPr>
        <xdr:cNvSpPr txBox="1"/>
      </xdr:nvSpPr>
      <xdr:spPr>
        <a:xfrm>
          <a:off x="19310427" y="6923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84091</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294F9400-1743-4CDB-AC59-7672E7208B10}"/>
            </a:ext>
          </a:extLst>
        </xdr:cNvPr>
        <xdr:cNvSpPr txBox="1"/>
      </xdr:nvSpPr>
      <xdr:spPr>
        <a:xfrm>
          <a:off x="18421427" y="659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143273</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4801CB21-50F1-4246-A135-A6521D9EA8FD}"/>
            </a:ext>
          </a:extLst>
        </xdr:cNvPr>
        <xdr:cNvSpPr txBox="1"/>
      </xdr:nvSpPr>
      <xdr:spPr>
        <a:xfrm>
          <a:off x="21075727" y="7001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143273</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EE955B87-DE64-4960-BD96-ED0CC662F2EA}"/>
            </a:ext>
          </a:extLst>
        </xdr:cNvPr>
        <xdr:cNvSpPr txBox="1"/>
      </xdr:nvSpPr>
      <xdr:spPr>
        <a:xfrm>
          <a:off x="20199427" y="7001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90949</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20CFC110-167E-4AD7-B488-6F691F236677}"/>
            </a:ext>
          </a:extLst>
        </xdr:cNvPr>
        <xdr:cNvSpPr txBox="1"/>
      </xdr:nvSpPr>
      <xdr:spPr>
        <a:xfrm>
          <a:off x="19310427" y="6606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65549</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D447513C-D5B2-4C0A-92AF-97FA88B01642}"/>
            </a:ext>
          </a:extLst>
        </xdr:cNvPr>
        <xdr:cNvSpPr txBox="1"/>
      </xdr:nvSpPr>
      <xdr:spPr>
        <a:xfrm>
          <a:off x="18421427" y="6923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C05C1F81-4BD3-4348-8BC2-0420912E169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068A9CD5-0B42-4FB0-8A88-E8699DB9BB6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BE6FC1C6-6EAF-411A-B90C-4C8AB989981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5DFE24C7-8A8C-470D-B31D-00E2EF54375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BC88C585-B55F-40B1-A621-7A4996BAC05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71060817-F315-47EA-A114-FA37CE8C1D9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7C435888-39C3-4B8B-9575-9400A817272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59FF0625-06D6-45FB-9A0F-87FBEDE7A0F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6C3E042E-9DF8-4C65-B60B-6229CA25DBE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80284693-0B93-4D2E-B925-DBF5AB07C39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2C7A5242-D323-48B4-9C28-92480167CAF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5" name="直線コネクタ 514">
          <a:extLst>
            <a:ext uri="{FF2B5EF4-FFF2-40B4-BE49-F238E27FC236}">
              <a16:creationId xmlns:a16="http://schemas.microsoft.com/office/drawing/2014/main" id="{53219606-3DE5-47BB-9346-2DC0E11A29BA}"/>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6" name="テキスト ボックス 515">
          <a:extLst>
            <a:ext uri="{FF2B5EF4-FFF2-40B4-BE49-F238E27FC236}">
              <a16:creationId xmlns:a16="http://schemas.microsoft.com/office/drawing/2014/main" id="{028E03D3-AC7F-4122-89BB-637C87D20E35}"/>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7" name="直線コネクタ 516">
          <a:extLst>
            <a:ext uri="{FF2B5EF4-FFF2-40B4-BE49-F238E27FC236}">
              <a16:creationId xmlns:a16="http://schemas.microsoft.com/office/drawing/2014/main" id="{54D467D2-161D-4CDB-8C9C-EB1BD870710D}"/>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8" name="テキスト ボックス 517">
          <a:extLst>
            <a:ext uri="{FF2B5EF4-FFF2-40B4-BE49-F238E27FC236}">
              <a16:creationId xmlns:a16="http://schemas.microsoft.com/office/drawing/2014/main" id="{3CC0BA13-2BBD-46CB-8A05-10BEC95A2BD2}"/>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9" name="直線コネクタ 518">
          <a:extLst>
            <a:ext uri="{FF2B5EF4-FFF2-40B4-BE49-F238E27FC236}">
              <a16:creationId xmlns:a16="http://schemas.microsoft.com/office/drawing/2014/main" id="{632FB02E-948D-49D8-8E2B-503E0B458C6E}"/>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0" name="テキスト ボックス 519">
          <a:extLst>
            <a:ext uri="{FF2B5EF4-FFF2-40B4-BE49-F238E27FC236}">
              <a16:creationId xmlns:a16="http://schemas.microsoft.com/office/drawing/2014/main" id="{A9AA90CB-344A-4581-A281-F09D23FCC2A4}"/>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1" name="直線コネクタ 520">
          <a:extLst>
            <a:ext uri="{FF2B5EF4-FFF2-40B4-BE49-F238E27FC236}">
              <a16:creationId xmlns:a16="http://schemas.microsoft.com/office/drawing/2014/main" id="{CB9F2C60-4310-4812-888F-2B6039BAD110}"/>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2" name="テキスト ボックス 521">
          <a:extLst>
            <a:ext uri="{FF2B5EF4-FFF2-40B4-BE49-F238E27FC236}">
              <a16:creationId xmlns:a16="http://schemas.microsoft.com/office/drawing/2014/main" id="{1BD293C5-E36B-4990-9474-B54076FBDCE6}"/>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32956A61-4E77-4982-9D94-B9798E9ACE3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D05C1443-FB28-4C7C-9D27-59358AAABB05}"/>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4F0A8397-D211-41E4-800F-83B4FECE798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526" name="直線コネクタ 525">
          <a:extLst>
            <a:ext uri="{FF2B5EF4-FFF2-40B4-BE49-F238E27FC236}">
              <a16:creationId xmlns:a16="http://schemas.microsoft.com/office/drawing/2014/main" id="{0AE8BD00-A3C1-4F01-8EFA-F4A186401364}"/>
            </a:ext>
          </a:extLst>
        </xdr:cNvPr>
        <xdr:cNvCxnSpPr/>
      </xdr:nvCxnSpPr>
      <xdr:spPr>
        <a:xfrm flipV="1">
          <a:off x="16318864" y="9587484"/>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222D7787-5721-47DF-B2F4-DE26E83B6FAD}"/>
            </a:ext>
          </a:extLst>
        </xdr:cNvPr>
        <xdr:cNvSpPr txBox="1"/>
      </xdr:nvSpPr>
      <xdr:spPr>
        <a:xfrm>
          <a:off x="16357600" y="1079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528" name="直線コネクタ 527">
          <a:extLst>
            <a:ext uri="{FF2B5EF4-FFF2-40B4-BE49-F238E27FC236}">
              <a16:creationId xmlns:a16="http://schemas.microsoft.com/office/drawing/2014/main" id="{7C497DA7-ED08-4BD6-B626-2D985A2A4CE1}"/>
            </a:ext>
          </a:extLst>
        </xdr:cNvPr>
        <xdr:cNvCxnSpPr/>
      </xdr:nvCxnSpPr>
      <xdr:spPr>
        <a:xfrm>
          <a:off x="16230600" y="10792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FD081B40-1634-4D47-AE45-1E3147315AF9}"/>
            </a:ext>
          </a:extLst>
        </xdr:cNvPr>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530" name="直線コネクタ 529">
          <a:extLst>
            <a:ext uri="{FF2B5EF4-FFF2-40B4-BE49-F238E27FC236}">
              <a16:creationId xmlns:a16="http://schemas.microsoft.com/office/drawing/2014/main" id="{BEB33A14-0953-41F4-9320-F4E4DB626199}"/>
            </a:ext>
          </a:extLst>
        </xdr:cNvPr>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37355</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165D3938-62B7-4BFF-9D3A-4949BF67476C}"/>
            </a:ext>
          </a:extLst>
        </xdr:cNvPr>
        <xdr:cNvSpPr txBox="1"/>
      </xdr:nvSpPr>
      <xdr:spPr>
        <a:xfrm>
          <a:off x="16357600" y="10152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532" name="フローチャート: 判断 531">
          <a:extLst>
            <a:ext uri="{FF2B5EF4-FFF2-40B4-BE49-F238E27FC236}">
              <a16:creationId xmlns:a16="http://schemas.microsoft.com/office/drawing/2014/main" id="{DAD46892-275A-4078-A890-75A9FA6D69C4}"/>
            </a:ext>
          </a:extLst>
        </xdr:cNvPr>
        <xdr:cNvSpPr/>
      </xdr:nvSpPr>
      <xdr:spPr>
        <a:xfrm>
          <a:off x="16268700" y="1017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533" name="フローチャート: 判断 532">
          <a:extLst>
            <a:ext uri="{FF2B5EF4-FFF2-40B4-BE49-F238E27FC236}">
              <a16:creationId xmlns:a16="http://schemas.microsoft.com/office/drawing/2014/main" id="{A3602413-99C6-4C31-AB48-9EC04C1B64AD}"/>
            </a:ext>
          </a:extLst>
        </xdr:cNvPr>
        <xdr:cNvSpPr/>
      </xdr:nvSpPr>
      <xdr:spPr>
        <a:xfrm>
          <a:off x="15430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534" name="フローチャート: 判断 533">
          <a:extLst>
            <a:ext uri="{FF2B5EF4-FFF2-40B4-BE49-F238E27FC236}">
              <a16:creationId xmlns:a16="http://schemas.microsoft.com/office/drawing/2014/main" id="{10709F77-B3D9-4327-8A82-FD807C6E9BB6}"/>
            </a:ext>
          </a:extLst>
        </xdr:cNvPr>
        <xdr:cNvSpPr/>
      </xdr:nvSpPr>
      <xdr:spPr>
        <a:xfrm>
          <a:off x="14541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535" name="フローチャート: 判断 534">
          <a:extLst>
            <a:ext uri="{FF2B5EF4-FFF2-40B4-BE49-F238E27FC236}">
              <a16:creationId xmlns:a16="http://schemas.microsoft.com/office/drawing/2014/main" id="{41B4C561-1AA3-4031-997D-1986487D70BE}"/>
            </a:ext>
          </a:extLst>
        </xdr:cNvPr>
        <xdr:cNvSpPr/>
      </xdr:nvSpPr>
      <xdr:spPr>
        <a:xfrm>
          <a:off x="13652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536" name="フローチャート: 判断 535">
          <a:extLst>
            <a:ext uri="{FF2B5EF4-FFF2-40B4-BE49-F238E27FC236}">
              <a16:creationId xmlns:a16="http://schemas.microsoft.com/office/drawing/2014/main" id="{811B95CD-A27C-48EA-8948-EFEE6B4D61F4}"/>
            </a:ext>
          </a:extLst>
        </xdr:cNvPr>
        <xdr:cNvSpPr/>
      </xdr:nvSpPr>
      <xdr:spPr>
        <a:xfrm>
          <a:off x="12763500" y="1008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EDFDB389-C62A-46FF-BB57-E96A65B4E89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2172B9F0-13CE-429C-A99E-D04210EEAF0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0D0D4589-C4A8-4DD2-B56E-341659C4781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AE4D2F0E-0458-4BB1-8F1E-65F515ACF38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B07E3730-EF21-4F1F-AAB4-1FD0454A4E5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72644</xdr:rowOff>
    </xdr:from>
    <xdr:to>
      <xdr:col>85</xdr:col>
      <xdr:colOff>177800</xdr:colOff>
      <xdr:row>59</xdr:row>
      <xdr:rowOff>2794</xdr:rowOff>
    </xdr:to>
    <xdr:sp macro="" textlink="">
      <xdr:nvSpPr>
        <xdr:cNvPr id="542" name="楕円 541">
          <a:extLst>
            <a:ext uri="{FF2B5EF4-FFF2-40B4-BE49-F238E27FC236}">
              <a16:creationId xmlns:a16="http://schemas.microsoft.com/office/drawing/2014/main" id="{418AB271-BD97-4C05-A0D4-4DD5BFB32030}"/>
            </a:ext>
          </a:extLst>
        </xdr:cNvPr>
        <xdr:cNvSpPr/>
      </xdr:nvSpPr>
      <xdr:spPr>
        <a:xfrm>
          <a:off x="16268700" y="1001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95521</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76173E79-0C64-4291-884E-F7C11D84914C}"/>
            </a:ext>
          </a:extLst>
        </xdr:cNvPr>
        <xdr:cNvSpPr txBox="1"/>
      </xdr:nvSpPr>
      <xdr:spPr>
        <a:xfrm>
          <a:off x="16357600" y="986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45212</xdr:rowOff>
    </xdr:from>
    <xdr:to>
      <xdr:col>81</xdr:col>
      <xdr:colOff>101600</xdr:colOff>
      <xdr:row>58</xdr:row>
      <xdr:rowOff>146812</xdr:rowOff>
    </xdr:to>
    <xdr:sp macro="" textlink="">
      <xdr:nvSpPr>
        <xdr:cNvPr id="544" name="楕円 543">
          <a:extLst>
            <a:ext uri="{FF2B5EF4-FFF2-40B4-BE49-F238E27FC236}">
              <a16:creationId xmlns:a16="http://schemas.microsoft.com/office/drawing/2014/main" id="{290D6DB4-363A-4410-9CDF-73DEA361EADE}"/>
            </a:ext>
          </a:extLst>
        </xdr:cNvPr>
        <xdr:cNvSpPr/>
      </xdr:nvSpPr>
      <xdr:spPr>
        <a:xfrm>
          <a:off x="15430500" y="998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96012</xdr:rowOff>
    </xdr:from>
    <xdr:to>
      <xdr:col>85</xdr:col>
      <xdr:colOff>127000</xdr:colOff>
      <xdr:row>58</xdr:row>
      <xdr:rowOff>123444</xdr:rowOff>
    </xdr:to>
    <xdr:cxnSp macro="">
      <xdr:nvCxnSpPr>
        <xdr:cNvPr id="545" name="直線コネクタ 544">
          <a:extLst>
            <a:ext uri="{FF2B5EF4-FFF2-40B4-BE49-F238E27FC236}">
              <a16:creationId xmlns:a16="http://schemas.microsoft.com/office/drawing/2014/main" id="{8BAC3A4B-BC57-4E54-921F-FD8EB39FDFB6}"/>
            </a:ext>
          </a:extLst>
        </xdr:cNvPr>
        <xdr:cNvCxnSpPr/>
      </xdr:nvCxnSpPr>
      <xdr:spPr>
        <a:xfrm>
          <a:off x="15481300" y="10040112"/>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6350</xdr:rowOff>
    </xdr:from>
    <xdr:to>
      <xdr:col>76</xdr:col>
      <xdr:colOff>165100</xdr:colOff>
      <xdr:row>58</xdr:row>
      <xdr:rowOff>107950</xdr:rowOff>
    </xdr:to>
    <xdr:sp macro="" textlink="">
      <xdr:nvSpPr>
        <xdr:cNvPr id="546" name="楕円 545">
          <a:extLst>
            <a:ext uri="{FF2B5EF4-FFF2-40B4-BE49-F238E27FC236}">
              <a16:creationId xmlns:a16="http://schemas.microsoft.com/office/drawing/2014/main" id="{7F5CD4B3-7996-4259-A565-36C63CC419D9}"/>
            </a:ext>
          </a:extLst>
        </xdr:cNvPr>
        <xdr:cNvSpPr/>
      </xdr:nvSpPr>
      <xdr:spPr>
        <a:xfrm>
          <a:off x="14541500" y="995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57150</xdr:rowOff>
    </xdr:from>
    <xdr:to>
      <xdr:col>81</xdr:col>
      <xdr:colOff>50800</xdr:colOff>
      <xdr:row>58</xdr:row>
      <xdr:rowOff>96012</xdr:rowOff>
    </xdr:to>
    <xdr:cxnSp macro="">
      <xdr:nvCxnSpPr>
        <xdr:cNvPr id="547" name="直線コネクタ 546">
          <a:extLst>
            <a:ext uri="{FF2B5EF4-FFF2-40B4-BE49-F238E27FC236}">
              <a16:creationId xmlns:a16="http://schemas.microsoft.com/office/drawing/2014/main" id="{042A28C1-B7C8-455F-A6E8-8982AE2B4723}"/>
            </a:ext>
          </a:extLst>
        </xdr:cNvPr>
        <xdr:cNvCxnSpPr/>
      </xdr:nvCxnSpPr>
      <xdr:spPr>
        <a:xfrm>
          <a:off x="14592300" y="10001250"/>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127508</xdr:rowOff>
    </xdr:from>
    <xdr:to>
      <xdr:col>72</xdr:col>
      <xdr:colOff>38100</xdr:colOff>
      <xdr:row>58</xdr:row>
      <xdr:rowOff>57658</xdr:rowOff>
    </xdr:to>
    <xdr:sp macro="" textlink="">
      <xdr:nvSpPr>
        <xdr:cNvPr id="548" name="楕円 547">
          <a:extLst>
            <a:ext uri="{FF2B5EF4-FFF2-40B4-BE49-F238E27FC236}">
              <a16:creationId xmlns:a16="http://schemas.microsoft.com/office/drawing/2014/main" id="{53ED7002-3D6A-4B6F-A345-B40698FC1CDE}"/>
            </a:ext>
          </a:extLst>
        </xdr:cNvPr>
        <xdr:cNvSpPr/>
      </xdr:nvSpPr>
      <xdr:spPr>
        <a:xfrm>
          <a:off x="13652500" y="9900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6858</xdr:rowOff>
    </xdr:from>
    <xdr:to>
      <xdr:col>76</xdr:col>
      <xdr:colOff>114300</xdr:colOff>
      <xdr:row>58</xdr:row>
      <xdr:rowOff>57150</xdr:rowOff>
    </xdr:to>
    <xdr:cxnSp macro="">
      <xdr:nvCxnSpPr>
        <xdr:cNvPr id="549" name="直線コネクタ 548">
          <a:extLst>
            <a:ext uri="{FF2B5EF4-FFF2-40B4-BE49-F238E27FC236}">
              <a16:creationId xmlns:a16="http://schemas.microsoft.com/office/drawing/2014/main" id="{3B3CF8A1-906B-4035-9639-0E695BF996BA}"/>
            </a:ext>
          </a:extLst>
        </xdr:cNvPr>
        <xdr:cNvCxnSpPr/>
      </xdr:nvCxnSpPr>
      <xdr:spPr>
        <a:xfrm>
          <a:off x="13703300" y="995095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56642</xdr:rowOff>
    </xdr:from>
    <xdr:to>
      <xdr:col>67</xdr:col>
      <xdr:colOff>101600</xdr:colOff>
      <xdr:row>57</xdr:row>
      <xdr:rowOff>158242</xdr:rowOff>
    </xdr:to>
    <xdr:sp macro="" textlink="">
      <xdr:nvSpPr>
        <xdr:cNvPr id="550" name="楕円 549">
          <a:extLst>
            <a:ext uri="{FF2B5EF4-FFF2-40B4-BE49-F238E27FC236}">
              <a16:creationId xmlns:a16="http://schemas.microsoft.com/office/drawing/2014/main" id="{61B6DA05-E072-4C32-9817-2F145C5F569B}"/>
            </a:ext>
          </a:extLst>
        </xdr:cNvPr>
        <xdr:cNvSpPr/>
      </xdr:nvSpPr>
      <xdr:spPr>
        <a:xfrm>
          <a:off x="12763500" y="9829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107442</xdr:rowOff>
    </xdr:from>
    <xdr:to>
      <xdr:col>71</xdr:col>
      <xdr:colOff>177800</xdr:colOff>
      <xdr:row>58</xdr:row>
      <xdr:rowOff>6858</xdr:rowOff>
    </xdr:to>
    <xdr:cxnSp macro="">
      <xdr:nvCxnSpPr>
        <xdr:cNvPr id="551" name="直線コネクタ 550">
          <a:extLst>
            <a:ext uri="{FF2B5EF4-FFF2-40B4-BE49-F238E27FC236}">
              <a16:creationId xmlns:a16="http://schemas.microsoft.com/office/drawing/2014/main" id="{0D05CBC6-0D0F-4B70-883A-F2047B450000}"/>
            </a:ext>
          </a:extLst>
        </xdr:cNvPr>
        <xdr:cNvCxnSpPr/>
      </xdr:nvCxnSpPr>
      <xdr:spPr>
        <a:xfrm>
          <a:off x="12814300" y="9880092"/>
          <a:ext cx="8890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117365</xdr:rowOff>
    </xdr:from>
    <xdr:ext cx="405111" cy="259045"/>
    <xdr:sp macro="" textlink="">
      <xdr:nvSpPr>
        <xdr:cNvPr id="552" name="n_1aveValue【学校施設】&#10;有形固定資産減価償却率">
          <a:extLst>
            <a:ext uri="{FF2B5EF4-FFF2-40B4-BE49-F238E27FC236}">
              <a16:creationId xmlns:a16="http://schemas.microsoft.com/office/drawing/2014/main" id="{40E44969-C7A0-4D54-8440-DCB338FA5240}"/>
            </a:ext>
          </a:extLst>
        </xdr:cNvPr>
        <xdr:cNvSpPr txBox="1"/>
      </xdr:nvSpPr>
      <xdr:spPr>
        <a:xfrm>
          <a:off x="15266044" y="10232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115079</xdr:rowOff>
    </xdr:from>
    <xdr:ext cx="405111" cy="259045"/>
    <xdr:sp macro="" textlink="">
      <xdr:nvSpPr>
        <xdr:cNvPr id="553" name="n_2aveValue【学校施設】&#10;有形固定資産減価償却率">
          <a:extLst>
            <a:ext uri="{FF2B5EF4-FFF2-40B4-BE49-F238E27FC236}">
              <a16:creationId xmlns:a16="http://schemas.microsoft.com/office/drawing/2014/main" id="{9D055D5B-949D-4E25-BC88-D8D10529DB83}"/>
            </a:ext>
          </a:extLst>
        </xdr:cNvPr>
        <xdr:cNvSpPr txBox="1"/>
      </xdr:nvSpPr>
      <xdr:spPr>
        <a:xfrm>
          <a:off x="14389744" y="1023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80789</xdr:rowOff>
    </xdr:from>
    <xdr:ext cx="405111" cy="259045"/>
    <xdr:sp macro="" textlink="">
      <xdr:nvSpPr>
        <xdr:cNvPr id="554" name="n_3aveValue【学校施設】&#10;有形固定資産減価償却率">
          <a:extLst>
            <a:ext uri="{FF2B5EF4-FFF2-40B4-BE49-F238E27FC236}">
              <a16:creationId xmlns:a16="http://schemas.microsoft.com/office/drawing/2014/main" id="{A18DEEF1-2CF2-45BB-BA4C-4126F5090BD1}"/>
            </a:ext>
          </a:extLst>
        </xdr:cNvPr>
        <xdr:cNvSpPr txBox="1"/>
      </xdr:nvSpPr>
      <xdr:spPr>
        <a:xfrm>
          <a:off x="13500744" y="10196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62501</xdr:rowOff>
    </xdr:from>
    <xdr:ext cx="405111" cy="259045"/>
    <xdr:sp macro="" textlink="">
      <xdr:nvSpPr>
        <xdr:cNvPr id="555" name="n_4aveValue【学校施設】&#10;有形固定資産減価償却率">
          <a:extLst>
            <a:ext uri="{FF2B5EF4-FFF2-40B4-BE49-F238E27FC236}">
              <a16:creationId xmlns:a16="http://schemas.microsoft.com/office/drawing/2014/main" id="{E1C6E40C-FDA7-4865-BBC6-7E510873C57D}"/>
            </a:ext>
          </a:extLst>
        </xdr:cNvPr>
        <xdr:cNvSpPr txBox="1"/>
      </xdr:nvSpPr>
      <xdr:spPr>
        <a:xfrm>
          <a:off x="12611744" y="1017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163339</xdr:rowOff>
    </xdr:from>
    <xdr:ext cx="405111" cy="259045"/>
    <xdr:sp macro="" textlink="">
      <xdr:nvSpPr>
        <xdr:cNvPr id="556" name="n_1mainValue【学校施設】&#10;有形固定資産減価償却率">
          <a:extLst>
            <a:ext uri="{FF2B5EF4-FFF2-40B4-BE49-F238E27FC236}">
              <a16:creationId xmlns:a16="http://schemas.microsoft.com/office/drawing/2014/main" id="{6A54D98C-23E5-4B30-8033-5991F937385A}"/>
            </a:ext>
          </a:extLst>
        </xdr:cNvPr>
        <xdr:cNvSpPr txBox="1"/>
      </xdr:nvSpPr>
      <xdr:spPr>
        <a:xfrm>
          <a:off x="15266044" y="9764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124477</xdr:rowOff>
    </xdr:from>
    <xdr:ext cx="405111" cy="259045"/>
    <xdr:sp macro="" textlink="">
      <xdr:nvSpPr>
        <xdr:cNvPr id="557" name="n_2mainValue【学校施設】&#10;有形固定資産減価償却率">
          <a:extLst>
            <a:ext uri="{FF2B5EF4-FFF2-40B4-BE49-F238E27FC236}">
              <a16:creationId xmlns:a16="http://schemas.microsoft.com/office/drawing/2014/main" id="{7D460FD9-B446-477A-824F-8A79079B3942}"/>
            </a:ext>
          </a:extLst>
        </xdr:cNvPr>
        <xdr:cNvSpPr txBox="1"/>
      </xdr:nvSpPr>
      <xdr:spPr>
        <a:xfrm>
          <a:off x="14389744" y="972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74185</xdr:rowOff>
    </xdr:from>
    <xdr:ext cx="405111" cy="259045"/>
    <xdr:sp macro="" textlink="">
      <xdr:nvSpPr>
        <xdr:cNvPr id="558" name="n_3mainValue【学校施設】&#10;有形固定資産減価償却率">
          <a:extLst>
            <a:ext uri="{FF2B5EF4-FFF2-40B4-BE49-F238E27FC236}">
              <a16:creationId xmlns:a16="http://schemas.microsoft.com/office/drawing/2014/main" id="{2541922D-D3B2-4389-AB30-DD5B449B9BCE}"/>
            </a:ext>
          </a:extLst>
        </xdr:cNvPr>
        <xdr:cNvSpPr txBox="1"/>
      </xdr:nvSpPr>
      <xdr:spPr>
        <a:xfrm>
          <a:off x="13500744" y="9675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3319</xdr:rowOff>
    </xdr:from>
    <xdr:ext cx="405111" cy="259045"/>
    <xdr:sp macro="" textlink="">
      <xdr:nvSpPr>
        <xdr:cNvPr id="559" name="n_4mainValue【学校施設】&#10;有形固定資産減価償却率">
          <a:extLst>
            <a:ext uri="{FF2B5EF4-FFF2-40B4-BE49-F238E27FC236}">
              <a16:creationId xmlns:a16="http://schemas.microsoft.com/office/drawing/2014/main" id="{3A3DFCBD-FF24-4AF1-B749-CF194C264F7B}"/>
            </a:ext>
          </a:extLst>
        </xdr:cNvPr>
        <xdr:cNvSpPr txBox="1"/>
      </xdr:nvSpPr>
      <xdr:spPr>
        <a:xfrm>
          <a:off x="12611744" y="9604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5E525B0E-5639-4FEC-83CC-CDD4058445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2CE75764-DD56-4C3F-8B2D-3D273DC9001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128B842E-371F-492C-B10C-7FC6CD53EBF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59645C96-5536-44FB-B0D4-AF8574EB6CB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D540FE89-AE40-4AD2-80CD-C671F405943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C7452D87-E2C5-40BE-8463-B40BFD3FB85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95589369-8939-416B-8FEA-64008CDAA2C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E8D6274F-DCAD-40FC-8794-5D88805E296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EAB6B7D4-D63E-49A3-825F-CD19799B2B4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439422AE-7114-4A4A-9E8C-EE74598317D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3D70BA69-5DA9-47F9-92C2-DE1F06B14B7D}"/>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1" name="直線コネクタ 570">
          <a:extLst>
            <a:ext uri="{FF2B5EF4-FFF2-40B4-BE49-F238E27FC236}">
              <a16:creationId xmlns:a16="http://schemas.microsoft.com/office/drawing/2014/main" id="{F79EF029-F110-4430-B256-62D01DCAE0A1}"/>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2" name="テキスト ボックス 571">
          <a:extLst>
            <a:ext uri="{FF2B5EF4-FFF2-40B4-BE49-F238E27FC236}">
              <a16:creationId xmlns:a16="http://schemas.microsoft.com/office/drawing/2014/main" id="{4FDF87F9-50F8-4425-8EF4-E33416AC4D9E}"/>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a:extLst>
            <a:ext uri="{FF2B5EF4-FFF2-40B4-BE49-F238E27FC236}">
              <a16:creationId xmlns:a16="http://schemas.microsoft.com/office/drawing/2014/main" id="{EF0354A3-C5D7-429C-85AC-92EB728D7EA5}"/>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4" name="テキスト ボックス 573">
          <a:extLst>
            <a:ext uri="{FF2B5EF4-FFF2-40B4-BE49-F238E27FC236}">
              <a16:creationId xmlns:a16="http://schemas.microsoft.com/office/drawing/2014/main" id="{EC0A204E-1AE6-41FA-83F8-42A33A30E4EA}"/>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5" name="直線コネクタ 574">
          <a:extLst>
            <a:ext uri="{FF2B5EF4-FFF2-40B4-BE49-F238E27FC236}">
              <a16:creationId xmlns:a16="http://schemas.microsoft.com/office/drawing/2014/main" id="{02092702-6416-4B99-9768-69F300608EB6}"/>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76" name="テキスト ボックス 575">
          <a:extLst>
            <a:ext uri="{FF2B5EF4-FFF2-40B4-BE49-F238E27FC236}">
              <a16:creationId xmlns:a16="http://schemas.microsoft.com/office/drawing/2014/main" id="{CBB7F23C-5F4C-484C-842A-1998710022F2}"/>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6DF55100-4023-4670-BB4E-0598359F2DB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a:extLst>
            <a:ext uri="{FF2B5EF4-FFF2-40B4-BE49-F238E27FC236}">
              <a16:creationId xmlns:a16="http://schemas.microsoft.com/office/drawing/2014/main" id="{9C8BC34F-FD1C-4EEA-B660-BF4388CC7075}"/>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a:extLst>
            <a:ext uri="{FF2B5EF4-FFF2-40B4-BE49-F238E27FC236}">
              <a16:creationId xmlns:a16="http://schemas.microsoft.com/office/drawing/2014/main" id="{DD336AD3-4FE3-4C41-A3A7-DB3347C3CE9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580" name="直線コネクタ 579">
          <a:extLst>
            <a:ext uri="{FF2B5EF4-FFF2-40B4-BE49-F238E27FC236}">
              <a16:creationId xmlns:a16="http://schemas.microsoft.com/office/drawing/2014/main" id="{5DAE7CA0-C762-4B8B-9C44-EB1905C79E33}"/>
            </a:ext>
          </a:extLst>
        </xdr:cNvPr>
        <xdr:cNvCxnSpPr/>
      </xdr:nvCxnSpPr>
      <xdr:spPr>
        <a:xfrm flipV="1">
          <a:off x="22160864" y="9740074"/>
          <a:ext cx="0" cy="116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581" name="【学校施設】&#10;一人当たり面積最小値テキスト">
          <a:extLst>
            <a:ext uri="{FF2B5EF4-FFF2-40B4-BE49-F238E27FC236}">
              <a16:creationId xmlns:a16="http://schemas.microsoft.com/office/drawing/2014/main" id="{73BDA56C-CC06-4870-A5B3-01DA9959BAAC}"/>
            </a:ext>
          </a:extLst>
        </xdr:cNvPr>
        <xdr:cNvSpPr txBox="1"/>
      </xdr:nvSpPr>
      <xdr:spPr>
        <a:xfrm>
          <a:off x="22199600" y="1090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582" name="直線コネクタ 581">
          <a:extLst>
            <a:ext uri="{FF2B5EF4-FFF2-40B4-BE49-F238E27FC236}">
              <a16:creationId xmlns:a16="http://schemas.microsoft.com/office/drawing/2014/main" id="{72341D83-00CD-4CBB-8CC7-C17029535EC4}"/>
            </a:ext>
          </a:extLst>
        </xdr:cNvPr>
        <xdr:cNvCxnSpPr/>
      </xdr:nvCxnSpPr>
      <xdr:spPr>
        <a:xfrm>
          <a:off x="22072600" y="1090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583" name="【学校施設】&#10;一人当たり面積最大値テキスト">
          <a:extLst>
            <a:ext uri="{FF2B5EF4-FFF2-40B4-BE49-F238E27FC236}">
              <a16:creationId xmlns:a16="http://schemas.microsoft.com/office/drawing/2014/main" id="{E5B367EC-A148-4213-A58B-99EB1505439A}"/>
            </a:ext>
          </a:extLst>
        </xdr:cNvPr>
        <xdr:cNvSpPr txBox="1"/>
      </xdr:nvSpPr>
      <xdr:spPr>
        <a:xfrm>
          <a:off x="22199600" y="951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584" name="直線コネクタ 583">
          <a:extLst>
            <a:ext uri="{FF2B5EF4-FFF2-40B4-BE49-F238E27FC236}">
              <a16:creationId xmlns:a16="http://schemas.microsoft.com/office/drawing/2014/main" id="{280B9637-65AC-4870-A509-FABBBCA78B83}"/>
            </a:ext>
          </a:extLst>
        </xdr:cNvPr>
        <xdr:cNvCxnSpPr/>
      </xdr:nvCxnSpPr>
      <xdr:spPr>
        <a:xfrm>
          <a:off x="22072600" y="9740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29354</xdr:rowOff>
    </xdr:from>
    <xdr:ext cx="469744" cy="259045"/>
    <xdr:sp macro="" textlink="">
      <xdr:nvSpPr>
        <xdr:cNvPr id="585" name="【学校施設】&#10;一人当たり面積平均値テキスト">
          <a:extLst>
            <a:ext uri="{FF2B5EF4-FFF2-40B4-BE49-F238E27FC236}">
              <a16:creationId xmlns:a16="http://schemas.microsoft.com/office/drawing/2014/main" id="{4CF995CD-BD2C-46FB-9A3F-8D280A34BB5B}"/>
            </a:ext>
          </a:extLst>
        </xdr:cNvPr>
        <xdr:cNvSpPr txBox="1"/>
      </xdr:nvSpPr>
      <xdr:spPr>
        <a:xfrm>
          <a:off x="22199600" y="10487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586" name="フローチャート: 判断 585">
          <a:extLst>
            <a:ext uri="{FF2B5EF4-FFF2-40B4-BE49-F238E27FC236}">
              <a16:creationId xmlns:a16="http://schemas.microsoft.com/office/drawing/2014/main" id="{11B45A25-A009-4B6A-BBAE-BA1067BD0BBE}"/>
            </a:ext>
          </a:extLst>
        </xdr:cNvPr>
        <xdr:cNvSpPr/>
      </xdr:nvSpPr>
      <xdr:spPr>
        <a:xfrm>
          <a:off x="22110700" y="10509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587" name="フローチャート: 判断 586">
          <a:extLst>
            <a:ext uri="{FF2B5EF4-FFF2-40B4-BE49-F238E27FC236}">
              <a16:creationId xmlns:a16="http://schemas.microsoft.com/office/drawing/2014/main" id="{F127C604-4996-4C2B-B87B-D4D03616DAB7}"/>
            </a:ext>
          </a:extLst>
        </xdr:cNvPr>
        <xdr:cNvSpPr/>
      </xdr:nvSpPr>
      <xdr:spPr>
        <a:xfrm>
          <a:off x="21272500" y="1051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588" name="フローチャート: 判断 587">
          <a:extLst>
            <a:ext uri="{FF2B5EF4-FFF2-40B4-BE49-F238E27FC236}">
              <a16:creationId xmlns:a16="http://schemas.microsoft.com/office/drawing/2014/main" id="{AEEC26CA-54D0-4325-910E-99F9C5DFB31B}"/>
            </a:ext>
          </a:extLst>
        </xdr:cNvPr>
        <xdr:cNvSpPr/>
      </xdr:nvSpPr>
      <xdr:spPr>
        <a:xfrm>
          <a:off x="20383500" y="1052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589" name="フローチャート: 判断 588">
          <a:extLst>
            <a:ext uri="{FF2B5EF4-FFF2-40B4-BE49-F238E27FC236}">
              <a16:creationId xmlns:a16="http://schemas.microsoft.com/office/drawing/2014/main" id="{3F8BFCFD-6B65-496F-A368-6EDF8D7EE635}"/>
            </a:ext>
          </a:extLst>
        </xdr:cNvPr>
        <xdr:cNvSpPr/>
      </xdr:nvSpPr>
      <xdr:spPr>
        <a:xfrm>
          <a:off x="19494500" y="1051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590" name="フローチャート: 判断 589">
          <a:extLst>
            <a:ext uri="{FF2B5EF4-FFF2-40B4-BE49-F238E27FC236}">
              <a16:creationId xmlns:a16="http://schemas.microsoft.com/office/drawing/2014/main" id="{CECA673D-F655-4239-88A3-BE165B94FA1D}"/>
            </a:ext>
          </a:extLst>
        </xdr:cNvPr>
        <xdr:cNvSpPr/>
      </xdr:nvSpPr>
      <xdr:spPr>
        <a:xfrm>
          <a:off x="18605500" y="1052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CE96B4B5-42DC-4EA2-9190-E0D22AEE6C7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EA9199DF-E852-4CAC-B324-C861C1ADED0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538DAC23-8858-4782-BDCD-502C4060C83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A466F410-9540-464A-B9E3-AF9ECFD7F2B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5B98FA30-61F4-444F-BFAA-8FDA12367DE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92075</xdr:rowOff>
    </xdr:from>
    <xdr:to>
      <xdr:col>116</xdr:col>
      <xdr:colOff>114300</xdr:colOff>
      <xdr:row>61</xdr:row>
      <xdr:rowOff>22225</xdr:rowOff>
    </xdr:to>
    <xdr:sp macro="" textlink="">
      <xdr:nvSpPr>
        <xdr:cNvPr id="596" name="楕円 595">
          <a:extLst>
            <a:ext uri="{FF2B5EF4-FFF2-40B4-BE49-F238E27FC236}">
              <a16:creationId xmlns:a16="http://schemas.microsoft.com/office/drawing/2014/main" id="{37A9B957-783D-4E31-A40D-22D0413A9328}"/>
            </a:ext>
          </a:extLst>
        </xdr:cNvPr>
        <xdr:cNvSpPr/>
      </xdr:nvSpPr>
      <xdr:spPr>
        <a:xfrm>
          <a:off x="22110700" y="1037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114952</xdr:rowOff>
    </xdr:from>
    <xdr:ext cx="469744" cy="259045"/>
    <xdr:sp macro="" textlink="">
      <xdr:nvSpPr>
        <xdr:cNvPr id="597" name="【学校施設】&#10;一人当たり面積該当値テキスト">
          <a:extLst>
            <a:ext uri="{FF2B5EF4-FFF2-40B4-BE49-F238E27FC236}">
              <a16:creationId xmlns:a16="http://schemas.microsoft.com/office/drawing/2014/main" id="{1804B766-BBB8-469C-88A0-A4DFBFD926C6}"/>
            </a:ext>
          </a:extLst>
        </xdr:cNvPr>
        <xdr:cNvSpPr txBox="1"/>
      </xdr:nvSpPr>
      <xdr:spPr>
        <a:xfrm>
          <a:off x="22199600" y="10230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90360</xdr:rowOff>
    </xdr:from>
    <xdr:to>
      <xdr:col>112</xdr:col>
      <xdr:colOff>38100</xdr:colOff>
      <xdr:row>61</xdr:row>
      <xdr:rowOff>20510</xdr:rowOff>
    </xdr:to>
    <xdr:sp macro="" textlink="">
      <xdr:nvSpPr>
        <xdr:cNvPr id="598" name="楕円 597">
          <a:extLst>
            <a:ext uri="{FF2B5EF4-FFF2-40B4-BE49-F238E27FC236}">
              <a16:creationId xmlns:a16="http://schemas.microsoft.com/office/drawing/2014/main" id="{00B319E0-383A-44BD-8A01-E393CC1BB5A2}"/>
            </a:ext>
          </a:extLst>
        </xdr:cNvPr>
        <xdr:cNvSpPr/>
      </xdr:nvSpPr>
      <xdr:spPr>
        <a:xfrm>
          <a:off x="21272500" y="1037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141160</xdr:rowOff>
    </xdr:from>
    <xdr:to>
      <xdr:col>116</xdr:col>
      <xdr:colOff>63500</xdr:colOff>
      <xdr:row>60</xdr:row>
      <xdr:rowOff>142875</xdr:rowOff>
    </xdr:to>
    <xdr:cxnSp macro="">
      <xdr:nvCxnSpPr>
        <xdr:cNvPr id="599" name="直線コネクタ 598">
          <a:extLst>
            <a:ext uri="{FF2B5EF4-FFF2-40B4-BE49-F238E27FC236}">
              <a16:creationId xmlns:a16="http://schemas.microsoft.com/office/drawing/2014/main" id="{AC6FC66A-A04C-478E-A967-426E13E07A9C}"/>
            </a:ext>
          </a:extLst>
        </xdr:cNvPr>
        <xdr:cNvCxnSpPr/>
      </xdr:nvCxnSpPr>
      <xdr:spPr>
        <a:xfrm>
          <a:off x="21323300" y="10428160"/>
          <a:ext cx="8382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91504</xdr:rowOff>
    </xdr:from>
    <xdr:to>
      <xdr:col>107</xdr:col>
      <xdr:colOff>101600</xdr:colOff>
      <xdr:row>61</xdr:row>
      <xdr:rowOff>21654</xdr:rowOff>
    </xdr:to>
    <xdr:sp macro="" textlink="">
      <xdr:nvSpPr>
        <xdr:cNvPr id="600" name="楕円 599">
          <a:extLst>
            <a:ext uri="{FF2B5EF4-FFF2-40B4-BE49-F238E27FC236}">
              <a16:creationId xmlns:a16="http://schemas.microsoft.com/office/drawing/2014/main" id="{55616672-6FC9-493B-B934-4D6A0E1CB4B1}"/>
            </a:ext>
          </a:extLst>
        </xdr:cNvPr>
        <xdr:cNvSpPr/>
      </xdr:nvSpPr>
      <xdr:spPr>
        <a:xfrm>
          <a:off x="20383500" y="10378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141160</xdr:rowOff>
    </xdr:from>
    <xdr:to>
      <xdr:col>111</xdr:col>
      <xdr:colOff>177800</xdr:colOff>
      <xdr:row>60</xdr:row>
      <xdr:rowOff>142304</xdr:rowOff>
    </xdr:to>
    <xdr:cxnSp macro="">
      <xdr:nvCxnSpPr>
        <xdr:cNvPr id="601" name="直線コネクタ 600">
          <a:extLst>
            <a:ext uri="{FF2B5EF4-FFF2-40B4-BE49-F238E27FC236}">
              <a16:creationId xmlns:a16="http://schemas.microsoft.com/office/drawing/2014/main" id="{DD25C27F-B847-4E6E-A10D-5F8060B23700}"/>
            </a:ext>
          </a:extLst>
        </xdr:cNvPr>
        <xdr:cNvCxnSpPr/>
      </xdr:nvCxnSpPr>
      <xdr:spPr>
        <a:xfrm flipV="1">
          <a:off x="20434300" y="10428160"/>
          <a:ext cx="8890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93218</xdr:rowOff>
    </xdr:from>
    <xdr:to>
      <xdr:col>102</xdr:col>
      <xdr:colOff>165100</xdr:colOff>
      <xdr:row>61</xdr:row>
      <xdr:rowOff>23368</xdr:rowOff>
    </xdr:to>
    <xdr:sp macro="" textlink="">
      <xdr:nvSpPr>
        <xdr:cNvPr id="602" name="楕円 601">
          <a:extLst>
            <a:ext uri="{FF2B5EF4-FFF2-40B4-BE49-F238E27FC236}">
              <a16:creationId xmlns:a16="http://schemas.microsoft.com/office/drawing/2014/main" id="{DCA833CC-731B-492A-8498-2DE4D0DFC018}"/>
            </a:ext>
          </a:extLst>
        </xdr:cNvPr>
        <xdr:cNvSpPr/>
      </xdr:nvSpPr>
      <xdr:spPr>
        <a:xfrm>
          <a:off x="19494500" y="1038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142304</xdr:rowOff>
    </xdr:from>
    <xdr:to>
      <xdr:col>107</xdr:col>
      <xdr:colOff>50800</xdr:colOff>
      <xdr:row>60</xdr:row>
      <xdr:rowOff>144018</xdr:rowOff>
    </xdr:to>
    <xdr:cxnSp macro="">
      <xdr:nvCxnSpPr>
        <xdr:cNvPr id="603" name="直線コネクタ 602">
          <a:extLst>
            <a:ext uri="{FF2B5EF4-FFF2-40B4-BE49-F238E27FC236}">
              <a16:creationId xmlns:a16="http://schemas.microsoft.com/office/drawing/2014/main" id="{42FC7551-1D60-41E6-AA8C-E26785AA6C03}"/>
            </a:ext>
          </a:extLst>
        </xdr:cNvPr>
        <xdr:cNvCxnSpPr/>
      </xdr:nvCxnSpPr>
      <xdr:spPr>
        <a:xfrm flipV="1">
          <a:off x="19545300" y="10429304"/>
          <a:ext cx="8890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92646</xdr:rowOff>
    </xdr:from>
    <xdr:to>
      <xdr:col>98</xdr:col>
      <xdr:colOff>38100</xdr:colOff>
      <xdr:row>61</xdr:row>
      <xdr:rowOff>22796</xdr:rowOff>
    </xdr:to>
    <xdr:sp macro="" textlink="">
      <xdr:nvSpPr>
        <xdr:cNvPr id="604" name="楕円 603">
          <a:extLst>
            <a:ext uri="{FF2B5EF4-FFF2-40B4-BE49-F238E27FC236}">
              <a16:creationId xmlns:a16="http://schemas.microsoft.com/office/drawing/2014/main" id="{EF634CAA-7BC7-46B8-BAF9-D1FB9A107CCC}"/>
            </a:ext>
          </a:extLst>
        </xdr:cNvPr>
        <xdr:cNvSpPr/>
      </xdr:nvSpPr>
      <xdr:spPr>
        <a:xfrm>
          <a:off x="18605500" y="10379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143446</xdr:rowOff>
    </xdr:from>
    <xdr:to>
      <xdr:col>102</xdr:col>
      <xdr:colOff>114300</xdr:colOff>
      <xdr:row>60</xdr:row>
      <xdr:rowOff>144018</xdr:rowOff>
    </xdr:to>
    <xdr:cxnSp macro="">
      <xdr:nvCxnSpPr>
        <xdr:cNvPr id="605" name="直線コネクタ 604">
          <a:extLst>
            <a:ext uri="{FF2B5EF4-FFF2-40B4-BE49-F238E27FC236}">
              <a16:creationId xmlns:a16="http://schemas.microsoft.com/office/drawing/2014/main" id="{3135C40A-6D2E-4E28-A8F4-D7C0593513F2}"/>
            </a:ext>
          </a:extLst>
        </xdr:cNvPr>
        <xdr:cNvCxnSpPr/>
      </xdr:nvCxnSpPr>
      <xdr:spPr>
        <a:xfrm>
          <a:off x="18656300" y="10430446"/>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153941</xdr:rowOff>
    </xdr:from>
    <xdr:ext cx="469744" cy="259045"/>
    <xdr:sp macro="" textlink="">
      <xdr:nvSpPr>
        <xdr:cNvPr id="606" name="n_1aveValue【学校施設】&#10;一人当たり面積">
          <a:extLst>
            <a:ext uri="{FF2B5EF4-FFF2-40B4-BE49-F238E27FC236}">
              <a16:creationId xmlns:a16="http://schemas.microsoft.com/office/drawing/2014/main" id="{9F8FA451-D514-4EA8-984F-D7BA35DBEB14}"/>
            </a:ext>
          </a:extLst>
        </xdr:cNvPr>
        <xdr:cNvSpPr txBox="1"/>
      </xdr:nvSpPr>
      <xdr:spPr>
        <a:xfrm>
          <a:off x="21075727" y="10612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160228</xdr:rowOff>
    </xdr:from>
    <xdr:ext cx="469744" cy="259045"/>
    <xdr:sp macro="" textlink="">
      <xdr:nvSpPr>
        <xdr:cNvPr id="607" name="n_2aveValue【学校施設】&#10;一人当たり面積">
          <a:extLst>
            <a:ext uri="{FF2B5EF4-FFF2-40B4-BE49-F238E27FC236}">
              <a16:creationId xmlns:a16="http://schemas.microsoft.com/office/drawing/2014/main" id="{6F716D73-5C81-4BAA-8DF2-DC258C2F0E3C}"/>
            </a:ext>
          </a:extLst>
        </xdr:cNvPr>
        <xdr:cNvSpPr txBox="1"/>
      </xdr:nvSpPr>
      <xdr:spPr>
        <a:xfrm>
          <a:off x="20199427" y="1061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149941</xdr:rowOff>
    </xdr:from>
    <xdr:ext cx="469744" cy="259045"/>
    <xdr:sp macro="" textlink="">
      <xdr:nvSpPr>
        <xdr:cNvPr id="608" name="n_3aveValue【学校施設】&#10;一人当たり面積">
          <a:extLst>
            <a:ext uri="{FF2B5EF4-FFF2-40B4-BE49-F238E27FC236}">
              <a16:creationId xmlns:a16="http://schemas.microsoft.com/office/drawing/2014/main" id="{AB87133A-8C68-40C9-BC8E-0645B9B6248C}"/>
            </a:ext>
          </a:extLst>
        </xdr:cNvPr>
        <xdr:cNvSpPr txBox="1"/>
      </xdr:nvSpPr>
      <xdr:spPr>
        <a:xfrm>
          <a:off x="19310427" y="10608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162513</xdr:rowOff>
    </xdr:from>
    <xdr:ext cx="469744" cy="259045"/>
    <xdr:sp macro="" textlink="">
      <xdr:nvSpPr>
        <xdr:cNvPr id="609" name="n_4aveValue【学校施設】&#10;一人当たり面積">
          <a:extLst>
            <a:ext uri="{FF2B5EF4-FFF2-40B4-BE49-F238E27FC236}">
              <a16:creationId xmlns:a16="http://schemas.microsoft.com/office/drawing/2014/main" id="{5833624A-CAE3-465C-905F-46892BEAA535}"/>
            </a:ext>
          </a:extLst>
        </xdr:cNvPr>
        <xdr:cNvSpPr txBox="1"/>
      </xdr:nvSpPr>
      <xdr:spPr>
        <a:xfrm>
          <a:off x="18421427" y="10620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37037</xdr:rowOff>
    </xdr:from>
    <xdr:ext cx="469744" cy="259045"/>
    <xdr:sp macro="" textlink="">
      <xdr:nvSpPr>
        <xdr:cNvPr id="610" name="n_1mainValue【学校施設】&#10;一人当たり面積">
          <a:extLst>
            <a:ext uri="{FF2B5EF4-FFF2-40B4-BE49-F238E27FC236}">
              <a16:creationId xmlns:a16="http://schemas.microsoft.com/office/drawing/2014/main" id="{B3809C29-65D4-410B-919D-0075A38B9B65}"/>
            </a:ext>
          </a:extLst>
        </xdr:cNvPr>
        <xdr:cNvSpPr txBox="1"/>
      </xdr:nvSpPr>
      <xdr:spPr>
        <a:xfrm>
          <a:off x="21075727" y="10152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38181</xdr:rowOff>
    </xdr:from>
    <xdr:ext cx="469744" cy="259045"/>
    <xdr:sp macro="" textlink="">
      <xdr:nvSpPr>
        <xdr:cNvPr id="611" name="n_2mainValue【学校施設】&#10;一人当たり面積">
          <a:extLst>
            <a:ext uri="{FF2B5EF4-FFF2-40B4-BE49-F238E27FC236}">
              <a16:creationId xmlns:a16="http://schemas.microsoft.com/office/drawing/2014/main" id="{6804CB62-56AF-4380-B97E-17C9864AA9AE}"/>
            </a:ext>
          </a:extLst>
        </xdr:cNvPr>
        <xdr:cNvSpPr txBox="1"/>
      </xdr:nvSpPr>
      <xdr:spPr>
        <a:xfrm>
          <a:off x="20199427" y="10153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39895</xdr:rowOff>
    </xdr:from>
    <xdr:ext cx="469744" cy="259045"/>
    <xdr:sp macro="" textlink="">
      <xdr:nvSpPr>
        <xdr:cNvPr id="612" name="n_3mainValue【学校施設】&#10;一人当たり面積">
          <a:extLst>
            <a:ext uri="{FF2B5EF4-FFF2-40B4-BE49-F238E27FC236}">
              <a16:creationId xmlns:a16="http://schemas.microsoft.com/office/drawing/2014/main" id="{4703721A-E484-43F8-9CB4-689594E7EEFC}"/>
            </a:ext>
          </a:extLst>
        </xdr:cNvPr>
        <xdr:cNvSpPr txBox="1"/>
      </xdr:nvSpPr>
      <xdr:spPr>
        <a:xfrm>
          <a:off x="19310427" y="10155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39323</xdr:rowOff>
    </xdr:from>
    <xdr:ext cx="469744" cy="259045"/>
    <xdr:sp macro="" textlink="">
      <xdr:nvSpPr>
        <xdr:cNvPr id="613" name="n_4mainValue【学校施設】&#10;一人当たり面積">
          <a:extLst>
            <a:ext uri="{FF2B5EF4-FFF2-40B4-BE49-F238E27FC236}">
              <a16:creationId xmlns:a16="http://schemas.microsoft.com/office/drawing/2014/main" id="{7CFCD888-8516-4832-9F69-BA825105DE42}"/>
            </a:ext>
          </a:extLst>
        </xdr:cNvPr>
        <xdr:cNvSpPr txBox="1"/>
      </xdr:nvSpPr>
      <xdr:spPr>
        <a:xfrm>
          <a:off x="18421427" y="1015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0D44FFC1-6C8B-41D9-83C5-9D1FF04B529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739C17E1-A2CD-4C18-B302-2EEEE1EDA2B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7286360C-9083-45C0-84E8-79FAFDCD768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562945BF-F23D-4603-B69C-BE6EBDC1E9C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13D55901-6ABF-4F89-92E2-B4DAFC88288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54C8807E-0646-488D-A804-8AEDDC910B0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8A2DCC0E-BBB4-45CC-9035-E887D2020D8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4045EE3F-367B-4360-A7BA-8B1021B4FF9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2" name="テキスト ボックス 621">
          <a:extLst>
            <a:ext uri="{FF2B5EF4-FFF2-40B4-BE49-F238E27FC236}">
              <a16:creationId xmlns:a16="http://schemas.microsoft.com/office/drawing/2014/main" id="{32528B48-E675-4143-BC34-A20E79A12FA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3" name="直線コネクタ 622">
          <a:extLst>
            <a:ext uri="{FF2B5EF4-FFF2-40B4-BE49-F238E27FC236}">
              <a16:creationId xmlns:a16="http://schemas.microsoft.com/office/drawing/2014/main" id="{2F89771E-6283-4FD8-9DAF-5CE17660C42B}"/>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4" name="テキスト ボックス 623">
          <a:extLst>
            <a:ext uri="{FF2B5EF4-FFF2-40B4-BE49-F238E27FC236}">
              <a16:creationId xmlns:a16="http://schemas.microsoft.com/office/drawing/2014/main" id="{7E0399CB-087F-4A8C-8DC7-F15CBF36C75E}"/>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5" name="直線コネクタ 624">
          <a:extLst>
            <a:ext uri="{FF2B5EF4-FFF2-40B4-BE49-F238E27FC236}">
              <a16:creationId xmlns:a16="http://schemas.microsoft.com/office/drawing/2014/main" id="{C4F95AC6-68B7-455E-88DE-985D1D47F00C}"/>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6" name="テキスト ボックス 625">
          <a:extLst>
            <a:ext uri="{FF2B5EF4-FFF2-40B4-BE49-F238E27FC236}">
              <a16:creationId xmlns:a16="http://schemas.microsoft.com/office/drawing/2014/main" id="{01F2D5F8-2A2C-437A-8EC0-4E3A7FF05EB3}"/>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27" name="直線コネクタ 626">
          <a:extLst>
            <a:ext uri="{FF2B5EF4-FFF2-40B4-BE49-F238E27FC236}">
              <a16:creationId xmlns:a16="http://schemas.microsoft.com/office/drawing/2014/main" id="{43AD01EF-C785-41DD-8966-EE3F1DDF5843}"/>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28" name="テキスト ボックス 627">
          <a:extLst>
            <a:ext uri="{FF2B5EF4-FFF2-40B4-BE49-F238E27FC236}">
              <a16:creationId xmlns:a16="http://schemas.microsoft.com/office/drawing/2014/main" id="{8CB2F6A3-F45E-45FF-B60D-AA63C773FCB7}"/>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29" name="直線コネクタ 628">
          <a:extLst>
            <a:ext uri="{FF2B5EF4-FFF2-40B4-BE49-F238E27FC236}">
              <a16:creationId xmlns:a16="http://schemas.microsoft.com/office/drawing/2014/main" id="{A0E69D3F-72D1-4569-9F91-A492EE218656}"/>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0" name="テキスト ボックス 629">
          <a:extLst>
            <a:ext uri="{FF2B5EF4-FFF2-40B4-BE49-F238E27FC236}">
              <a16:creationId xmlns:a16="http://schemas.microsoft.com/office/drawing/2014/main" id="{238144F3-C01A-4C9D-AA6A-3037060E7178}"/>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1" name="直線コネクタ 630">
          <a:extLst>
            <a:ext uri="{FF2B5EF4-FFF2-40B4-BE49-F238E27FC236}">
              <a16:creationId xmlns:a16="http://schemas.microsoft.com/office/drawing/2014/main" id="{F3A76335-9F59-4465-BDAF-6398FBCC036F}"/>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2" name="テキスト ボックス 631">
          <a:extLst>
            <a:ext uri="{FF2B5EF4-FFF2-40B4-BE49-F238E27FC236}">
              <a16:creationId xmlns:a16="http://schemas.microsoft.com/office/drawing/2014/main" id="{6D2BCEE1-A11B-4889-83AB-5EA31BC9C793}"/>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3" name="直線コネクタ 632">
          <a:extLst>
            <a:ext uri="{FF2B5EF4-FFF2-40B4-BE49-F238E27FC236}">
              <a16:creationId xmlns:a16="http://schemas.microsoft.com/office/drawing/2014/main" id="{69737F3D-7E29-491D-8AAB-6F842C7736A3}"/>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4" name="テキスト ボックス 633">
          <a:extLst>
            <a:ext uri="{FF2B5EF4-FFF2-40B4-BE49-F238E27FC236}">
              <a16:creationId xmlns:a16="http://schemas.microsoft.com/office/drawing/2014/main" id="{F9917D24-36E6-426C-B49E-F94F0D34BE8E}"/>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5" name="直線コネクタ 634">
          <a:extLst>
            <a:ext uri="{FF2B5EF4-FFF2-40B4-BE49-F238E27FC236}">
              <a16:creationId xmlns:a16="http://schemas.microsoft.com/office/drawing/2014/main" id="{D786B459-BEC9-46D0-84FB-DE783D81360C}"/>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6" name="テキスト ボックス 635">
          <a:extLst>
            <a:ext uri="{FF2B5EF4-FFF2-40B4-BE49-F238E27FC236}">
              <a16:creationId xmlns:a16="http://schemas.microsoft.com/office/drawing/2014/main" id="{729F0A52-8014-4B75-8950-00EF7910F6CC}"/>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2AC0FA90-EDC5-4E91-86E2-021F15BC945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児童館】&#10;有形固定資産減価償却率グラフ枠">
          <a:extLst>
            <a:ext uri="{FF2B5EF4-FFF2-40B4-BE49-F238E27FC236}">
              <a16:creationId xmlns:a16="http://schemas.microsoft.com/office/drawing/2014/main" id="{0C73721F-E99D-451E-81B0-4A1459FAC55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639" name="直線コネクタ 638">
          <a:extLst>
            <a:ext uri="{FF2B5EF4-FFF2-40B4-BE49-F238E27FC236}">
              <a16:creationId xmlns:a16="http://schemas.microsoft.com/office/drawing/2014/main" id="{D7B2E01D-A93C-4672-ABFC-1A78CFCC0D6E}"/>
            </a:ext>
          </a:extLst>
        </xdr:cNvPr>
        <xdr:cNvCxnSpPr/>
      </xdr:nvCxnSpPr>
      <xdr:spPr>
        <a:xfrm flipV="1">
          <a:off x="16318864" y="13481413"/>
          <a:ext cx="0" cy="1432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0" name="【児童館】&#10;有形固定資産減価償却率最小値テキスト">
          <a:extLst>
            <a:ext uri="{FF2B5EF4-FFF2-40B4-BE49-F238E27FC236}">
              <a16:creationId xmlns:a16="http://schemas.microsoft.com/office/drawing/2014/main" id="{C236E02B-D59A-4D66-A056-639B52320987}"/>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1" name="直線コネクタ 640">
          <a:extLst>
            <a:ext uri="{FF2B5EF4-FFF2-40B4-BE49-F238E27FC236}">
              <a16:creationId xmlns:a16="http://schemas.microsoft.com/office/drawing/2014/main" id="{4D31C271-F05A-426A-9AB7-CFAFA9920727}"/>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642" name="【児童館】&#10;有形固定資産減価償却率最大値テキスト">
          <a:extLst>
            <a:ext uri="{FF2B5EF4-FFF2-40B4-BE49-F238E27FC236}">
              <a16:creationId xmlns:a16="http://schemas.microsoft.com/office/drawing/2014/main" id="{C25ABA15-72E8-4318-9EDF-9C16420B77A2}"/>
            </a:ext>
          </a:extLst>
        </xdr:cNvPr>
        <xdr:cNvSpPr txBox="1"/>
      </xdr:nvSpPr>
      <xdr:spPr>
        <a:xfrm>
          <a:off x="16357600" y="13256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643" name="直線コネクタ 642">
          <a:extLst>
            <a:ext uri="{FF2B5EF4-FFF2-40B4-BE49-F238E27FC236}">
              <a16:creationId xmlns:a16="http://schemas.microsoft.com/office/drawing/2014/main" id="{6E1CB15C-9CA2-4FD4-9593-5180F8294FCF}"/>
            </a:ext>
          </a:extLst>
        </xdr:cNvPr>
        <xdr:cNvCxnSpPr/>
      </xdr:nvCxnSpPr>
      <xdr:spPr>
        <a:xfrm>
          <a:off x="16230600" y="13481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160038</xdr:rowOff>
    </xdr:from>
    <xdr:ext cx="405111" cy="259045"/>
    <xdr:sp macro="" textlink="">
      <xdr:nvSpPr>
        <xdr:cNvPr id="644" name="【児童館】&#10;有形固定資産減価償却率平均値テキスト">
          <a:extLst>
            <a:ext uri="{FF2B5EF4-FFF2-40B4-BE49-F238E27FC236}">
              <a16:creationId xmlns:a16="http://schemas.microsoft.com/office/drawing/2014/main" id="{31DBFA71-A021-4A5D-AA58-B2C9DC9188B1}"/>
            </a:ext>
          </a:extLst>
        </xdr:cNvPr>
        <xdr:cNvSpPr txBox="1"/>
      </xdr:nvSpPr>
      <xdr:spPr>
        <a:xfrm>
          <a:off x="16357600" y="140474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645" name="フローチャート: 判断 644">
          <a:extLst>
            <a:ext uri="{FF2B5EF4-FFF2-40B4-BE49-F238E27FC236}">
              <a16:creationId xmlns:a16="http://schemas.microsoft.com/office/drawing/2014/main" id="{07059359-E91D-4025-91E5-A11AC6B31A95}"/>
            </a:ext>
          </a:extLst>
        </xdr:cNvPr>
        <xdr:cNvSpPr/>
      </xdr:nvSpPr>
      <xdr:spPr>
        <a:xfrm>
          <a:off x="162687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646" name="フローチャート: 判断 645">
          <a:extLst>
            <a:ext uri="{FF2B5EF4-FFF2-40B4-BE49-F238E27FC236}">
              <a16:creationId xmlns:a16="http://schemas.microsoft.com/office/drawing/2014/main" id="{785CDD79-9F0C-4B68-88B7-C6A6C8E249FD}"/>
            </a:ext>
          </a:extLst>
        </xdr:cNvPr>
        <xdr:cNvSpPr/>
      </xdr:nvSpPr>
      <xdr:spPr>
        <a:xfrm>
          <a:off x="15430500" y="1406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647" name="フローチャート: 判断 646">
          <a:extLst>
            <a:ext uri="{FF2B5EF4-FFF2-40B4-BE49-F238E27FC236}">
              <a16:creationId xmlns:a16="http://schemas.microsoft.com/office/drawing/2014/main" id="{35650347-6436-461B-AFFD-41229E96C07D}"/>
            </a:ext>
          </a:extLst>
        </xdr:cNvPr>
        <xdr:cNvSpPr/>
      </xdr:nvSpPr>
      <xdr:spPr>
        <a:xfrm>
          <a:off x="14541500" y="140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648" name="フローチャート: 判断 647">
          <a:extLst>
            <a:ext uri="{FF2B5EF4-FFF2-40B4-BE49-F238E27FC236}">
              <a16:creationId xmlns:a16="http://schemas.microsoft.com/office/drawing/2014/main" id="{16B732B8-DB85-4160-AAD7-3F0F1C4F784F}"/>
            </a:ext>
          </a:extLst>
        </xdr:cNvPr>
        <xdr:cNvSpPr/>
      </xdr:nvSpPr>
      <xdr:spPr>
        <a:xfrm>
          <a:off x="13652500" y="1404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649" name="フローチャート: 判断 648">
          <a:extLst>
            <a:ext uri="{FF2B5EF4-FFF2-40B4-BE49-F238E27FC236}">
              <a16:creationId xmlns:a16="http://schemas.microsoft.com/office/drawing/2014/main" id="{FD2B830B-0F33-4243-874C-82340899096D}"/>
            </a:ext>
          </a:extLst>
        </xdr:cNvPr>
        <xdr:cNvSpPr/>
      </xdr:nvSpPr>
      <xdr:spPr>
        <a:xfrm>
          <a:off x="12763500" y="14044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0" name="テキスト ボックス 649">
          <a:extLst>
            <a:ext uri="{FF2B5EF4-FFF2-40B4-BE49-F238E27FC236}">
              <a16:creationId xmlns:a16="http://schemas.microsoft.com/office/drawing/2014/main" id="{00D7C4DE-F4B6-4FB2-BAB5-2B88DE8FC8B3}"/>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CBFE04B2-3F84-4D74-8AF8-AAF8E8EC75C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C7830843-26D0-4B4C-9153-8A3039CD97A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B4D830E2-660F-48B2-B777-E7026818CB2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B7410063-BBD7-4C64-B786-53A57A0CA75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16692</xdr:rowOff>
    </xdr:from>
    <xdr:to>
      <xdr:col>85</xdr:col>
      <xdr:colOff>177800</xdr:colOff>
      <xdr:row>81</xdr:row>
      <xdr:rowOff>118292</xdr:rowOff>
    </xdr:to>
    <xdr:sp macro="" textlink="">
      <xdr:nvSpPr>
        <xdr:cNvPr id="655" name="楕円 654">
          <a:extLst>
            <a:ext uri="{FF2B5EF4-FFF2-40B4-BE49-F238E27FC236}">
              <a16:creationId xmlns:a16="http://schemas.microsoft.com/office/drawing/2014/main" id="{1166500A-36F5-4ABD-9ABE-98383E9CB1ED}"/>
            </a:ext>
          </a:extLst>
        </xdr:cNvPr>
        <xdr:cNvSpPr/>
      </xdr:nvSpPr>
      <xdr:spPr>
        <a:xfrm>
          <a:off x="16268700" y="1390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39569</xdr:rowOff>
    </xdr:from>
    <xdr:ext cx="405111" cy="259045"/>
    <xdr:sp macro="" textlink="">
      <xdr:nvSpPr>
        <xdr:cNvPr id="656" name="【児童館】&#10;有形固定資産減価償却率該当値テキスト">
          <a:extLst>
            <a:ext uri="{FF2B5EF4-FFF2-40B4-BE49-F238E27FC236}">
              <a16:creationId xmlns:a16="http://schemas.microsoft.com/office/drawing/2014/main" id="{706E9825-E598-46D3-910D-A206142F7FAB}"/>
            </a:ext>
          </a:extLst>
        </xdr:cNvPr>
        <xdr:cNvSpPr txBox="1"/>
      </xdr:nvSpPr>
      <xdr:spPr>
        <a:xfrm>
          <a:off x="16357600" y="13755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147320</xdr:rowOff>
    </xdr:from>
    <xdr:to>
      <xdr:col>81</xdr:col>
      <xdr:colOff>101600</xdr:colOff>
      <xdr:row>81</xdr:row>
      <xdr:rowOff>77470</xdr:rowOff>
    </xdr:to>
    <xdr:sp macro="" textlink="">
      <xdr:nvSpPr>
        <xdr:cNvPr id="657" name="楕円 656">
          <a:extLst>
            <a:ext uri="{FF2B5EF4-FFF2-40B4-BE49-F238E27FC236}">
              <a16:creationId xmlns:a16="http://schemas.microsoft.com/office/drawing/2014/main" id="{77A8811E-5B58-4CD3-9A83-FEFD1A353ECD}"/>
            </a:ext>
          </a:extLst>
        </xdr:cNvPr>
        <xdr:cNvSpPr/>
      </xdr:nvSpPr>
      <xdr:spPr>
        <a:xfrm>
          <a:off x="15430500" y="1386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26670</xdr:rowOff>
    </xdr:from>
    <xdr:to>
      <xdr:col>85</xdr:col>
      <xdr:colOff>127000</xdr:colOff>
      <xdr:row>81</xdr:row>
      <xdr:rowOff>67492</xdr:rowOff>
    </xdr:to>
    <xdr:cxnSp macro="">
      <xdr:nvCxnSpPr>
        <xdr:cNvPr id="658" name="直線コネクタ 657">
          <a:extLst>
            <a:ext uri="{FF2B5EF4-FFF2-40B4-BE49-F238E27FC236}">
              <a16:creationId xmlns:a16="http://schemas.microsoft.com/office/drawing/2014/main" id="{97FC8E4C-5858-4AF3-BE58-FF9AB58EF5F7}"/>
            </a:ext>
          </a:extLst>
        </xdr:cNvPr>
        <xdr:cNvCxnSpPr/>
      </xdr:nvCxnSpPr>
      <xdr:spPr>
        <a:xfrm>
          <a:off x="15481300" y="13914120"/>
          <a:ext cx="8382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106499</xdr:rowOff>
    </xdr:from>
    <xdr:to>
      <xdr:col>76</xdr:col>
      <xdr:colOff>165100</xdr:colOff>
      <xdr:row>81</xdr:row>
      <xdr:rowOff>36649</xdr:rowOff>
    </xdr:to>
    <xdr:sp macro="" textlink="">
      <xdr:nvSpPr>
        <xdr:cNvPr id="659" name="楕円 658">
          <a:extLst>
            <a:ext uri="{FF2B5EF4-FFF2-40B4-BE49-F238E27FC236}">
              <a16:creationId xmlns:a16="http://schemas.microsoft.com/office/drawing/2014/main" id="{BE66353B-E47D-48ED-A486-8C96B097268A}"/>
            </a:ext>
          </a:extLst>
        </xdr:cNvPr>
        <xdr:cNvSpPr/>
      </xdr:nvSpPr>
      <xdr:spPr>
        <a:xfrm>
          <a:off x="14541500" y="13822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157299</xdr:rowOff>
    </xdr:from>
    <xdr:to>
      <xdr:col>81</xdr:col>
      <xdr:colOff>50800</xdr:colOff>
      <xdr:row>81</xdr:row>
      <xdr:rowOff>26670</xdr:rowOff>
    </xdr:to>
    <xdr:cxnSp macro="">
      <xdr:nvCxnSpPr>
        <xdr:cNvPr id="660" name="直線コネクタ 659">
          <a:extLst>
            <a:ext uri="{FF2B5EF4-FFF2-40B4-BE49-F238E27FC236}">
              <a16:creationId xmlns:a16="http://schemas.microsoft.com/office/drawing/2014/main" id="{E834280D-7D5B-44A2-852D-BCC8ACEEA5E1}"/>
            </a:ext>
          </a:extLst>
        </xdr:cNvPr>
        <xdr:cNvCxnSpPr/>
      </xdr:nvCxnSpPr>
      <xdr:spPr>
        <a:xfrm>
          <a:off x="14592300" y="13873299"/>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65677</xdr:rowOff>
    </xdr:from>
    <xdr:to>
      <xdr:col>72</xdr:col>
      <xdr:colOff>38100</xdr:colOff>
      <xdr:row>80</xdr:row>
      <xdr:rowOff>167277</xdr:rowOff>
    </xdr:to>
    <xdr:sp macro="" textlink="">
      <xdr:nvSpPr>
        <xdr:cNvPr id="661" name="楕円 660">
          <a:extLst>
            <a:ext uri="{FF2B5EF4-FFF2-40B4-BE49-F238E27FC236}">
              <a16:creationId xmlns:a16="http://schemas.microsoft.com/office/drawing/2014/main" id="{37AA8109-3C5A-4A10-927F-D5D3668F3355}"/>
            </a:ext>
          </a:extLst>
        </xdr:cNvPr>
        <xdr:cNvSpPr/>
      </xdr:nvSpPr>
      <xdr:spPr>
        <a:xfrm>
          <a:off x="13652500" y="13781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116477</xdr:rowOff>
    </xdr:from>
    <xdr:to>
      <xdr:col>76</xdr:col>
      <xdr:colOff>114300</xdr:colOff>
      <xdr:row>80</xdr:row>
      <xdr:rowOff>157299</xdr:rowOff>
    </xdr:to>
    <xdr:cxnSp macro="">
      <xdr:nvCxnSpPr>
        <xdr:cNvPr id="662" name="直線コネクタ 661">
          <a:extLst>
            <a:ext uri="{FF2B5EF4-FFF2-40B4-BE49-F238E27FC236}">
              <a16:creationId xmlns:a16="http://schemas.microsoft.com/office/drawing/2014/main" id="{CE5FA620-F5D3-45DD-AAD4-6623297C3E2D}"/>
            </a:ext>
          </a:extLst>
        </xdr:cNvPr>
        <xdr:cNvCxnSpPr/>
      </xdr:nvCxnSpPr>
      <xdr:spPr>
        <a:xfrm>
          <a:off x="13703300" y="13832477"/>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26488</xdr:rowOff>
    </xdr:from>
    <xdr:to>
      <xdr:col>67</xdr:col>
      <xdr:colOff>101600</xdr:colOff>
      <xdr:row>80</xdr:row>
      <xdr:rowOff>128088</xdr:rowOff>
    </xdr:to>
    <xdr:sp macro="" textlink="">
      <xdr:nvSpPr>
        <xdr:cNvPr id="663" name="楕円 662">
          <a:extLst>
            <a:ext uri="{FF2B5EF4-FFF2-40B4-BE49-F238E27FC236}">
              <a16:creationId xmlns:a16="http://schemas.microsoft.com/office/drawing/2014/main" id="{8DB21A13-13BE-4AED-A01A-6E4B39FD1968}"/>
            </a:ext>
          </a:extLst>
        </xdr:cNvPr>
        <xdr:cNvSpPr/>
      </xdr:nvSpPr>
      <xdr:spPr>
        <a:xfrm>
          <a:off x="12763500" y="13742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77288</xdr:rowOff>
    </xdr:from>
    <xdr:to>
      <xdr:col>71</xdr:col>
      <xdr:colOff>177800</xdr:colOff>
      <xdr:row>80</xdr:row>
      <xdr:rowOff>116477</xdr:rowOff>
    </xdr:to>
    <xdr:cxnSp macro="">
      <xdr:nvCxnSpPr>
        <xdr:cNvPr id="664" name="直線コネクタ 663">
          <a:extLst>
            <a:ext uri="{FF2B5EF4-FFF2-40B4-BE49-F238E27FC236}">
              <a16:creationId xmlns:a16="http://schemas.microsoft.com/office/drawing/2014/main" id="{ACC4E96B-F731-4F49-BF9D-180FD94E2C45}"/>
            </a:ext>
          </a:extLst>
        </xdr:cNvPr>
        <xdr:cNvCxnSpPr/>
      </xdr:nvCxnSpPr>
      <xdr:spPr>
        <a:xfrm>
          <a:off x="12814300" y="13793288"/>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97989</xdr:rowOff>
    </xdr:from>
    <xdr:ext cx="405111" cy="259045"/>
    <xdr:sp macro="" textlink="">
      <xdr:nvSpPr>
        <xdr:cNvPr id="665" name="n_1aveValue【児童館】&#10;有形固定資産減価償却率">
          <a:extLst>
            <a:ext uri="{FF2B5EF4-FFF2-40B4-BE49-F238E27FC236}">
              <a16:creationId xmlns:a16="http://schemas.microsoft.com/office/drawing/2014/main" id="{92F85832-8A80-41EE-9F22-3F1EE7DF19EA}"/>
            </a:ext>
          </a:extLst>
        </xdr:cNvPr>
        <xdr:cNvSpPr txBox="1"/>
      </xdr:nvSpPr>
      <xdr:spPr>
        <a:xfrm>
          <a:off x="15266044" y="1415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84926</xdr:rowOff>
    </xdr:from>
    <xdr:ext cx="405111" cy="259045"/>
    <xdr:sp macro="" textlink="">
      <xdr:nvSpPr>
        <xdr:cNvPr id="666" name="n_2aveValue【児童館】&#10;有形固定資産減価償却率">
          <a:extLst>
            <a:ext uri="{FF2B5EF4-FFF2-40B4-BE49-F238E27FC236}">
              <a16:creationId xmlns:a16="http://schemas.microsoft.com/office/drawing/2014/main" id="{1321B127-3C76-4827-992F-452B6FB480FC}"/>
            </a:ext>
          </a:extLst>
        </xdr:cNvPr>
        <xdr:cNvSpPr txBox="1"/>
      </xdr:nvSpPr>
      <xdr:spPr>
        <a:xfrm>
          <a:off x="14389744" y="14143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83293</xdr:rowOff>
    </xdr:from>
    <xdr:ext cx="405111" cy="259045"/>
    <xdr:sp macro="" textlink="">
      <xdr:nvSpPr>
        <xdr:cNvPr id="667" name="n_3aveValue【児童館】&#10;有形固定資産減価償却率">
          <a:extLst>
            <a:ext uri="{FF2B5EF4-FFF2-40B4-BE49-F238E27FC236}">
              <a16:creationId xmlns:a16="http://schemas.microsoft.com/office/drawing/2014/main" id="{8548520B-E445-4CBC-848D-CE229EB909C7}"/>
            </a:ext>
          </a:extLst>
        </xdr:cNvPr>
        <xdr:cNvSpPr txBox="1"/>
      </xdr:nvSpPr>
      <xdr:spPr>
        <a:xfrm>
          <a:off x="13500744" y="1414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78395</xdr:rowOff>
    </xdr:from>
    <xdr:ext cx="405111" cy="259045"/>
    <xdr:sp macro="" textlink="">
      <xdr:nvSpPr>
        <xdr:cNvPr id="668" name="n_4aveValue【児童館】&#10;有形固定資産減価償却率">
          <a:extLst>
            <a:ext uri="{FF2B5EF4-FFF2-40B4-BE49-F238E27FC236}">
              <a16:creationId xmlns:a16="http://schemas.microsoft.com/office/drawing/2014/main" id="{8046913F-1283-4D42-9584-1CFC4843BF99}"/>
            </a:ext>
          </a:extLst>
        </xdr:cNvPr>
        <xdr:cNvSpPr txBox="1"/>
      </xdr:nvSpPr>
      <xdr:spPr>
        <a:xfrm>
          <a:off x="12611744" y="14137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93997</xdr:rowOff>
    </xdr:from>
    <xdr:ext cx="405111" cy="259045"/>
    <xdr:sp macro="" textlink="">
      <xdr:nvSpPr>
        <xdr:cNvPr id="669" name="n_1mainValue【児童館】&#10;有形固定資産減価償却率">
          <a:extLst>
            <a:ext uri="{FF2B5EF4-FFF2-40B4-BE49-F238E27FC236}">
              <a16:creationId xmlns:a16="http://schemas.microsoft.com/office/drawing/2014/main" id="{4CBA17EE-FCF8-423F-A469-4FA68DFF8C86}"/>
            </a:ext>
          </a:extLst>
        </xdr:cNvPr>
        <xdr:cNvSpPr txBox="1"/>
      </xdr:nvSpPr>
      <xdr:spPr>
        <a:xfrm>
          <a:off x="15266044" y="1363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53176</xdr:rowOff>
    </xdr:from>
    <xdr:ext cx="405111" cy="259045"/>
    <xdr:sp macro="" textlink="">
      <xdr:nvSpPr>
        <xdr:cNvPr id="670" name="n_2mainValue【児童館】&#10;有形固定資産減価償却率">
          <a:extLst>
            <a:ext uri="{FF2B5EF4-FFF2-40B4-BE49-F238E27FC236}">
              <a16:creationId xmlns:a16="http://schemas.microsoft.com/office/drawing/2014/main" id="{2A7DD055-563F-445B-990A-455BB66CDC4A}"/>
            </a:ext>
          </a:extLst>
        </xdr:cNvPr>
        <xdr:cNvSpPr txBox="1"/>
      </xdr:nvSpPr>
      <xdr:spPr>
        <a:xfrm>
          <a:off x="14389744" y="13597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12354</xdr:rowOff>
    </xdr:from>
    <xdr:ext cx="405111" cy="259045"/>
    <xdr:sp macro="" textlink="">
      <xdr:nvSpPr>
        <xdr:cNvPr id="671" name="n_3mainValue【児童館】&#10;有形固定資産減価償却率">
          <a:extLst>
            <a:ext uri="{FF2B5EF4-FFF2-40B4-BE49-F238E27FC236}">
              <a16:creationId xmlns:a16="http://schemas.microsoft.com/office/drawing/2014/main" id="{33AA5FA2-17C9-4EDD-B19A-BE8EAF028DA3}"/>
            </a:ext>
          </a:extLst>
        </xdr:cNvPr>
        <xdr:cNvSpPr txBox="1"/>
      </xdr:nvSpPr>
      <xdr:spPr>
        <a:xfrm>
          <a:off x="13500744" y="13556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144615</xdr:rowOff>
    </xdr:from>
    <xdr:ext cx="405111" cy="259045"/>
    <xdr:sp macro="" textlink="">
      <xdr:nvSpPr>
        <xdr:cNvPr id="672" name="n_4mainValue【児童館】&#10;有形固定資産減価償却率">
          <a:extLst>
            <a:ext uri="{FF2B5EF4-FFF2-40B4-BE49-F238E27FC236}">
              <a16:creationId xmlns:a16="http://schemas.microsoft.com/office/drawing/2014/main" id="{37D6A521-3CC0-4519-ACFD-811BE33511BA}"/>
            </a:ext>
          </a:extLst>
        </xdr:cNvPr>
        <xdr:cNvSpPr txBox="1"/>
      </xdr:nvSpPr>
      <xdr:spPr>
        <a:xfrm>
          <a:off x="12611744" y="13517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3" name="正方形/長方形 672">
          <a:extLst>
            <a:ext uri="{FF2B5EF4-FFF2-40B4-BE49-F238E27FC236}">
              <a16:creationId xmlns:a16="http://schemas.microsoft.com/office/drawing/2014/main" id="{D616CA43-AA30-42DB-9DED-A6F5993E8C8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4" name="正方形/長方形 673">
          <a:extLst>
            <a:ext uri="{FF2B5EF4-FFF2-40B4-BE49-F238E27FC236}">
              <a16:creationId xmlns:a16="http://schemas.microsoft.com/office/drawing/2014/main" id="{01542B3C-8C82-4591-B56C-C4317EF91CF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5" name="正方形/長方形 674">
          <a:extLst>
            <a:ext uri="{FF2B5EF4-FFF2-40B4-BE49-F238E27FC236}">
              <a16:creationId xmlns:a16="http://schemas.microsoft.com/office/drawing/2014/main" id="{E4AECF3D-9196-4A8A-9215-345172F5BAC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6" name="正方形/長方形 675">
          <a:extLst>
            <a:ext uri="{FF2B5EF4-FFF2-40B4-BE49-F238E27FC236}">
              <a16:creationId xmlns:a16="http://schemas.microsoft.com/office/drawing/2014/main" id="{5D0D765B-DEF6-4793-BEBD-0115F1D0F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7" name="正方形/長方形 676">
          <a:extLst>
            <a:ext uri="{FF2B5EF4-FFF2-40B4-BE49-F238E27FC236}">
              <a16:creationId xmlns:a16="http://schemas.microsoft.com/office/drawing/2014/main" id="{78871735-6681-4ACF-8252-4934DDCACCF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8" name="正方形/長方形 677">
          <a:extLst>
            <a:ext uri="{FF2B5EF4-FFF2-40B4-BE49-F238E27FC236}">
              <a16:creationId xmlns:a16="http://schemas.microsoft.com/office/drawing/2014/main" id="{0054E093-EAA3-4A8A-A990-75C22C635F0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9" name="正方形/長方形 678">
          <a:extLst>
            <a:ext uri="{FF2B5EF4-FFF2-40B4-BE49-F238E27FC236}">
              <a16:creationId xmlns:a16="http://schemas.microsoft.com/office/drawing/2014/main" id="{FFC5C0F7-11B0-4094-9137-40EE67ABD44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0" name="正方形/長方形 679">
          <a:extLst>
            <a:ext uri="{FF2B5EF4-FFF2-40B4-BE49-F238E27FC236}">
              <a16:creationId xmlns:a16="http://schemas.microsoft.com/office/drawing/2014/main" id="{E837A836-B584-4BD6-81C4-F7F89CBAAE66}"/>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1" name="テキスト ボックス 680">
          <a:extLst>
            <a:ext uri="{FF2B5EF4-FFF2-40B4-BE49-F238E27FC236}">
              <a16:creationId xmlns:a16="http://schemas.microsoft.com/office/drawing/2014/main" id="{3964BC0C-B092-4064-9047-AD700275D02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2" name="直線コネクタ 681">
          <a:extLst>
            <a:ext uri="{FF2B5EF4-FFF2-40B4-BE49-F238E27FC236}">
              <a16:creationId xmlns:a16="http://schemas.microsoft.com/office/drawing/2014/main" id="{D087EEAC-FCD5-41FC-9F32-F47EC4FA6DD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3" name="直線コネクタ 682">
          <a:extLst>
            <a:ext uri="{FF2B5EF4-FFF2-40B4-BE49-F238E27FC236}">
              <a16:creationId xmlns:a16="http://schemas.microsoft.com/office/drawing/2014/main" id="{247229AF-471C-47C9-A4A0-617F3A52D986}"/>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4" name="テキスト ボックス 683">
          <a:extLst>
            <a:ext uri="{FF2B5EF4-FFF2-40B4-BE49-F238E27FC236}">
              <a16:creationId xmlns:a16="http://schemas.microsoft.com/office/drawing/2014/main" id="{88CAE52B-A6F3-49D5-9198-8D47E88C188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5" name="直線コネクタ 684">
          <a:extLst>
            <a:ext uri="{FF2B5EF4-FFF2-40B4-BE49-F238E27FC236}">
              <a16:creationId xmlns:a16="http://schemas.microsoft.com/office/drawing/2014/main" id="{8780C7C2-FFE0-44CC-A403-65735447A761}"/>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6" name="テキスト ボックス 685">
          <a:extLst>
            <a:ext uri="{FF2B5EF4-FFF2-40B4-BE49-F238E27FC236}">
              <a16:creationId xmlns:a16="http://schemas.microsoft.com/office/drawing/2014/main" id="{B427A3BC-7154-4EE2-AD37-73BBCFE462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7" name="直線コネクタ 686">
          <a:extLst>
            <a:ext uri="{FF2B5EF4-FFF2-40B4-BE49-F238E27FC236}">
              <a16:creationId xmlns:a16="http://schemas.microsoft.com/office/drawing/2014/main" id="{87E655F2-AD3D-45DD-96FD-AA12EDE0E708}"/>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8" name="テキスト ボックス 687">
          <a:extLst>
            <a:ext uri="{FF2B5EF4-FFF2-40B4-BE49-F238E27FC236}">
              <a16:creationId xmlns:a16="http://schemas.microsoft.com/office/drawing/2014/main" id="{415ADC2B-7912-4009-B96E-61F987CFA697}"/>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89" name="直線コネクタ 688">
          <a:extLst>
            <a:ext uri="{FF2B5EF4-FFF2-40B4-BE49-F238E27FC236}">
              <a16:creationId xmlns:a16="http://schemas.microsoft.com/office/drawing/2014/main" id="{6EF554C6-AB82-4153-B948-30A684E15D61}"/>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0" name="テキスト ボックス 689">
          <a:extLst>
            <a:ext uri="{FF2B5EF4-FFF2-40B4-BE49-F238E27FC236}">
              <a16:creationId xmlns:a16="http://schemas.microsoft.com/office/drawing/2014/main" id="{CCCA0EE6-AB9D-429A-B017-7EAF7D8B0E8A}"/>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1" name="直線コネクタ 690">
          <a:extLst>
            <a:ext uri="{FF2B5EF4-FFF2-40B4-BE49-F238E27FC236}">
              <a16:creationId xmlns:a16="http://schemas.microsoft.com/office/drawing/2014/main" id="{D0D1AE0F-6329-477E-BB0E-1590AF1C6AA1}"/>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2" name="テキスト ボックス 691">
          <a:extLst>
            <a:ext uri="{FF2B5EF4-FFF2-40B4-BE49-F238E27FC236}">
              <a16:creationId xmlns:a16="http://schemas.microsoft.com/office/drawing/2014/main" id="{462438B3-033E-4A3A-9B79-030BF22A0B09}"/>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3" name="直線コネクタ 692">
          <a:extLst>
            <a:ext uri="{FF2B5EF4-FFF2-40B4-BE49-F238E27FC236}">
              <a16:creationId xmlns:a16="http://schemas.microsoft.com/office/drawing/2014/main" id="{D6EA0EE8-8C17-4204-993B-CDF849E0C93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4" name="テキスト ボックス 693">
          <a:extLst>
            <a:ext uri="{FF2B5EF4-FFF2-40B4-BE49-F238E27FC236}">
              <a16:creationId xmlns:a16="http://schemas.microsoft.com/office/drawing/2014/main" id="{72F8BFCB-6043-4EE3-9A1F-9DC9219484B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5" name="【児童館】&#10;一人当たり面積グラフ枠">
          <a:extLst>
            <a:ext uri="{FF2B5EF4-FFF2-40B4-BE49-F238E27FC236}">
              <a16:creationId xmlns:a16="http://schemas.microsoft.com/office/drawing/2014/main" id="{52B3C3F7-5BF4-4935-83D7-FF9C014C2A61}"/>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696" name="直線コネクタ 695">
          <a:extLst>
            <a:ext uri="{FF2B5EF4-FFF2-40B4-BE49-F238E27FC236}">
              <a16:creationId xmlns:a16="http://schemas.microsoft.com/office/drawing/2014/main" id="{30A74FD8-018C-49CC-935D-EBA244E5B56A}"/>
            </a:ext>
          </a:extLst>
        </xdr:cNvPr>
        <xdr:cNvCxnSpPr/>
      </xdr:nvCxnSpPr>
      <xdr:spPr>
        <a:xfrm flipV="1">
          <a:off x="22160864" y="132588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7" name="【児童館】&#10;一人当たり面積最小値テキスト">
          <a:extLst>
            <a:ext uri="{FF2B5EF4-FFF2-40B4-BE49-F238E27FC236}">
              <a16:creationId xmlns:a16="http://schemas.microsoft.com/office/drawing/2014/main" id="{90ADB5F9-363B-4231-B369-7E1A64285173}"/>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8" name="直線コネクタ 697">
          <a:extLst>
            <a:ext uri="{FF2B5EF4-FFF2-40B4-BE49-F238E27FC236}">
              <a16:creationId xmlns:a16="http://schemas.microsoft.com/office/drawing/2014/main" id="{B972F817-04FB-4563-8BE8-7F135581C072}"/>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699" name="【児童館】&#10;一人当たり面積最大値テキスト">
          <a:extLst>
            <a:ext uri="{FF2B5EF4-FFF2-40B4-BE49-F238E27FC236}">
              <a16:creationId xmlns:a16="http://schemas.microsoft.com/office/drawing/2014/main" id="{6543DADA-D5F1-4E0E-85D8-77AE345E99CE}"/>
            </a:ext>
          </a:extLst>
        </xdr:cNvPr>
        <xdr:cNvSpPr txBox="1"/>
      </xdr:nvSpPr>
      <xdr:spPr>
        <a:xfrm>
          <a:off x="22199600" y="1303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700" name="直線コネクタ 699">
          <a:extLst>
            <a:ext uri="{FF2B5EF4-FFF2-40B4-BE49-F238E27FC236}">
              <a16:creationId xmlns:a16="http://schemas.microsoft.com/office/drawing/2014/main" id="{7A319380-1F04-43F8-B064-6B14DAE35724}"/>
            </a:ext>
          </a:extLst>
        </xdr:cNvPr>
        <xdr:cNvCxnSpPr/>
      </xdr:nvCxnSpPr>
      <xdr:spPr>
        <a:xfrm>
          <a:off x="22072600" y="1325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01" name="【児童館】&#10;一人当たり面積平均値テキスト">
          <a:extLst>
            <a:ext uri="{FF2B5EF4-FFF2-40B4-BE49-F238E27FC236}">
              <a16:creationId xmlns:a16="http://schemas.microsoft.com/office/drawing/2014/main" id="{357AEA9C-D6A1-4BC9-9073-625F8589E6D3}"/>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02" name="フローチャート: 判断 701">
          <a:extLst>
            <a:ext uri="{FF2B5EF4-FFF2-40B4-BE49-F238E27FC236}">
              <a16:creationId xmlns:a16="http://schemas.microsoft.com/office/drawing/2014/main" id="{7DA27DCB-EB36-4882-A576-CC5248857925}"/>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703" name="フローチャート: 判断 702">
          <a:extLst>
            <a:ext uri="{FF2B5EF4-FFF2-40B4-BE49-F238E27FC236}">
              <a16:creationId xmlns:a16="http://schemas.microsoft.com/office/drawing/2014/main" id="{401AAF7C-EE32-486B-88DE-86512F74FA1B}"/>
            </a:ext>
          </a:extLst>
        </xdr:cNvPr>
        <xdr:cNvSpPr/>
      </xdr:nvSpPr>
      <xdr:spPr>
        <a:xfrm>
          <a:off x="21272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4" name="フローチャート: 判断 703">
          <a:extLst>
            <a:ext uri="{FF2B5EF4-FFF2-40B4-BE49-F238E27FC236}">
              <a16:creationId xmlns:a16="http://schemas.microsoft.com/office/drawing/2014/main" id="{825FCA3F-295E-47E6-ACFD-0A0F492D081E}"/>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705" name="フローチャート: 判断 704">
          <a:extLst>
            <a:ext uri="{FF2B5EF4-FFF2-40B4-BE49-F238E27FC236}">
              <a16:creationId xmlns:a16="http://schemas.microsoft.com/office/drawing/2014/main" id="{2EE2A2B0-1AD9-4EC5-83BE-A2038139BB93}"/>
            </a:ext>
          </a:extLst>
        </xdr:cNvPr>
        <xdr:cNvSpPr/>
      </xdr:nvSpPr>
      <xdr:spPr>
        <a:xfrm>
          <a:off x="19494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706" name="フローチャート: 判断 705">
          <a:extLst>
            <a:ext uri="{FF2B5EF4-FFF2-40B4-BE49-F238E27FC236}">
              <a16:creationId xmlns:a16="http://schemas.microsoft.com/office/drawing/2014/main" id="{19A2FF9A-4A0C-4EF4-9715-B3C3D5172240}"/>
            </a:ext>
          </a:extLst>
        </xdr:cNvPr>
        <xdr:cNvSpPr/>
      </xdr:nvSpPr>
      <xdr:spPr>
        <a:xfrm>
          <a:off x="18605500" y="1437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53358C4B-D297-4D6D-B6A0-1B6A7E8C3A7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C7A47FDE-B054-469B-826E-BD80A9EC3C3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9B065EA0-04F1-43E4-AB95-5965674BF22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E42AC691-F479-4301-9C6A-38D4B36936FF}"/>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A5607013-FA01-4F26-A543-A8FBCCF08B8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95250</xdr:rowOff>
    </xdr:from>
    <xdr:to>
      <xdr:col>116</xdr:col>
      <xdr:colOff>114300</xdr:colOff>
      <xdr:row>86</xdr:row>
      <xdr:rowOff>25400</xdr:rowOff>
    </xdr:to>
    <xdr:sp macro="" textlink="">
      <xdr:nvSpPr>
        <xdr:cNvPr id="712" name="楕円 711">
          <a:extLst>
            <a:ext uri="{FF2B5EF4-FFF2-40B4-BE49-F238E27FC236}">
              <a16:creationId xmlns:a16="http://schemas.microsoft.com/office/drawing/2014/main" id="{81D9E18F-AAC1-4FEA-8A64-B86C5D88A84D}"/>
            </a:ext>
          </a:extLst>
        </xdr:cNvPr>
        <xdr:cNvSpPr/>
      </xdr:nvSpPr>
      <xdr:spPr>
        <a:xfrm>
          <a:off x="22110700" y="1466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10177</xdr:rowOff>
    </xdr:from>
    <xdr:ext cx="469744" cy="259045"/>
    <xdr:sp macro="" textlink="">
      <xdr:nvSpPr>
        <xdr:cNvPr id="713" name="【児童館】&#10;一人当たり面積該当値テキスト">
          <a:extLst>
            <a:ext uri="{FF2B5EF4-FFF2-40B4-BE49-F238E27FC236}">
              <a16:creationId xmlns:a16="http://schemas.microsoft.com/office/drawing/2014/main" id="{DC26B151-2CB2-483A-B228-EC53025D799D}"/>
            </a:ext>
          </a:extLst>
        </xdr:cNvPr>
        <xdr:cNvSpPr txBox="1"/>
      </xdr:nvSpPr>
      <xdr:spPr>
        <a:xfrm>
          <a:off x="22199600" y="1458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95250</xdr:rowOff>
    </xdr:from>
    <xdr:to>
      <xdr:col>112</xdr:col>
      <xdr:colOff>38100</xdr:colOff>
      <xdr:row>86</xdr:row>
      <xdr:rowOff>25400</xdr:rowOff>
    </xdr:to>
    <xdr:sp macro="" textlink="">
      <xdr:nvSpPr>
        <xdr:cNvPr id="714" name="楕円 713">
          <a:extLst>
            <a:ext uri="{FF2B5EF4-FFF2-40B4-BE49-F238E27FC236}">
              <a16:creationId xmlns:a16="http://schemas.microsoft.com/office/drawing/2014/main" id="{8A3BC9AA-E06C-451A-8A7C-D5DF72F0CF5C}"/>
            </a:ext>
          </a:extLst>
        </xdr:cNvPr>
        <xdr:cNvSpPr/>
      </xdr:nvSpPr>
      <xdr:spPr>
        <a:xfrm>
          <a:off x="21272500" y="1466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146050</xdr:rowOff>
    </xdr:from>
    <xdr:to>
      <xdr:col>116</xdr:col>
      <xdr:colOff>63500</xdr:colOff>
      <xdr:row>85</xdr:row>
      <xdr:rowOff>146050</xdr:rowOff>
    </xdr:to>
    <xdr:cxnSp macro="">
      <xdr:nvCxnSpPr>
        <xdr:cNvPr id="715" name="直線コネクタ 714">
          <a:extLst>
            <a:ext uri="{FF2B5EF4-FFF2-40B4-BE49-F238E27FC236}">
              <a16:creationId xmlns:a16="http://schemas.microsoft.com/office/drawing/2014/main" id="{BC51B6E0-A8FB-42C0-B8A2-BEF6C78C345C}"/>
            </a:ext>
          </a:extLst>
        </xdr:cNvPr>
        <xdr:cNvCxnSpPr/>
      </xdr:nvCxnSpPr>
      <xdr:spPr>
        <a:xfrm>
          <a:off x="21323300" y="14719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95250</xdr:rowOff>
    </xdr:from>
    <xdr:to>
      <xdr:col>107</xdr:col>
      <xdr:colOff>101600</xdr:colOff>
      <xdr:row>86</xdr:row>
      <xdr:rowOff>25400</xdr:rowOff>
    </xdr:to>
    <xdr:sp macro="" textlink="">
      <xdr:nvSpPr>
        <xdr:cNvPr id="716" name="楕円 715">
          <a:extLst>
            <a:ext uri="{FF2B5EF4-FFF2-40B4-BE49-F238E27FC236}">
              <a16:creationId xmlns:a16="http://schemas.microsoft.com/office/drawing/2014/main" id="{C2B5A08C-4A16-42F7-BD71-AC5DD5252F0C}"/>
            </a:ext>
          </a:extLst>
        </xdr:cNvPr>
        <xdr:cNvSpPr/>
      </xdr:nvSpPr>
      <xdr:spPr>
        <a:xfrm>
          <a:off x="20383500" y="1466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146050</xdr:rowOff>
    </xdr:from>
    <xdr:to>
      <xdr:col>111</xdr:col>
      <xdr:colOff>177800</xdr:colOff>
      <xdr:row>85</xdr:row>
      <xdr:rowOff>146050</xdr:rowOff>
    </xdr:to>
    <xdr:cxnSp macro="">
      <xdr:nvCxnSpPr>
        <xdr:cNvPr id="717" name="直線コネクタ 716">
          <a:extLst>
            <a:ext uri="{FF2B5EF4-FFF2-40B4-BE49-F238E27FC236}">
              <a16:creationId xmlns:a16="http://schemas.microsoft.com/office/drawing/2014/main" id="{D62F9A63-5BE6-4909-9A64-4A9756D381F0}"/>
            </a:ext>
          </a:extLst>
        </xdr:cNvPr>
        <xdr:cNvCxnSpPr/>
      </xdr:nvCxnSpPr>
      <xdr:spPr>
        <a:xfrm>
          <a:off x="20434300" y="14719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95250</xdr:rowOff>
    </xdr:from>
    <xdr:to>
      <xdr:col>102</xdr:col>
      <xdr:colOff>165100</xdr:colOff>
      <xdr:row>86</xdr:row>
      <xdr:rowOff>25400</xdr:rowOff>
    </xdr:to>
    <xdr:sp macro="" textlink="">
      <xdr:nvSpPr>
        <xdr:cNvPr id="718" name="楕円 717">
          <a:extLst>
            <a:ext uri="{FF2B5EF4-FFF2-40B4-BE49-F238E27FC236}">
              <a16:creationId xmlns:a16="http://schemas.microsoft.com/office/drawing/2014/main" id="{0A388DF9-3F11-4BD8-B066-D579600595A2}"/>
            </a:ext>
          </a:extLst>
        </xdr:cNvPr>
        <xdr:cNvSpPr/>
      </xdr:nvSpPr>
      <xdr:spPr>
        <a:xfrm>
          <a:off x="19494500" y="1466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146050</xdr:rowOff>
    </xdr:from>
    <xdr:to>
      <xdr:col>107</xdr:col>
      <xdr:colOff>50800</xdr:colOff>
      <xdr:row>85</xdr:row>
      <xdr:rowOff>146050</xdr:rowOff>
    </xdr:to>
    <xdr:cxnSp macro="">
      <xdr:nvCxnSpPr>
        <xdr:cNvPr id="719" name="直線コネクタ 718">
          <a:extLst>
            <a:ext uri="{FF2B5EF4-FFF2-40B4-BE49-F238E27FC236}">
              <a16:creationId xmlns:a16="http://schemas.microsoft.com/office/drawing/2014/main" id="{4260EDDB-AAC8-438A-ADA1-82E47348ED72}"/>
            </a:ext>
          </a:extLst>
        </xdr:cNvPr>
        <xdr:cNvCxnSpPr/>
      </xdr:nvCxnSpPr>
      <xdr:spPr>
        <a:xfrm>
          <a:off x="19545300" y="14719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95250</xdr:rowOff>
    </xdr:from>
    <xdr:to>
      <xdr:col>98</xdr:col>
      <xdr:colOff>38100</xdr:colOff>
      <xdr:row>86</xdr:row>
      <xdr:rowOff>25400</xdr:rowOff>
    </xdr:to>
    <xdr:sp macro="" textlink="">
      <xdr:nvSpPr>
        <xdr:cNvPr id="720" name="楕円 719">
          <a:extLst>
            <a:ext uri="{FF2B5EF4-FFF2-40B4-BE49-F238E27FC236}">
              <a16:creationId xmlns:a16="http://schemas.microsoft.com/office/drawing/2014/main" id="{69BC9294-CE21-4857-887B-C3FD03000678}"/>
            </a:ext>
          </a:extLst>
        </xdr:cNvPr>
        <xdr:cNvSpPr/>
      </xdr:nvSpPr>
      <xdr:spPr>
        <a:xfrm>
          <a:off x="18605500" y="1466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146050</xdr:rowOff>
    </xdr:from>
    <xdr:to>
      <xdr:col>102</xdr:col>
      <xdr:colOff>114300</xdr:colOff>
      <xdr:row>85</xdr:row>
      <xdr:rowOff>146050</xdr:rowOff>
    </xdr:to>
    <xdr:cxnSp macro="">
      <xdr:nvCxnSpPr>
        <xdr:cNvPr id="721" name="直線コネクタ 720">
          <a:extLst>
            <a:ext uri="{FF2B5EF4-FFF2-40B4-BE49-F238E27FC236}">
              <a16:creationId xmlns:a16="http://schemas.microsoft.com/office/drawing/2014/main" id="{62890CED-3FA5-481D-B860-A0E08589FB77}"/>
            </a:ext>
          </a:extLst>
        </xdr:cNvPr>
        <xdr:cNvCxnSpPr/>
      </xdr:nvCxnSpPr>
      <xdr:spPr>
        <a:xfrm>
          <a:off x="18656300" y="14719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80027</xdr:rowOff>
    </xdr:from>
    <xdr:ext cx="469744" cy="259045"/>
    <xdr:sp macro="" textlink="">
      <xdr:nvSpPr>
        <xdr:cNvPr id="722" name="n_1aveValue【児童館】&#10;一人当たり面積">
          <a:extLst>
            <a:ext uri="{FF2B5EF4-FFF2-40B4-BE49-F238E27FC236}">
              <a16:creationId xmlns:a16="http://schemas.microsoft.com/office/drawing/2014/main" id="{6ED8A904-02F3-4082-B854-6B86BF32493C}"/>
            </a:ext>
          </a:extLst>
        </xdr:cNvPr>
        <xdr:cNvSpPr txBox="1"/>
      </xdr:nvSpPr>
      <xdr:spPr>
        <a:xfrm>
          <a:off x="210757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23" name="n_2aveValue【児童館】&#10;一人当たり面積">
          <a:extLst>
            <a:ext uri="{FF2B5EF4-FFF2-40B4-BE49-F238E27FC236}">
              <a16:creationId xmlns:a16="http://schemas.microsoft.com/office/drawing/2014/main" id="{09905366-70DC-4AB1-99DB-4F3ED266ED7D}"/>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80027</xdr:rowOff>
    </xdr:from>
    <xdr:ext cx="469744" cy="259045"/>
    <xdr:sp macro="" textlink="">
      <xdr:nvSpPr>
        <xdr:cNvPr id="724" name="n_3aveValue【児童館】&#10;一人当たり面積">
          <a:extLst>
            <a:ext uri="{FF2B5EF4-FFF2-40B4-BE49-F238E27FC236}">
              <a16:creationId xmlns:a16="http://schemas.microsoft.com/office/drawing/2014/main" id="{922A7DAA-C9B0-4721-BFE9-5645232E0E34}"/>
            </a:ext>
          </a:extLst>
        </xdr:cNvPr>
        <xdr:cNvSpPr txBox="1"/>
      </xdr:nvSpPr>
      <xdr:spPr>
        <a:xfrm>
          <a:off x="193104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92727</xdr:rowOff>
    </xdr:from>
    <xdr:ext cx="469744" cy="259045"/>
    <xdr:sp macro="" textlink="">
      <xdr:nvSpPr>
        <xdr:cNvPr id="725" name="n_4aveValue【児童館】&#10;一人当たり面積">
          <a:extLst>
            <a:ext uri="{FF2B5EF4-FFF2-40B4-BE49-F238E27FC236}">
              <a16:creationId xmlns:a16="http://schemas.microsoft.com/office/drawing/2014/main" id="{2E8B49EA-95DE-4182-9038-A6338001674D}"/>
            </a:ext>
          </a:extLst>
        </xdr:cNvPr>
        <xdr:cNvSpPr txBox="1"/>
      </xdr:nvSpPr>
      <xdr:spPr>
        <a:xfrm>
          <a:off x="18421427" y="1415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16527</xdr:rowOff>
    </xdr:from>
    <xdr:ext cx="469744" cy="259045"/>
    <xdr:sp macro="" textlink="">
      <xdr:nvSpPr>
        <xdr:cNvPr id="726" name="n_1mainValue【児童館】&#10;一人当たり面積">
          <a:extLst>
            <a:ext uri="{FF2B5EF4-FFF2-40B4-BE49-F238E27FC236}">
              <a16:creationId xmlns:a16="http://schemas.microsoft.com/office/drawing/2014/main" id="{9A31AB36-9494-47A1-B472-F443BB3650EA}"/>
            </a:ext>
          </a:extLst>
        </xdr:cNvPr>
        <xdr:cNvSpPr txBox="1"/>
      </xdr:nvSpPr>
      <xdr:spPr>
        <a:xfrm>
          <a:off x="21075727" y="1476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16527</xdr:rowOff>
    </xdr:from>
    <xdr:ext cx="469744" cy="259045"/>
    <xdr:sp macro="" textlink="">
      <xdr:nvSpPr>
        <xdr:cNvPr id="727" name="n_2mainValue【児童館】&#10;一人当たり面積">
          <a:extLst>
            <a:ext uri="{FF2B5EF4-FFF2-40B4-BE49-F238E27FC236}">
              <a16:creationId xmlns:a16="http://schemas.microsoft.com/office/drawing/2014/main" id="{6375A290-7CFF-4D87-A6DD-C8EFD9AC00A7}"/>
            </a:ext>
          </a:extLst>
        </xdr:cNvPr>
        <xdr:cNvSpPr txBox="1"/>
      </xdr:nvSpPr>
      <xdr:spPr>
        <a:xfrm>
          <a:off x="20199427" y="1476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16527</xdr:rowOff>
    </xdr:from>
    <xdr:ext cx="469744" cy="259045"/>
    <xdr:sp macro="" textlink="">
      <xdr:nvSpPr>
        <xdr:cNvPr id="728" name="n_3mainValue【児童館】&#10;一人当たり面積">
          <a:extLst>
            <a:ext uri="{FF2B5EF4-FFF2-40B4-BE49-F238E27FC236}">
              <a16:creationId xmlns:a16="http://schemas.microsoft.com/office/drawing/2014/main" id="{00408BBC-85C3-48E6-9F21-AE87519613A0}"/>
            </a:ext>
          </a:extLst>
        </xdr:cNvPr>
        <xdr:cNvSpPr txBox="1"/>
      </xdr:nvSpPr>
      <xdr:spPr>
        <a:xfrm>
          <a:off x="19310427" y="1476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16527</xdr:rowOff>
    </xdr:from>
    <xdr:ext cx="469744" cy="259045"/>
    <xdr:sp macro="" textlink="">
      <xdr:nvSpPr>
        <xdr:cNvPr id="729" name="n_4mainValue【児童館】&#10;一人当たり面積">
          <a:extLst>
            <a:ext uri="{FF2B5EF4-FFF2-40B4-BE49-F238E27FC236}">
              <a16:creationId xmlns:a16="http://schemas.microsoft.com/office/drawing/2014/main" id="{F567AB68-A493-4217-B3E6-8CF9DF9BD57D}"/>
            </a:ext>
          </a:extLst>
        </xdr:cNvPr>
        <xdr:cNvSpPr txBox="1"/>
      </xdr:nvSpPr>
      <xdr:spPr>
        <a:xfrm>
          <a:off x="18421427" y="1476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0" name="正方形/長方形 729">
          <a:extLst>
            <a:ext uri="{FF2B5EF4-FFF2-40B4-BE49-F238E27FC236}">
              <a16:creationId xmlns:a16="http://schemas.microsoft.com/office/drawing/2014/main" id="{E40335B2-BFDC-4A33-8CC5-E005390D152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1" name="正方形/長方形 730">
          <a:extLst>
            <a:ext uri="{FF2B5EF4-FFF2-40B4-BE49-F238E27FC236}">
              <a16:creationId xmlns:a16="http://schemas.microsoft.com/office/drawing/2014/main" id="{64422712-B672-4009-B849-6627209797F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2" name="正方形/長方形 731">
          <a:extLst>
            <a:ext uri="{FF2B5EF4-FFF2-40B4-BE49-F238E27FC236}">
              <a16:creationId xmlns:a16="http://schemas.microsoft.com/office/drawing/2014/main" id="{EE012840-8288-4679-A7A9-89E48375AA6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3" name="正方形/長方形 732">
          <a:extLst>
            <a:ext uri="{FF2B5EF4-FFF2-40B4-BE49-F238E27FC236}">
              <a16:creationId xmlns:a16="http://schemas.microsoft.com/office/drawing/2014/main" id="{4851F653-9EDA-45ED-A99D-87111247C79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4" name="正方形/長方形 733">
          <a:extLst>
            <a:ext uri="{FF2B5EF4-FFF2-40B4-BE49-F238E27FC236}">
              <a16:creationId xmlns:a16="http://schemas.microsoft.com/office/drawing/2014/main" id="{D8712596-D2AB-4618-BC8F-1D2601C598D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5" name="正方形/長方形 734">
          <a:extLst>
            <a:ext uri="{FF2B5EF4-FFF2-40B4-BE49-F238E27FC236}">
              <a16:creationId xmlns:a16="http://schemas.microsoft.com/office/drawing/2014/main" id="{CF3DEFEA-3193-475D-8FC7-E81BAE3FEE5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6" name="正方形/長方形 735">
          <a:extLst>
            <a:ext uri="{FF2B5EF4-FFF2-40B4-BE49-F238E27FC236}">
              <a16:creationId xmlns:a16="http://schemas.microsoft.com/office/drawing/2014/main" id="{33CAE7C6-3BEA-495D-B83A-2B24DD1ED9C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7" name="正方形/長方形 736">
          <a:extLst>
            <a:ext uri="{FF2B5EF4-FFF2-40B4-BE49-F238E27FC236}">
              <a16:creationId xmlns:a16="http://schemas.microsoft.com/office/drawing/2014/main" id="{EB310916-C21D-4E8C-A187-78A704B488C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8" name="テキスト ボックス 737">
          <a:extLst>
            <a:ext uri="{FF2B5EF4-FFF2-40B4-BE49-F238E27FC236}">
              <a16:creationId xmlns:a16="http://schemas.microsoft.com/office/drawing/2014/main" id="{ECF52417-5FF8-46B6-8BF7-174B021189D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9" name="直線コネクタ 738">
          <a:extLst>
            <a:ext uri="{FF2B5EF4-FFF2-40B4-BE49-F238E27FC236}">
              <a16:creationId xmlns:a16="http://schemas.microsoft.com/office/drawing/2014/main" id="{19B278C1-574E-485F-A9B3-C2B4599589B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0" name="テキスト ボックス 739">
          <a:extLst>
            <a:ext uri="{FF2B5EF4-FFF2-40B4-BE49-F238E27FC236}">
              <a16:creationId xmlns:a16="http://schemas.microsoft.com/office/drawing/2014/main" id="{1346C27B-06CF-40D8-89D1-9C2EDE52D12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1" name="直線コネクタ 740">
          <a:extLst>
            <a:ext uri="{FF2B5EF4-FFF2-40B4-BE49-F238E27FC236}">
              <a16:creationId xmlns:a16="http://schemas.microsoft.com/office/drawing/2014/main" id="{A8C0456D-90EF-4D23-97DF-6EC3C1C426A4}"/>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2" name="テキスト ボックス 741">
          <a:extLst>
            <a:ext uri="{FF2B5EF4-FFF2-40B4-BE49-F238E27FC236}">
              <a16:creationId xmlns:a16="http://schemas.microsoft.com/office/drawing/2014/main" id="{955AC780-4797-4CD9-AEF7-7D58019A8651}"/>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3" name="直線コネクタ 742">
          <a:extLst>
            <a:ext uri="{FF2B5EF4-FFF2-40B4-BE49-F238E27FC236}">
              <a16:creationId xmlns:a16="http://schemas.microsoft.com/office/drawing/2014/main" id="{2498CB17-A2C3-47BF-B9D3-349F5370DEC3}"/>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4" name="テキスト ボックス 743">
          <a:extLst>
            <a:ext uri="{FF2B5EF4-FFF2-40B4-BE49-F238E27FC236}">
              <a16:creationId xmlns:a16="http://schemas.microsoft.com/office/drawing/2014/main" id="{6CB42B51-31D0-4947-95F8-4FFF5935A6A5}"/>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5" name="直線コネクタ 744">
          <a:extLst>
            <a:ext uri="{FF2B5EF4-FFF2-40B4-BE49-F238E27FC236}">
              <a16:creationId xmlns:a16="http://schemas.microsoft.com/office/drawing/2014/main" id="{8DCFA78F-FE43-480A-B5AC-7FEE7093D557}"/>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6" name="テキスト ボックス 745">
          <a:extLst>
            <a:ext uri="{FF2B5EF4-FFF2-40B4-BE49-F238E27FC236}">
              <a16:creationId xmlns:a16="http://schemas.microsoft.com/office/drawing/2014/main" id="{DBDBCA77-127B-46C8-B1C3-FB18A820203B}"/>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7" name="直線コネクタ 746">
          <a:extLst>
            <a:ext uri="{FF2B5EF4-FFF2-40B4-BE49-F238E27FC236}">
              <a16:creationId xmlns:a16="http://schemas.microsoft.com/office/drawing/2014/main" id="{5E563ECE-803E-4459-B21B-4F7E8F29E1F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8" name="テキスト ボックス 747">
          <a:extLst>
            <a:ext uri="{FF2B5EF4-FFF2-40B4-BE49-F238E27FC236}">
              <a16:creationId xmlns:a16="http://schemas.microsoft.com/office/drawing/2014/main" id="{5E98440A-778E-421F-9886-3F12F18F7624}"/>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9" name="直線コネクタ 748">
          <a:extLst>
            <a:ext uri="{FF2B5EF4-FFF2-40B4-BE49-F238E27FC236}">
              <a16:creationId xmlns:a16="http://schemas.microsoft.com/office/drawing/2014/main" id="{2FE0197A-EE69-4084-A140-0FEAFC1ED1C4}"/>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0" name="テキスト ボックス 749">
          <a:extLst>
            <a:ext uri="{FF2B5EF4-FFF2-40B4-BE49-F238E27FC236}">
              <a16:creationId xmlns:a16="http://schemas.microsoft.com/office/drawing/2014/main" id="{13ABA1B7-D65D-49DC-8205-68850BB4DD4A}"/>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1" name="直線コネクタ 750">
          <a:extLst>
            <a:ext uri="{FF2B5EF4-FFF2-40B4-BE49-F238E27FC236}">
              <a16:creationId xmlns:a16="http://schemas.microsoft.com/office/drawing/2014/main" id="{245251D7-024C-46BD-AE95-57CC1092539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2" name="テキスト ボックス 751">
          <a:extLst>
            <a:ext uri="{FF2B5EF4-FFF2-40B4-BE49-F238E27FC236}">
              <a16:creationId xmlns:a16="http://schemas.microsoft.com/office/drawing/2014/main" id="{169A82FE-F865-4851-952E-2F40B4492D6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3" name="直線コネクタ 752">
          <a:extLst>
            <a:ext uri="{FF2B5EF4-FFF2-40B4-BE49-F238E27FC236}">
              <a16:creationId xmlns:a16="http://schemas.microsoft.com/office/drawing/2014/main" id="{468F1A7D-88F4-43E6-82C5-924CE12F046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4" name="【公民館】&#10;有形固定資産減価償却率グラフ枠">
          <a:extLst>
            <a:ext uri="{FF2B5EF4-FFF2-40B4-BE49-F238E27FC236}">
              <a16:creationId xmlns:a16="http://schemas.microsoft.com/office/drawing/2014/main" id="{B3D0C9FF-9AA0-4626-8CCD-A1E73304301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755" name="直線コネクタ 754">
          <a:extLst>
            <a:ext uri="{FF2B5EF4-FFF2-40B4-BE49-F238E27FC236}">
              <a16:creationId xmlns:a16="http://schemas.microsoft.com/office/drawing/2014/main" id="{999A1A3B-2BBD-4DE6-B69F-00F99D0D0A0D}"/>
            </a:ext>
          </a:extLst>
        </xdr:cNvPr>
        <xdr:cNvCxnSpPr/>
      </xdr:nvCxnSpPr>
      <xdr:spPr>
        <a:xfrm flipV="1">
          <a:off x="16318864"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56" name="【公民館】&#10;有形固定資産減価償却率最小値テキスト">
          <a:extLst>
            <a:ext uri="{FF2B5EF4-FFF2-40B4-BE49-F238E27FC236}">
              <a16:creationId xmlns:a16="http://schemas.microsoft.com/office/drawing/2014/main" id="{4E0910F0-515A-496C-9824-0EC71E5B561A}"/>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57" name="直線コネクタ 756">
          <a:extLst>
            <a:ext uri="{FF2B5EF4-FFF2-40B4-BE49-F238E27FC236}">
              <a16:creationId xmlns:a16="http://schemas.microsoft.com/office/drawing/2014/main" id="{5BF96C6A-410A-4124-9DD3-C702952E714A}"/>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758" name="【公民館】&#10;有形固定資産減価償却率最大値テキスト">
          <a:extLst>
            <a:ext uri="{FF2B5EF4-FFF2-40B4-BE49-F238E27FC236}">
              <a16:creationId xmlns:a16="http://schemas.microsoft.com/office/drawing/2014/main" id="{D9D128B4-A8DB-4E6C-97E3-1219DB9E3D37}"/>
            </a:ext>
          </a:extLst>
        </xdr:cNvPr>
        <xdr:cNvSpPr txBox="1"/>
      </xdr:nvSpPr>
      <xdr:spPr>
        <a:xfrm>
          <a:off x="16357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759" name="直線コネクタ 758">
          <a:extLst>
            <a:ext uri="{FF2B5EF4-FFF2-40B4-BE49-F238E27FC236}">
              <a16:creationId xmlns:a16="http://schemas.microsoft.com/office/drawing/2014/main" id="{24CD71DD-6000-4EF1-AD3D-E84FBE0FAFD4}"/>
            </a:ext>
          </a:extLst>
        </xdr:cNvPr>
        <xdr:cNvCxnSpPr/>
      </xdr:nvCxnSpPr>
      <xdr:spPr>
        <a:xfrm>
          <a:off x="16230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96900</xdr:rowOff>
    </xdr:from>
    <xdr:ext cx="405111" cy="259045"/>
    <xdr:sp macro="" textlink="">
      <xdr:nvSpPr>
        <xdr:cNvPr id="760" name="【公民館】&#10;有形固定資産減価償却率平均値テキスト">
          <a:extLst>
            <a:ext uri="{FF2B5EF4-FFF2-40B4-BE49-F238E27FC236}">
              <a16:creationId xmlns:a16="http://schemas.microsoft.com/office/drawing/2014/main" id="{5696B68B-7315-484F-8E72-8C8409B570C2}"/>
            </a:ext>
          </a:extLst>
        </xdr:cNvPr>
        <xdr:cNvSpPr txBox="1"/>
      </xdr:nvSpPr>
      <xdr:spPr>
        <a:xfrm>
          <a:off x="16357600" y="180991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761" name="フローチャート: 判断 760">
          <a:extLst>
            <a:ext uri="{FF2B5EF4-FFF2-40B4-BE49-F238E27FC236}">
              <a16:creationId xmlns:a16="http://schemas.microsoft.com/office/drawing/2014/main" id="{0651491E-6BDF-4B47-A78A-792348676BCA}"/>
            </a:ext>
          </a:extLst>
        </xdr:cNvPr>
        <xdr:cNvSpPr/>
      </xdr:nvSpPr>
      <xdr:spPr>
        <a:xfrm>
          <a:off x="162687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762" name="フローチャート: 判断 761">
          <a:extLst>
            <a:ext uri="{FF2B5EF4-FFF2-40B4-BE49-F238E27FC236}">
              <a16:creationId xmlns:a16="http://schemas.microsoft.com/office/drawing/2014/main" id="{AED95C76-D4D6-4FC8-A241-B8F820BA045D}"/>
            </a:ext>
          </a:extLst>
        </xdr:cNvPr>
        <xdr:cNvSpPr/>
      </xdr:nvSpPr>
      <xdr:spPr>
        <a:xfrm>
          <a:off x="15430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763" name="フローチャート: 判断 762">
          <a:extLst>
            <a:ext uri="{FF2B5EF4-FFF2-40B4-BE49-F238E27FC236}">
              <a16:creationId xmlns:a16="http://schemas.microsoft.com/office/drawing/2014/main" id="{99242688-DF2A-4162-8C34-2AC7DCBB83A9}"/>
            </a:ext>
          </a:extLst>
        </xdr:cNvPr>
        <xdr:cNvSpPr/>
      </xdr:nvSpPr>
      <xdr:spPr>
        <a:xfrm>
          <a:off x="14541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764" name="フローチャート: 判断 763">
          <a:extLst>
            <a:ext uri="{FF2B5EF4-FFF2-40B4-BE49-F238E27FC236}">
              <a16:creationId xmlns:a16="http://schemas.microsoft.com/office/drawing/2014/main" id="{0DEF19CA-B0F2-40B4-852F-A201FEC35FD7}"/>
            </a:ext>
          </a:extLst>
        </xdr:cNvPr>
        <xdr:cNvSpPr/>
      </xdr:nvSpPr>
      <xdr:spPr>
        <a:xfrm>
          <a:off x="13652500" y="1806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765" name="フローチャート: 判断 764">
          <a:extLst>
            <a:ext uri="{FF2B5EF4-FFF2-40B4-BE49-F238E27FC236}">
              <a16:creationId xmlns:a16="http://schemas.microsoft.com/office/drawing/2014/main" id="{3A9DF477-3D08-4821-84F6-BFCD05C5B965}"/>
            </a:ext>
          </a:extLst>
        </xdr:cNvPr>
        <xdr:cNvSpPr/>
      </xdr:nvSpPr>
      <xdr:spPr>
        <a:xfrm>
          <a:off x="12763500" y="1809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21B7B2AA-D6EF-4A8C-8E1C-F1E4836B25C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22FA9C1B-DEFE-46E2-A68D-EDA0AD1AC32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52B122CF-0D22-4D3B-B89B-B26724BF489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3257A80D-983D-4274-A1E6-837EA5D75B5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454C0FF0-0713-497C-AE67-B5FE1BEBB28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129902</xdr:rowOff>
    </xdr:from>
    <xdr:to>
      <xdr:col>85</xdr:col>
      <xdr:colOff>177800</xdr:colOff>
      <xdr:row>105</xdr:row>
      <xdr:rowOff>60052</xdr:rowOff>
    </xdr:to>
    <xdr:sp macro="" textlink="">
      <xdr:nvSpPr>
        <xdr:cNvPr id="771" name="楕円 770">
          <a:extLst>
            <a:ext uri="{FF2B5EF4-FFF2-40B4-BE49-F238E27FC236}">
              <a16:creationId xmlns:a16="http://schemas.microsoft.com/office/drawing/2014/main" id="{A734AE91-4824-47B9-97C7-B665F775BE47}"/>
            </a:ext>
          </a:extLst>
        </xdr:cNvPr>
        <xdr:cNvSpPr/>
      </xdr:nvSpPr>
      <xdr:spPr>
        <a:xfrm>
          <a:off x="16268700" y="17960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152779</xdr:rowOff>
    </xdr:from>
    <xdr:ext cx="405111" cy="259045"/>
    <xdr:sp macro="" textlink="">
      <xdr:nvSpPr>
        <xdr:cNvPr id="772" name="【公民館】&#10;有形固定資産減価償却率該当値テキスト">
          <a:extLst>
            <a:ext uri="{FF2B5EF4-FFF2-40B4-BE49-F238E27FC236}">
              <a16:creationId xmlns:a16="http://schemas.microsoft.com/office/drawing/2014/main" id="{DBCADB0C-96FD-4F81-B227-3F37E0F72CFF}"/>
            </a:ext>
          </a:extLst>
        </xdr:cNvPr>
        <xdr:cNvSpPr txBox="1"/>
      </xdr:nvSpPr>
      <xdr:spPr>
        <a:xfrm>
          <a:off x="16357600" y="17812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89081</xdr:rowOff>
    </xdr:from>
    <xdr:to>
      <xdr:col>81</xdr:col>
      <xdr:colOff>101600</xdr:colOff>
      <xdr:row>105</xdr:row>
      <xdr:rowOff>19231</xdr:rowOff>
    </xdr:to>
    <xdr:sp macro="" textlink="">
      <xdr:nvSpPr>
        <xdr:cNvPr id="773" name="楕円 772">
          <a:extLst>
            <a:ext uri="{FF2B5EF4-FFF2-40B4-BE49-F238E27FC236}">
              <a16:creationId xmlns:a16="http://schemas.microsoft.com/office/drawing/2014/main" id="{2470A696-0CED-4995-90EC-FA8B684DD59E}"/>
            </a:ext>
          </a:extLst>
        </xdr:cNvPr>
        <xdr:cNvSpPr/>
      </xdr:nvSpPr>
      <xdr:spPr>
        <a:xfrm>
          <a:off x="15430500" y="1791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139881</xdr:rowOff>
    </xdr:from>
    <xdr:to>
      <xdr:col>85</xdr:col>
      <xdr:colOff>127000</xdr:colOff>
      <xdr:row>105</xdr:row>
      <xdr:rowOff>9252</xdr:rowOff>
    </xdr:to>
    <xdr:cxnSp macro="">
      <xdr:nvCxnSpPr>
        <xdr:cNvPr id="774" name="直線コネクタ 773">
          <a:extLst>
            <a:ext uri="{FF2B5EF4-FFF2-40B4-BE49-F238E27FC236}">
              <a16:creationId xmlns:a16="http://schemas.microsoft.com/office/drawing/2014/main" id="{D0821B2E-DDFC-4998-BB43-C7EB03DB4599}"/>
            </a:ext>
          </a:extLst>
        </xdr:cNvPr>
        <xdr:cNvCxnSpPr/>
      </xdr:nvCxnSpPr>
      <xdr:spPr>
        <a:xfrm>
          <a:off x="15481300" y="17970681"/>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49893</xdr:rowOff>
    </xdr:from>
    <xdr:to>
      <xdr:col>76</xdr:col>
      <xdr:colOff>165100</xdr:colOff>
      <xdr:row>104</xdr:row>
      <xdr:rowOff>151493</xdr:rowOff>
    </xdr:to>
    <xdr:sp macro="" textlink="">
      <xdr:nvSpPr>
        <xdr:cNvPr id="775" name="楕円 774">
          <a:extLst>
            <a:ext uri="{FF2B5EF4-FFF2-40B4-BE49-F238E27FC236}">
              <a16:creationId xmlns:a16="http://schemas.microsoft.com/office/drawing/2014/main" id="{3B229E6B-A9C5-4CC5-A42A-9E8E98D78086}"/>
            </a:ext>
          </a:extLst>
        </xdr:cNvPr>
        <xdr:cNvSpPr/>
      </xdr:nvSpPr>
      <xdr:spPr>
        <a:xfrm>
          <a:off x="14541500" y="17880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100693</xdr:rowOff>
    </xdr:from>
    <xdr:to>
      <xdr:col>81</xdr:col>
      <xdr:colOff>50800</xdr:colOff>
      <xdr:row>104</xdr:row>
      <xdr:rowOff>139881</xdr:rowOff>
    </xdr:to>
    <xdr:cxnSp macro="">
      <xdr:nvCxnSpPr>
        <xdr:cNvPr id="776" name="直線コネクタ 775">
          <a:extLst>
            <a:ext uri="{FF2B5EF4-FFF2-40B4-BE49-F238E27FC236}">
              <a16:creationId xmlns:a16="http://schemas.microsoft.com/office/drawing/2014/main" id="{35897DE9-3127-4EDC-A6ED-CDA081B8DC9E}"/>
            </a:ext>
          </a:extLst>
        </xdr:cNvPr>
        <xdr:cNvCxnSpPr/>
      </xdr:nvCxnSpPr>
      <xdr:spPr>
        <a:xfrm>
          <a:off x="14592300" y="17931493"/>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10705</xdr:rowOff>
    </xdr:from>
    <xdr:to>
      <xdr:col>72</xdr:col>
      <xdr:colOff>38100</xdr:colOff>
      <xdr:row>104</xdr:row>
      <xdr:rowOff>112305</xdr:rowOff>
    </xdr:to>
    <xdr:sp macro="" textlink="">
      <xdr:nvSpPr>
        <xdr:cNvPr id="777" name="楕円 776">
          <a:extLst>
            <a:ext uri="{FF2B5EF4-FFF2-40B4-BE49-F238E27FC236}">
              <a16:creationId xmlns:a16="http://schemas.microsoft.com/office/drawing/2014/main" id="{00557E4F-285C-4CA4-BF04-11C8BC01E63C}"/>
            </a:ext>
          </a:extLst>
        </xdr:cNvPr>
        <xdr:cNvSpPr/>
      </xdr:nvSpPr>
      <xdr:spPr>
        <a:xfrm>
          <a:off x="13652500" y="1784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61505</xdr:rowOff>
    </xdr:from>
    <xdr:to>
      <xdr:col>76</xdr:col>
      <xdr:colOff>114300</xdr:colOff>
      <xdr:row>104</xdr:row>
      <xdr:rowOff>100693</xdr:rowOff>
    </xdr:to>
    <xdr:cxnSp macro="">
      <xdr:nvCxnSpPr>
        <xdr:cNvPr id="778" name="直線コネクタ 777">
          <a:extLst>
            <a:ext uri="{FF2B5EF4-FFF2-40B4-BE49-F238E27FC236}">
              <a16:creationId xmlns:a16="http://schemas.microsoft.com/office/drawing/2014/main" id="{BDD002D6-4E7A-4B36-AB5C-98CFC36AF284}"/>
            </a:ext>
          </a:extLst>
        </xdr:cNvPr>
        <xdr:cNvCxnSpPr/>
      </xdr:nvCxnSpPr>
      <xdr:spPr>
        <a:xfrm>
          <a:off x="13703300" y="17892305"/>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144599</xdr:rowOff>
    </xdr:from>
    <xdr:to>
      <xdr:col>67</xdr:col>
      <xdr:colOff>101600</xdr:colOff>
      <xdr:row>104</xdr:row>
      <xdr:rowOff>74749</xdr:rowOff>
    </xdr:to>
    <xdr:sp macro="" textlink="">
      <xdr:nvSpPr>
        <xdr:cNvPr id="779" name="楕円 778">
          <a:extLst>
            <a:ext uri="{FF2B5EF4-FFF2-40B4-BE49-F238E27FC236}">
              <a16:creationId xmlns:a16="http://schemas.microsoft.com/office/drawing/2014/main" id="{BE5E82E5-05F7-4F4D-98A3-DC482344877E}"/>
            </a:ext>
          </a:extLst>
        </xdr:cNvPr>
        <xdr:cNvSpPr/>
      </xdr:nvSpPr>
      <xdr:spPr>
        <a:xfrm>
          <a:off x="12763500" y="1780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23949</xdr:rowOff>
    </xdr:from>
    <xdr:to>
      <xdr:col>71</xdr:col>
      <xdr:colOff>177800</xdr:colOff>
      <xdr:row>104</xdr:row>
      <xdr:rowOff>61505</xdr:rowOff>
    </xdr:to>
    <xdr:cxnSp macro="">
      <xdr:nvCxnSpPr>
        <xdr:cNvPr id="780" name="直線コネクタ 779">
          <a:extLst>
            <a:ext uri="{FF2B5EF4-FFF2-40B4-BE49-F238E27FC236}">
              <a16:creationId xmlns:a16="http://schemas.microsoft.com/office/drawing/2014/main" id="{E83FE7A7-7362-44EA-9A25-D9E68E8B88C8}"/>
            </a:ext>
          </a:extLst>
        </xdr:cNvPr>
        <xdr:cNvCxnSpPr/>
      </xdr:nvCxnSpPr>
      <xdr:spPr>
        <a:xfrm>
          <a:off x="12814300" y="17854749"/>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36484</xdr:rowOff>
    </xdr:from>
    <xdr:ext cx="405111" cy="259045"/>
    <xdr:sp macro="" textlink="">
      <xdr:nvSpPr>
        <xdr:cNvPr id="781" name="n_1aveValue【公民館】&#10;有形固定資産減価償却率">
          <a:extLst>
            <a:ext uri="{FF2B5EF4-FFF2-40B4-BE49-F238E27FC236}">
              <a16:creationId xmlns:a16="http://schemas.microsoft.com/office/drawing/2014/main" id="{3C25FFB7-5C8D-47A9-8419-7098AA44C77B}"/>
            </a:ext>
          </a:extLst>
        </xdr:cNvPr>
        <xdr:cNvSpPr txBox="1"/>
      </xdr:nvSpPr>
      <xdr:spPr>
        <a:xfrm>
          <a:off x="1526604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16890</xdr:rowOff>
    </xdr:from>
    <xdr:ext cx="405111" cy="259045"/>
    <xdr:sp macro="" textlink="">
      <xdr:nvSpPr>
        <xdr:cNvPr id="782" name="n_2aveValue【公民館】&#10;有形固定資産減価償却率">
          <a:extLst>
            <a:ext uri="{FF2B5EF4-FFF2-40B4-BE49-F238E27FC236}">
              <a16:creationId xmlns:a16="http://schemas.microsoft.com/office/drawing/2014/main" id="{A390378F-157E-4557-B697-9481E44EC039}"/>
            </a:ext>
          </a:extLst>
        </xdr:cNvPr>
        <xdr:cNvSpPr txBox="1"/>
      </xdr:nvSpPr>
      <xdr:spPr>
        <a:xfrm>
          <a:off x="14389744" y="1819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157315</xdr:rowOff>
    </xdr:from>
    <xdr:ext cx="405111" cy="259045"/>
    <xdr:sp macro="" textlink="">
      <xdr:nvSpPr>
        <xdr:cNvPr id="783" name="n_3aveValue【公民館】&#10;有形固定資産減価償却率">
          <a:extLst>
            <a:ext uri="{FF2B5EF4-FFF2-40B4-BE49-F238E27FC236}">
              <a16:creationId xmlns:a16="http://schemas.microsoft.com/office/drawing/2014/main" id="{6B58ED9C-7D68-43AF-87B4-BE3988766817}"/>
            </a:ext>
          </a:extLst>
        </xdr:cNvPr>
        <xdr:cNvSpPr txBox="1"/>
      </xdr:nvSpPr>
      <xdr:spPr>
        <a:xfrm>
          <a:off x="13500744" y="1815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10358</xdr:rowOff>
    </xdr:from>
    <xdr:ext cx="405111" cy="259045"/>
    <xdr:sp macro="" textlink="">
      <xdr:nvSpPr>
        <xdr:cNvPr id="784" name="n_4aveValue【公民館】&#10;有形固定資産減価償却率">
          <a:extLst>
            <a:ext uri="{FF2B5EF4-FFF2-40B4-BE49-F238E27FC236}">
              <a16:creationId xmlns:a16="http://schemas.microsoft.com/office/drawing/2014/main" id="{4CD10391-ABCB-4DEE-AEAC-DF9DFA3C75DF}"/>
            </a:ext>
          </a:extLst>
        </xdr:cNvPr>
        <xdr:cNvSpPr txBox="1"/>
      </xdr:nvSpPr>
      <xdr:spPr>
        <a:xfrm>
          <a:off x="12611744" y="1818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35758</xdr:rowOff>
    </xdr:from>
    <xdr:ext cx="405111" cy="259045"/>
    <xdr:sp macro="" textlink="">
      <xdr:nvSpPr>
        <xdr:cNvPr id="785" name="n_1mainValue【公民館】&#10;有形固定資産減価償却率">
          <a:extLst>
            <a:ext uri="{FF2B5EF4-FFF2-40B4-BE49-F238E27FC236}">
              <a16:creationId xmlns:a16="http://schemas.microsoft.com/office/drawing/2014/main" id="{5B836B53-3158-4710-9104-E7392798FC8D}"/>
            </a:ext>
          </a:extLst>
        </xdr:cNvPr>
        <xdr:cNvSpPr txBox="1"/>
      </xdr:nvSpPr>
      <xdr:spPr>
        <a:xfrm>
          <a:off x="1526604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168020</xdr:rowOff>
    </xdr:from>
    <xdr:ext cx="405111" cy="259045"/>
    <xdr:sp macro="" textlink="">
      <xdr:nvSpPr>
        <xdr:cNvPr id="786" name="n_2mainValue【公民館】&#10;有形固定資産減価償却率">
          <a:extLst>
            <a:ext uri="{FF2B5EF4-FFF2-40B4-BE49-F238E27FC236}">
              <a16:creationId xmlns:a16="http://schemas.microsoft.com/office/drawing/2014/main" id="{C2598EED-2B7A-4D3B-B6E2-8B030B2BE984}"/>
            </a:ext>
          </a:extLst>
        </xdr:cNvPr>
        <xdr:cNvSpPr txBox="1"/>
      </xdr:nvSpPr>
      <xdr:spPr>
        <a:xfrm>
          <a:off x="14389744" y="17655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128832</xdr:rowOff>
    </xdr:from>
    <xdr:ext cx="405111" cy="259045"/>
    <xdr:sp macro="" textlink="">
      <xdr:nvSpPr>
        <xdr:cNvPr id="787" name="n_3mainValue【公民館】&#10;有形固定資産減価償却率">
          <a:extLst>
            <a:ext uri="{FF2B5EF4-FFF2-40B4-BE49-F238E27FC236}">
              <a16:creationId xmlns:a16="http://schemas.microsoft.com/office/drawing/2014/main" id="{22D57C13-441D-467E-9D75-301227017E84}"/>
            </a:ext>
          </a:extLst>
        </xdr:cNvPr>
        <xdr:cNvSpPr txBox="1"/>
      </xdr:nvSpPr>
      <xdr:spPr>
        <a:xfrm>
          <a:off x="13500744" y="1761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91276</xdr:rowOff>
    </xdr:from>
    <xdr:ext cx="405111" cy="259045"/>
    <xdr:sp macro="" textlink="">
      <xdr:nvSpPr>
        <xdr:cNvPr id="788" name="n_4mainValue【公民館】&#10;有形固定資産減価償却率">
          <a:extLst>
            <a:ext uri="{FF2B5EF4-FFF2-40B4-BE49-F238E27FC236}">
              <a16:creationId xmlns:a16="http://schemas.microsoft.com/office/drawing/2014/main" id="{1AF6F993-DB4F-4BE0-9569-84B6FC52B052}"/>
            </a:ext>
          </a:extLst>
        </xdr:cNvPr>
        <xdr:cNvSpPr txBox="1"/>
      </xdr:nvSpPr>
      <xdr:spPr>
        <a:xfrm>
          <a:off x="12611744" y="1757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5194B330-0D1C-4435-A836-27ECBCF19B3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BE0951C3-64F5-4D83-94AC-6B3B7097DE6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E5389DD0-D554-463F-816C-92283A61852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01DACD14-C1E6-48AE-80CD-B1506D595AE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69675C9E-EACF-401F-A4B5-22593BD0028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82DC366E-3F2F-43CE-B138-CC58A134241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749CC2CC-2ED4-46EB-A503-26FD504E912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FC217CE1-F0AF-4C5D-ABF4-2D103BF4413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FF96925A-0EA7-43A0-A3F3-FEF940CFDDA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6CCABECC-BD92-4A0E-98EF-81CFAA91EA3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99" name="直線コネクタ 798">
          <a:extLst>
            <a:ext uri="{FF2B5EF4-FFF2-40B4-BE49-F238E27FC236}">
              <a16:creationId xmlns:a16="http://schemas.microsoft.com/office/drawing/2014/main" id="{064AA478-99BF-496F-B515-0D19E82E0718}"/>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0" name="テキスト ボックス 799">
          <a:extLst>
            <a:ext uri="{FF2B5EF4-FFF2-40B4-BE49-F238E27FC236}">
              <a16:creationId xmlns:a16="http://schemas.microsoft.com/office/drawing/2014/main" id="{7BCD3A39-4A2E-4A70-9983-728E47BF21D2}"/>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1" name="直線コネクタ 800">
          <a:extLst>
            <a:ext uri="{FF2B5EF4-FFF2-40B4-BE49-F238E27FC236}">
              <a16:creationId xmlns:a16="http://schemas.microsoft.com/office/drawing/2014/main" id="{47F36E9B-5C6A-43BB-A642-8C109024952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2" name="テキスト ボックス 801">
          <a:extLst>
            <a:ext uri="{FF2B5EF4-FFF2-40B4-BE49-F238E27FC236}">
              <a16:creationId xmlns:a16="http://schemas.microsoft.com/office/drawing/2014/main" id="{A6CDA898-D0C6-4AA7-8200-D9A1596B5793}"/>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3" name="直線コネクタ 802">
          <a:extLst>
            <a:ext uri="{FF2B5EF4-FFF2-40B4-BE49-F238E27FC236}">
              <a16:creationId xmlns:a16="http://schemas.microsoft.com/office/drawing/2014/main" id="{DEC68864-13BF-4513-879B-9C1BD9B1859D}"/>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4" name="テキスト ボックス 803">
          <a:extLst>
            <a:ext uri="{FF2B5EF4-FFF2-40B4-BE49-F238E27FC236}">
              <a16:creationId xmlns:a16="http://schemas.microsoft.com/office/drawing/2014/main" id="{C92D6F09-35DC-48A9-AEA7-379AE6CDC2F1}"/>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5" name="直線コネクタ 804">
          <a:extLst>
            <a:ext uri="{FF2B5EF4-FFF2-40B4-BE49-F238E27FC236}">
              <a16:creationId xmlns:a16="http://schemas.microsoft.com/office/drawing/2014/main" id="{FDAF7FED-144A-4F1B-8067-081DFDD0285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6" name="テキスト ボックス 805">
          <a:extLst>
            <a:ext uri="{FF2B5EF4-FFF2-40B4-BE49-F238E27FC236}">
              <a16:creationId xmlns:a16="http://schemas.microsoft.com/office/drawing/2014/main" id="{64D59837-3C79-4B45-AF21-2102B9DA36FF}"/>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7" name="直線コネクタ 806">
          <a:extLst>
            <a:ext uri="{FF2B5EF4-FFF2-40B4-BE49-F238E27FC236}">
              <a16:creationId xmlns:a16="http://schemas.microsoft.com/office/drawing/2014/main" id="{1C31B495-D0B3-405A-8BA3-450DEB9BD8BA}"/>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08" name="テキスト ボックス 807">
          <a:extLst>
            <a:ext uri="{FF2B5EF4-FFF2-40B4-BE49-F238E27FC236}">
              <a16:creationId xmlns:a16="http://schemas.microsoft.com/office/drawing/2014/main" id="{C1336DE0-597D-4D32-BE59-76013A70A55A}"/>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09" name="直線コネクタ 808">
          <a:extLst>
            <a:ext uri="{FF2B5EF4-FFF2-40B4-BE49-F238E27FC236}">
              <a16:creationId xmlns:a16="http://schemas.microsoft.com/office/drawing/2014/main" id="{604672F0-73F5-4B93-8442-3F2383EC91E3}"/>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0" name="テキスト ボックス 809">
          <a:extLst>
            <a:ext uri="{FF2B5EF4-FFF2-40B4-BE49-F238E27FC236}">
              <a16:creationId xmlns:a16="http://schemas.microsoft.com/office/drawing/2014/main" id="{0D360C78-A8DE-4D5A-A4B2-B0131E691C01}"/>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87DDD657-A30A-4B22-8881-BD7424DBE1F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id="{CEF26ACC-2ED4-4043-9BFD-5991A836BC9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公民館】&#10;一人当たり面積グラフ枠">
          <a:extLst>
            <a:ext uri="{FF2B5EF4-FFF2-40B4-BE49-F238E27FC236}">
              <a16:creationId xmlns:a16="http://schemas.microsoft.com/office/drawing/2014/main" id="{864AB2CD-5E82-4262-A755-32119FB05F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814" name="直線コネクタ 813">
          <a:extLst>
            <a:ext uri="{FF2B5EF4-FFF2-40B4-BE49-F238E27FC236}">
              <a16:creationId xmlns:a16="http://schemas.microsoft.com/office/drawing/2014/main" id="{2A1591EA-D742-4738-B89C-35E83B035FBB}"/>
            </a:ext>
          </a:extLst>
        </xdr:cNvPr>
        <xdr:cNvCxnSpPr/>
      </xdr:nvCxnSpPr>
      <xdr:spPr>
        <a:xfrm flipV="1">
          <a:off x="22160864" y="1727018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815" name="【公民館】&#10;一人当たり面積最小値テキスト">
          <a:extLst>
            <a:ext uri="{FF2B5EF4-FFF2-40B4-BE49-F238E27FC236}">
              <a16:creationId xmlns:a16="http://schemas.microsoft.com/office/drawing/2014/main" id="{3DCE447A-D6A8-4456-96C4-DB041CF01640}"/>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816" name="直線コネクタ 815">
          <a:extLst>
            <a:ext uri="{FF2B5EF4-FFF2-40B4-BE49-F238E27FC236}">
              <a16:creationId xmlns:a16="http://schemas.microsoft.com/office/drawing/2014/main" id="{91206273-BA28-472B-8027-9A0EA7593B10}"/>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817" name="【公民館】&#10;一人当たり面積最大値テキスト">
          <a:extLst>
            <a:ext uri="{FF2B5EF4-FFF2-40B4-BE49-F238E27FC236}">
              <a16:creationId xmlns:a16="http://schemas.microsoft.com/office/drawing/2014/main" id="{50F2E137-B29B-4C9F-BDEE-65D29902D33F}"/>
            </a:ext>
          </a:extLst>
        </xdr:cNvPr>
        <xdr:cNvSpPr txBox="1"/>
      </xdr:nvSpPr>
      <xdr:spPr>
        <a:xfrm>
          <a:off x="22199600" y="1704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818" name="直線コネクタ 817">
          <a:extLst>
            <a:ext uri="{FF2B5EF4-FFF2-40B4-BE49-F238E27FC236}">
              <a16:creationId xmlns:a16="http://schemas.microsoft.com/office/drawing/2014/main" id="{CABD37F1-6C2B-42FD-9EAC-422B77EBD7D8}"/>
            </a:ext>
          </a:extLst>
        </xdr:cNvPr>
        <xdr:cNvCxnSpPr/>
      </xdr:nvCxnSpPr>
      <xdr:spPr>
        <a:xfrm>
          <a:off x="22072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62609</xdr:rowOff>
    </xdr:from>
    <xdr:ext cx="469744" cy="259045"/>
    <xdr:sp macro="" textlink="">
      <xdr:nvSpPr>
        <xdr:cNvPr id="819" name="【公民館】&#10;一人当たり面積平均値テキスト">
          <a:extLst>
            <a:ext uri="{FF2B5EF4-FFF2-40B4-BE49-F238E27FC236}">
              <a16:creationId xmlns:a16="http://schemas.microsoft.com/office/drawing/2014/main" id="{B36B4727-9718-4F94-9453-13CA7C057844}"/>
            </a:ext>
          </a:extLst>
        </xdr:cNvPr>
        <xdr:cNvSpPr txBox="1"/>
      </xdr:nvSpPr>
      <xdr:spPr>
        <a:xfrm>
          <a:off x="22199600" y="182363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820" name="フローチャート: 判断 819">
          <a:extLst>
            <a:ext uri="{FF2B5EF4-FFF2-40B4-BE49-F238E27FC236}">
              <a16:creationId xmlns:a16="http://schemas.microsoft.com/office/drawing/2014/main" id="{281C06D1-76F3-42F7-9611-69B315F0FEA9}"/>
            </a:ext>
          </a:extLst>
        </xdr:cNvPr>
        <xdr:cNvSpPr/>
      </xdr:nvSpPr>
      <xdr:spPr>
        <a:xfrm>
          <a:off x="22110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821" name="フローチャート: 判断 820">
          <a:extLst>
            <a:ext uri="{FF2B5EF4-FFF2-40B4-BE49-F238E27FC236}">
              <a16:creationId xmlns:a16="http://schemas.microsoft.com/office/drawing/2014/main" id="{9718A85C-827A-4B6C-BAA3-54224C1D2C53}"/>
            </a:ext>
          </a:extLst>
        </xdr:cNvPr>
        <xdr:cNvSpPr/>
      </xdr:nvSpPr>
      <xdr:spPr>
        <a:xfrm>
          <a:off x="21272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822" name="フローチャート: 判断 821">
          <a:extLst>
            <a:ext uri="{FF2B5EF4-FFF2-40B4-BE49-F238E27FC236}">
              <a16:creationId xmlns:a16="http://schemas.microsoft.com/office/drawing/2014/main" id="{68232BD3-D093-478F-86D0-2F25659CF81C}"/>
            </a:ext>
          </a:extLst>
        </xdr:cNvPr>
        <xdr:cNvSpPr/>
      </xdr:nvSpPr>
      <xdr:spPr>
        <a:xfrm>
          <a:off x="20383500" y="1827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823" name="フローチャート: 判断 822">
          <a:extLst>
            <a:ext uri="{FF2B5EF4-FFF2-40B4-BE49-F238E27FC236}">
              <a16:creationId xmlns:a16="http://schemas.microsoft.com/office/drawing/2014/main" id="{F545DC98-61A2-43CF-8661-2CD9FD7AE72B}"/>
            </a:ext>
          </a:extLst>
        </xdr:cNvPr>
        <xdr:cNvSpPr/>
      </xdr:nvSpPr>
      <xdr:spPr>
        <a:xfrm>
          <a:off x="19494500" y="1828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824" name="フローチャート: 判断 823">
          <a:extLst>
            <a:ext uri="{FF2B5EF4-FFF2-40B4-BE49-F238E27FC236}">
              <a16:creationId xmlns:a16="http://schemas.microsoft.com/office/drawing/2014/main" id="{B46AD02B-DE38-4526-8F50-00965465EA71}"/>
            </a:ext>
          </a:extLst>
        </xdr:cNvPr>
        <xdr:cNvSpPr/>
      </xdr:nvSpPr>
      <xdr:spPr>
        <a:xfrm>
          <a:off x="18605500" y="1827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A518E63A-5684-4772-91BD-3B7CB144DA2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C12B9F91-3BD9-490C-8EBE-319E147D7E9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76E0A1F3-FA39-4ED6-8B68-95A62B4EB14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CBED964C-2DD9-4813-B323-8FD18F57B5D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6E63EFAA-0F62-49A4-A69C-3E846EFB6A2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59689</xdr:rowOff>
    </xdr:from>
    <xdr:to>
      <xdr:col>116</xdr:col>
      <xdr:colOff>114300</xdr:colOff>
      <xdr:row>105</xdr:row>
      <xdr:rowOff>161289</xdr:rowOff>
    </xdr:to>
    <xdr:sp macro="" textlink="">
      <xdr:nvSpPr>
        <xdr:cNvPr id="830" name="楕円 829">
          <a:extLst>
            <a:ext uri="{FF2B5EF4-FFF2-40B4-BE49-F238E27FC236}">
              <a16:creationId xmlns:a16="http://schemas.microsoft.com/office/drawing/2014/main" id="{72E9FFD0-FAF5-435A-A870-5D701AF77A92}"/>
            </a:ext>
          </a:extLst>
        </xdr:cNvPr>
        <xdr:cNvSpPr/>
      </xdr:nvSpPr>
      <xdr:spPr>
        <a:xfrm>
          <a:off x="221107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82566</xdr:rowOff>
    </xdr:from>
    <xdr:ext cx="469744" cy="259045"/>
    <xdr:sp macro="" textlink="">
      <xdr:nvSpPr>
        <xdr:cNvPr id="831" name="【公民館】&#10;一人当たり面積該当値テキスト">
          <a:extLst>
            <a:ext uri="{FF2B5EF4-FFF2-40B4-BE49-F238E27FC236}">
              <a16:creationId xmlns:a16="http://schemas.microsoft.com/office/drawing/2014/main" id="{30052946-369E-46EE-A50B-5036BECDFF34}"/>
            </a:ext>
          </a:extLst>
        </xdr:cNvPr>
        <xdr:cNvSpPr txBox="1"/>
      </xdr:nvSpPr>
      <xdr:spPr>
        <a:xfrm>
          <a:off x="22199600" y="1791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56424</xdr:rowOff>
    </xdr:from>
    <xdr:to>
      <xdr:col>112</xdr:col>
      <xdr:colOff>38100</xdr:colOff>
      <xdr:row>105</xdr:row>
      <xdr:rowOff>158024</xdr:rowOff>
    </xdr:to>
    <xdr:sp macro="" textlink="">
      <xdr:nvSpPr>
        <xdr:cNvPr id="832" name="楕円 831">
          <a:extLst>
            <a:ext uri="{FF2B5EF4-FFF2-40B4-BE49-F238E27FC236}">
              <a16:creationId xmlns:a16="http://schemas.microsoft.com/office/drawing/2014/main" id="{238197C0-B25A-44E5-8743-9063FB6D0E34}"/>
            </a:ext>
          </a:extLst>
        </xdr:cNvPr>
        <xdr:cNvSpPr/>
      </xdr:nvSpPr>
      <xdr:spPr>
        <a:xfrm>
          <a:off x="21272500" y="1805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107224</xdr:rowOff>
    </xdr:from>
    <xdr:to>
      <xdr:col>116</xdr:col>
      <xdr:colOff>63500</xdr:colOff>
      <xdr:row>105</xdr:row>
      <xdr:rowOff>110489</xdr:rowOff>
    </xdr:to>
    <xdr:cxnSp macro="">
      <xdr:nvCxnSpPr>
        <xdr:cNvPr id="833" name="直線コネクタ 832">
          <a:extLst>
            <a:ext uri="{FF2B5EF4-FFF2-40B4-BE49-F238E27FC236}">
              <a16:creationId xmlns:a16="http://schemas.microsoft.com/office/drawing/2014/main" id="{958D5403-F20D-4ADA-A684-3FE329F23942}"/>
            </a:ext>
          </a:extLst>
        </xdr:cNvPr>
        <xdr:cNvCxnSpPr/>
      </xdr:nvCxnSpPr>
      <xdr:spPr>
        <a:xfrm>
          <a:off x="21323300" y="18109474"/>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59689</xdr:rowOff>
    </xdr:from>
    <xdr:to>
      <xdr:col>107</xdr:col>
      <xdr:colOff>101600</xdr:colOff>
      <xdr:row>105</xdr:row>
      <xdr:rowOff>161289</xdr:rowOff>
    </xdr:to>
    <xdr:sp macro="" textlink="">
      <xdr:nvSpPr>
        <xdr:cNvPr id="834" name="楕円 833">
          <a:extLst>
            <a:ext uri="{FF2B5EF4-FFF2-40B4-BE49-F238E27FC236}">
              <a16:creationId xmlns:a16="http://schemas.microsoft.com/office/drawing/2014/main" id="{92AA2466-1ACA-4CBC-A9FE-8C73D519CF02}"/>
            </a:ext>
          </a:extLst>
        </xdr:cNvPr>
        <xdr:cNvSpPr/>
      </xdr:nvSpPr>
      <xdr:spPr>
        <a:xfrm>
          <a:off x="203835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107224</xdr:rowOff>
    </xdr:from>
    <xdr:to>
      <xdr:col>111</xdr:col>
      <xdr:colOff>177800</xdr:colOff>
      <xdr:row>105</xdr:row>
      <xdr:rowOff>110489</xdr:rowOff>
    </xdr:to>
    <xdr:cxnSp macro="">
      <xdr:nvCxnSpPr>
        <xdr:cNvPr id="835" name="直線コネクタ 834">
          <a:extLst>
            <a:ext uri="{FF2B5EF4-FFF2-40B4-BE49-F238E27FC236}">
              <a16:creationId xmlns:a16="http://schemas.microsoft.com/office/drawing/2014/main" id="{64679206-236D-4284-977F-365437681F57}"/>
            </a:ext>
          </a:extLst>
        </xdr:cNvPr>
        <xdr:cNvCxnSpPr/>
      </xdr:nvCxnSpPr>
      <xdr:spPr>
        <a:xfrm flipV="1">
          <a:off x="20434300" y="18109474"/>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59689</xdr:rowOff>
    </xdr:from>
    <xdr:to>
      <xdr:col>102</xdr:col>
      <xdr:colOff>165100</xdr:colOff>
      <xdr:row>105</xdr:row>
      <xdr:rowOff>161289</xdr:rowOff>
    </xdr:to>
    <xdr:sp macro="" textlink="">
      <xdr:nvSpPr>
        <xdr:cNvPr id="836" name="楕円 835">
          <a:extLst>
            <a:ext uri="{FF2B5EF4-FFF2-40B4-BE49-F238E27FC236}">
              <a16:creationId xmlns:a16="http://schemas.microsoft.com/office/drawing/2014/main" id="{818A2563-4BBB-44EB-AB2B-EEDC5E52CB8F}"/>
            </a:ext>
          </a:extLst>
        </xdr:cNvPr>
        <xdr:cNvSpPr/>
      </xdr:nvSpPr>
      <xdr:spPr>
        <a:xfrm>
          <a:off x="194945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110489</xdr:rowOff>
    </xdr:from>
    <xdr:to>
      <xdr:col>107</xdr:col>
      <xdr:colOff>50800</xdr:colOff>
      <xdr:row>105</xdr:row>
      <xdr:rowOff>110489</xdr:rowOff>
    </xdr:to>
    <xdr:cxnSp macro="">
      <xdr:nvCxnSpPr>
        <xdr:cNvPr id="837" name="直線コネクタ 836">
          <a:extLst>
            <a:ext uri="{FF2B5EF4-FFF2-40B4-BE49-F238E27FC236}">
              <a16:creationId xmlns:a16="http://schemas.microsoft.com/office/drawing/2014/main" id="{C8E59F00-5716-4ABB-BAB5-E4336796F24F}"/>
            </a:ext>
          </a:extLst>
        </xdr:cNvPr>
        <xdr:cNvCxnSpPr/>
      </xdr:nvCxnSpPr>
      <xdr:spPr>
        <a:xfrm>
          <a:off x="19545300" y="181127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59689</xdr:rowOff>
    </xdr:from>
    <xdr:to>
      <xdr:col>98</xdr:col>
      <xdr:colOff>38100</xdr:colOff>
      <xdr:row>105</xdr:row>
      <xdr:rowOff>161289</xdr:rowOff>
    </xdr:to>
    <xdr:sp macro="" textlink="">
      <xdr:nvSpPr>
        <xdr:cNvPr id="838" name="楕円 837">
          <a:extLst>
            <a:ext uri="{FF2B5EF4-FFF2-40B4-BE49-F238E27FC236}">
              <a16:creationId xmlns:a16="http://schemas.microsoft.com/office/drawing/2014/main" id="{B2D76ACA-62F2-4762-8DA1-F56C1D72D71C}"/>
            </a:ext>
          </a:extLst>
        </xdr:cNvPr>
        <xdr:cNvSpPr/>
      </xdr:nvSpPr>
      <xdr:spPr>
        <a:xfrm>
          <a:off x="186055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110489</xdr:rowOff>
    </xdr:from>
    <xdr:to>
      <xdr:col>102</xdr:col>
      <xdr:colOff>114300</xdr:colOff>
      <xdr:row>105</xdr:row>
      <xdr:rowOff>110489</xdr:rowOff>
    </xdr:to>
    <xdr:cxnSp macro="">
      <xdr:nvCxnSpPr>
        <xdr:cNvPr id="839" name="直線コネクタ 838">
          <a:extLst>
            <a:ext uri="{FF2B5EF4-FFF2-40B4-BE49-F238E27FC236}">
              <a16:creationId xmlns:a16="http://schemas.microsoft.com/office/drawing/2014/main" id="{DE823195-9061-4A61-89D2-BA048B6F46D5}"/>
            </a:ext>
          </a:extLst>
        </xdr:cNvPr>
        <xdr:cNvCxnSpPr/>
      </xdr:nvCxnSpPr>
      <xdr:spPr>
        <a:xfrm>
          <a:off x="18656300" y="181127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15257</xdr:rowOff>
    </xdr:from>
    <xdr:ext cx="469744" cy="259045"/>
    <xdr:sp macro="" textlink="">
      <xdr:nvSpPr>
        <xdr:cNvPr id="840" name="n_1aveValue【公民館】&#10;一人当たり面積">
          <a:extLst>
            <a:ext uri="{FF2B5EF4-FFF2-40B4-BE49-F238E27FC236}">
              <a16:creationId xmlns:a16="http://schemas.microsoft.com/office/drawing/2014/main" id="{215D9A3C-90A5-4D51-A0D9-D62A02A73D8F}"/>
            </a:ext>
          </a:extLst>
        </xdr:cNvPr>
        <xdr:cNvSpPr txBox="1"/>
      </xdr:nvSpPr>
      <xdr:spPr>
        <a:xfrm>
          <a:off x="210757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21789</xdr:rowOff>
    </xdr:from>
    <xdr:ext cx="469744" cy="259045"/>
    <xdr:sp macro="" textlink="">
      <xdr:nvSpPr>
        <xdr:cNvPr id="841" name="n_2aveValue【公民館】&#10;一人当たり面積">
          <a:extLst>
            <a:ext uri="{FF2B5EF4-FFF2-40B4-BE49-F238E27FC236}">
              <a16:creationId xmlns:a16="http://schemas.microsoft.com/office/drawing/2014/main" id="{667492A9-A795-45AB-BA96-EDFEA995D5D1}"/>
            </a:ext>
          </a:extLst>
        </xdr:cNvPr>
        <xdr:cNvSpPr txBox="1"/>
      </xdr:nvSpPr>
      <xdr:spPr>
        <a:xfrm>
          <a:off x="20199427" y="18366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31585</xdr:rowOff>
    </xdr:from>
    <xdr:ext cx="469744" cy="259045"/>
    <xdr:sp macro="" textlink="">
      <xdr:nvSpPr>
        <xdr:cNvPr id="842" name="n_3aveValue【公民館】&#10;一人当たり面積">
          <a:extLst>
            <a:ext uri="{FF2B5EF4-FFF2-40B4-BE49-F238E27FC236}">
              <a16:creationId xmlns:a16="http://schemas.microsoft.com/office/drawing/2014/main" id="{F2A80F8A-BFAD-4D10-828A-9A714097140F}"/>
            </a:ext>
          </a:extLst>
        </xdr:cNvPr>
        <xdr:cNvSpPr txBox="1"/>
      </xdr:nvSpPr>
      <xdr:spPr>
        <a:xfrm>
          <a:off x="19310427" y="18376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25054</xdr:rowOff>
    </xdr:from>
    <xdr:ext cx="469744" cy="259045"/>
    <xdr:sp macro="" textlink="">
      <xdr:nvSpPr>
        <xdr:cNvPr id="843" name="n_4aveValue【公民館】&#10;一人当たり面積">
          <a:extLst>
            <a:ext uri="{FF2B5EF4-FFF2-40B4-BE49-F238E27FC236}">
              <a16:creationId xmlns:a16="http://schemas.microsoft.com/office/drawing/2014/main" id="{4A08FCD6-436F-45A0-8121-42AB40DBD827}"/>
            </a:ext>
          </a:extLst>
        </xdr:cNvPr>
        <xdr:cNvSpPr txBox="1"/>
      </xdr:nvSpPr>
      <xdr:spPr>
        <a:xfrm>
          <a:off x="18421427" y="18370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3101</xdr:rowOff>
    </xdr:from>
    <xdr:ext cx="469744" cy="259045"/>
    <xdr:sp macro="" textlink="">
      <xdr:nvSpPr>
        <xdr:cNvPr id="844" name="n_1mainValue【公民館】&#10;一人当たり面積">
          <a:extLst>
            <a:ext uri="{FF2B5EF4-FFF2-40B4-BE49-F238E27FC236}">
              <a16:creationId xmlns:a16="http://schemas.microsoft.com/office/drawing/2014/main" id="{2CACB261-E855-419E-9BFF-C84131074B47}"/>
            </a:ext>
          </a:extLst>
        </xdr:cNvPr>
        <xdr:cNvSpPr txBox="1"/>
      </xdr:nvSpPr>
      <xdr:spPr>
        <a:xfrm>
          <a:off x="21075727" y="17833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6366</xdr:rowOff>
    </xdr:from>
    <xdr:ext cx="469744" cy="259045"/>
    <xdr:sp macro="" textlink="">
      <xdr:nvSpPr>
        <xdr:cNvPr id="845" name="n_2mainValue【公民館】&#10;一人当たり面積">
          <a:extLst>
            <a:ext uri="{FF2B5EF4-FFF2-40B4-BE49-F238E27FC236}">
              <a16:creationId xmlns:a16="http://schemas.microsoft.com/office/drawing/2014/main" id="{8B8CB5DE-2DCF-4A26-9337-176F7967A41A}"/>
            </a:ext>
          </a:extLst>
        </xdr:cNvPr>
        <xdr:cNvSpPr txBox="1"/>
      </xdr:nvSpPr>
      <xdr:spPr>
        <a:xfrm>
          <a:off x="20199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6366</xdr:rowOff>
    </xdr:from>
    <xdr:ext cx="469744" cy="259045"/>
    <xdr:sp macro="" textlink="">
      <xdr:nvSpPr>
        <xdr:cNvPr id="846" name="n_3mainValue【公民館】&#10;一人当たり面積">
          <a:extLst>
            <a:ext uri="{FF2B5EF4-FFF2-40B4-BE49-F238E27FC236}">
              <a16:creationId xmlns:a16="http://schemas.microsoft.com/office/drawing/2014/main" id="{9BF262F0-7B7C-475B-B71F-B3D6E58B6806}"/>
            </a:ext>
          </a:extLst>
        </xdr:cNvPr>
        <xdr:cNvSpPr txBox="1"/>
      </xdr:nvSpPr>
      <xdr:spPr>
        <a:xfrm>
          <a:off x="19310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6366</xdr:rowOff>
    </xdr:from>
    <xdr:ext cx="469744" cy="259045"/>
    <xdr:sp macro="" textlink="">
      <xdr:nvSpPr>
        <xdr:cNvPr id="847" name="n_4mainValue【公民館】&#10;一人当たり面積">
          <a:extLst>
            <a:ext uri="{FF2B5EF4-FFF2-40B4-BE49-F238E27FC236}">
              <a16:creationId xmlns:a16="http://schemas.microsoft.com/office/drawing/2014/main" id="{BC5DAB6D-A27C-4E66-AFD1-C554EAE7BECF}"/>
            </a:ext>
          </a:extLst>
        </xdr:cNvPr>
        <xdr:cNvSpPr txBox="1"/>
      </xdr:nvSpPr>
      <xdr:spPr>
        <a:xfrm>
          <a:off x="18421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1B505750-CF1E-4F4E-A226-8F5840F6560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4F5A6F78-BFD4-49C8-AC2A-5AAF717959B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A62FAAE4-4A58-4815-B0F3-497D3C1EA23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類似団体と比較して、有形固定資産減価償却率が高くなっている施設は、「認定こども園・幼稚園・保育所」、「橋りょう・トンネル」、「公営住宅」である。特に認定こども園等や公営住宅については、耐用年数を超過している施設も多く、高い数値を示している。認定こども園については、古くなった公立の土地を無償貸与して民営化を図っているが、残りの公立についても古い建物が多いため、類似団体を大きく上回っている。町営住宅についても、類似団体を大きく上回っているが、一部町営住宅の建替えを予定していることから、多少の改善は見込まれる。また、橋りょう・トンネルについては、類似団体平均値とは微差であるものの、町全体の有形固定資産減価償却率に占める割合が高くなっており、橋梁及びトンネル長寿命化修繕計画を基に、長寿命化事業に取り組んで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一方、有形固定資産減価償却率が低くなっている施設は「道路」、「学校施設」、「児童館」、「公民館」である。道路については、国の交付金を活用し、老朽化した道路の長寿命化事業を積極的に実施していることが要因として考えられる。学校施設については、特に中学校</a:t>
          </a:r>
          <a:r>
            <a:rPr kumimoji="1" lang="en-US" altLang="ja-JP" sz="1300">
              <a:solidFill>
                <a:schemeClr val="tx1"/>
              </a:solidFill>
              <a:latin typeface="ＭＳ Ｐゴシック" panose="020B0600070205080204" pitchFamily="50" charset="-128"/>
              <a:ea typeface="ＭＳ Ｐゴシック" panose="020B0600070205080204" pitchFamily="50" charset="-128"/>
            </a:rPr>
            <a:t>2</a:t>
          </a:r>
          <a:r>
            <a:rPr kumimoji="1" lang="ja-JP" altLang="en-US" sz="1300">
              <a:solidFill>
                <a:schemeClr val="tx1"/>
              </a:solidFill>
              <a:latin typeface="ＭＳ Ｐゴシック" panose="020B0600070205080204" pitchFamily="50" charset="-128"/>
              <a:ea typeface="ＭＳ Ｐゴシック" panose="020B0600070205080204" pitchFamily="50" charset="-128"/>
            </a:rPr>
            <a:t>校がどちらも比較的新しいことから低い数値を示している。児童館・公民館については、施設の一部若しくは全部が平成</a:t>
          </a:r>
          <a:r>
            <a:rPr kumimoji="1" lang="en-US" altLang="ja-JP" sz="1300">
              <a:solidFill>
                <a:schemeClr val="tx1"/>
              </a:solidFill>
              <a:latin typeface="ＭＳ Ｐゴシック" panose="020B0600070205080204" pitchFamily="50" charset="-128"/>
              <a:ea typeface="ＭＳ Ｐゴシック" panose="020B0600070205080204" pitchFamily="50" charset="-128"/>
            </a:rPr>
            <a:t>16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年度に建設した文化会館シグナス内にあることから、低い数値を示している。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E18F0C4-9303-4BEE-8DA8-04845BDF254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E3BC6AC-807D-47BE-9952-68E4D49FD62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B7D6E40-B06A-44DC-AFC8-B24D0392BAB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7B8564F-A22F-46F2-9F9E-25DA2B3D2AF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石川県津幡町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5C90A0E-E068-4BBF-A632-AA73DBB3506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AE98577-287A-4BBC-9978-3F21215C52B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0D45C78-3632-420D-8CA8-7FA19D984B8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7D87A73-4C3C-4BC1-9861-050B24D285F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4051FDB-D7F9-431B-9F7A-C2BC0A44ECA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94E1F0E-95D2-426B-A44C-30231411DC1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37,521
37,120
110.59
19,792,562
19,109,362
361,573
9,235,216
18,028,704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EABA33F-987E-4F3F-8F10-8E0247C0353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2A0FD1C-EBE8-4E4B-B8B8-71795F17B22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7582737-D1CC-4F22-A820-D2877DA51E3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76.1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6160A6E-4EF9-4305-BF42-4DB3FD537B9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E030E8B-0212-46CC-89BE-41AB933E77D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BF28827-A8EE-4D08-A582-880E406641EE}"/>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070A711-9FE2-4C3A-9691-625D92A7AA2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446974B-4B7A-49C6-ADDB-6486A397944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AA50FF5-B2FE-4E9A-85ED-2DBB6E1DEAA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D748EB1-77C2-43A9-AA35-E4A533E4E71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27A859C-E8CD-4577-A670-57425D070B0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127B606-1E23-4011-8E85-84DE7870199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545DB1C-B0BF-473E-A662-A5BCDBA129E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FD962EF-7862-4682-9EBA-2D203DF77E7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9B77135-9E70-4A11-AB7C-404C77C7CF8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D308CAC-5B27-4F39-B30E-933473E7662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7F29665-14BB-4CA3-BC94-44C9399552E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0C2A102-B5A4-4764-A231-40F5ACD74D5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6CDCF35-6343-4760-B147-53FFCC5968B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056F607-0F15-4130-8143-B12F1521F41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8DC6287-C637-48C1-83B0-B5167F52857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5FC3692-6151-4083-B6F6-ADB7E7F6794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62998F9-4B40-4773-9CC9-78EF7E8BD8D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DFC4428-37B3-4952-85DF-9F147B5C26F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CFCD8C2-A465-412F-B2E9-5D537C9C105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8A9B9F2-F079-49B3-A0C0-0C1F58816E9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5014750-1FCE-4D58-9FB4-739B2A11C4D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553EBCF-E8D8-4189-B66F-8DBCA797A20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666F670-660F-4163-B058-460FF204411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DB09EC9-BB0D-4353-8F57-7D297F2D7A6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8EA808C-8414-44CD-B826-53139C76EB1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D7C6857-06A1-480E-B7C0-A0AFDC36035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65E0ACD6-9F8C-42DC-9179-81C650D618EC}"/>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CD29493A-B4D3-4B1B-BDDB-FA2C5FB537AF}"/>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D1BDDBDB-B31A-431F-B99C-BC0568F811ED}"/>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F361E72C-5BCC-404D-B190-259B4EE945EB}"/>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543CC96E-9C4B-41D8-BB0B-3BF688F184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65E83D1-A2A2-477E-A7F7-BE4820893C8C}"/>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00D40EA-6C5D-4C8C-B213-C9AAFFF1BCE5}"/>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CBEFF98B-22DF-4934-A373-3150F498AA64}"/>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656CF1D-9F21-4475-8E85-20B891FBFAF8}"/>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E4BBF2D6-008E-46E7-A491-8B0631E8613C}"/>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9DD97D1C-6969-40EA-B6C1-CDE2A5E2B5A8}"/>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48C4CDB3-BBAA-4D0B-B399-957BD0CF3BF2}"/>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2291BDE-64BE-47A4-B3A4-4A48CA35E42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C8AB13D1-EA4A-4F19-A547-46651811CC7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7A0804BE-18C8-4314-85AA-43DD46A55FCF}"/>
            </a:ext>
          </a:extLst>
        </xdr:cNvPr>
        <xdr:cNvCxnSpPr/>
      </xdr:nvCxnSpPr>
      <xdr:spPr>
        <a:xfrm flipV="1">
          <a:off x="4634865" y="5885906"/>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EBBB84C3-A61C-4DBC-AACD-F520BDFF094A}"/>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A2557375-C143-472B-81DC-ED1B4CFD670C}"/>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277ECF74-78BB-4C62-A465-7F1F9C428DFB}"/>
            </a:ext>
          </a:extLst>
        </xdr:cNvPr>
        <xdr:cNvSpPr txBox="1"/>
      </xdr:nvSpPr>
      <xdr:spPr>
        <a:xfrm>
          <a:off x="467360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91394E3C-81F3-476F-BEBF-813694D50522}"/>
            </a:ext>
          </a:extLst>
        </xdr:cNvPr>
        <xdr:cNvCxnSpPr/>
      </xdr:nvCxnSpPr>
      <xdr:spPr>
        <a:xfrm>
          <a:off x="4546600" y="588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168746</xdr:rowOff>
    </xdr:from>
    <xdr:ext cx="405111" cy="259045"/>
    <xdr:sp macro="" textlink="">
      <xdr:nvSpPr>
        <xdr:cNvPr id="63" name="【図書館】&#10;有形固定資産減価償却率平均値テキスト">
          <a:extLst>
            <a:ext uri="{FF2B5EF4-FFF2-40B4-BE49-F238E27FC236}">
              <a16:creationId xmlns:a16="http://schemas.microsoft.com/office/drawing/2014/main" id="{2AFA30DB-CBAE-4263-8262-78C84954C97F}"/>
            </a:ext>
          </a:extLst>
        </xdr:cNvPr>
        <xdr:cNvSpPr txBox="1"/>
      </xdr:nvSpPr>
      <xdr:spPr>
        <a:xfrm>
          <a:off x="4673600" y="6512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908A630D-37A4-4BDF-8254-96FC798B6C78}"/>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02354397-90A7-4AF0-BD77-1C4729427EF7}"/>
            </a:ext>
          </a:extLst>
        </xdr:cNvPr>
        <xdr:cNvSpPr/>
      </xdr:nvSpPr>
      <xdr:spPr>
        <a:xfrm>
          <a:off x="3746500" y="649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7E20226E-A19C-4A45-85A1-CB9A0E00433D}"/>
            </a:ext>
          </a:extLst>
        </xdr:cNvPr>
        <xdr:cNvSpPr/>
      </xdr:nvSpPr>
      <xdr:spPr>
        <a:xfrm>
          <a:off x="28575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DF6DB0EC-D0FD-4B96-BE04-741B5DF75CEA}"/>
            </a:ext>
          </a:extLst>
        </xdr:cNvPr>
        <xdr:cNvSpPr/>
      </xdr:nvSpPr>
      <xdr:spPr>
        <a:xfrm>
          <a:off x="1968500" y="64278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321AA260-37A8-4825-9C22-967C50043606}"/>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BB461E5-B770-45C3-9ACC-29FB775D1D9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D3E88AD-37C3-407D-8089-6EA49A16569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AE96AEC-27C1-434D-99FA-407C25B2667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69BB5B0-78D0-473A-AD01-B51F008EABE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34D8E32E-65DF-4373-891B-3EE4EEB39C6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111942</xdr:rowOff>
    </xdr:from>
    <xdr:to>
      <xdr:col>24</xdr:col>
      <xdr:colOff>114300</xdr:colOff>
      <xdr:row>37</xdr:row>
      <xdr:rowOff>42092</xdr:rowOff>
    </xdr:to>
    <xdr:sp macro="" textlink="">
      <xdr:nvSpPr>
        <xdr:cNvPr id="74" name="楕円 73">
          <a:extLst>
            <a:ext uri="{FF2B5EF4-FFF2-40B4-BE49-F238E27FC236}">
              <a16:creationId xmlns:a16="http://schemas.microsoft.com/office/drawing/2014/main" id="{E8E21759-1A5E-4A18-BB1B-C292C4A279AF}"/>
            </a:ext>
          </a:extLst>
        </xdr:cNvPr>
        <xdr:cNvSpPr/>
      </xdr:nvSpPr>
      <xdr:spPr>
        <a:xfrm>
          <a:off x="4584700" y="628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134819</xdr:rowOff>
    </xdr:from>
    <xdr:ext cx="405111" cy="259045"/>
    <xdr:sp macro="" textlink="">
      <xdr:nvSpPr>
        <xdr:cNvPr id="75" name="【図書館】&#10;有形固定資産減価償却率該当値テキスト">
          <a:extLst>
            <a:ext uri="{FF2B5EF4-FFF2-40B4-BE49-F238E27FC236}">
              <a16:creationId xmlns:a16="http://schemas.microsoft.com/office/drawing/2014/main" id="{DD17DEEF-454A-4CF8-99AE-B5477C3D1D49}"/>
            </a:ext>
          </a:extLst>
        </xdr:cNvPr>
        <xdr:cNvSpPr txBox="1"/>
      </xdr:nvSpPr>
      <xdr:spPr>
        <a:xfrm>
          <a:off x="4673600" y="6135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71120</xdr:rowOff>
    </xdr:from>
    <xdr:to>
      <xdr:col>20</xdr:col>
      <xdr:colOff>38100</xdr:colOff>
      <xdr:row>37</xdr:row>
      <xdr:rowOff>1270</xdr:rowOff>
    </xdr:to>
    <xdr:sp macro="" textlink="">
      <xdr:nvSpPr>
        <xdr:cNvPr id="76" name="楕円 75">
          <a:extLst>
            <a:ext uri="{FF2B5EF4-FFF2-40B4-BE49-F238E27FC236}">
              <a16:creationId xmlns:a16="http://schemas.microsoft.com/office/drawing/2014/main" id="{95E046E5-A10E-42A6-9DFA-FB260FF34566}"/>
            </a:ext>
          </a:extLst>
        </xdr:cNvPr>
        <xdr:cNvSpPr/>
      </xdr:nvSpPr>
      <xdr:spPr>
        <a:xfrm>
          <a:off x="37465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121920</xdr:rowOff>
    </xdr:from>
    <xdr:to>
      <xdr:col>24</xdr:col>
      <xdr:colOff>63500</xdr:colOff>
      <xdr:row>36</xdr:row>
      <xdr:rowOff>162742</xdr:rowOff>
    </xdr:to>
    <xdr:cxnSp macro="">
      <xdr:nvCxnSpPr>
        <xdr:cNvPr id="77" name="直線コネクタ 76">
          <a:extLst>
            <a:ext uri="{FF2B5EF4-FFF2-40B4-BE49-F238E27FC236}">
              <a16:creationId xmlns:a16="http://schemas.microsoft.com/office/drawing/2014/main" id="{F2464F35-64A2-4C01-A5C0-8C14AFBB3620}"/>
            </a:ext>
          </a:extLst>
        </xdr:cNvPr>
        <xdr:cNvCxnSpPr/>
      </xdr:nvCxnSpPr>
      <xdr:spPr>
        <a:xfrm>
          <a:off x="3797300" y="6294120"/>
          <a:ext cx="8382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30299</xdr:rowOff>
    </xdr:from>
    <xdr:to>
      <xdr:col>15</xdr:col>
      <xdr:colOff>101600</xdr:colOff>
      <xdr:row>36</xdr:row>
      <xdr:rowOff>131899</xdr:rowOff>
    </xdr:to>
    <xdr:sp macro="" textlink="">
      <xdr:nvSpPr>
        <xdr:cNvPr id="78" name="楕円 77">
          <a:extLst>
            <a:ext uri="{FF2B5EF4-FFF2-40B4-BE49-F238E27FC236}">
              <a16:creationId xmlns:a16="http://schemas.microsoft.com/office/drawing/2014/main" id="{746A0BA9-4931-4B6E-9754-781781D8331C}"/>
            </a:ext>
          </a:extLst>
        </xdr:cNvPr>
        <xdr:cNvSpPr/>
      </xdr:nvSpPr>
      <xdr:spPr>
        <a:xfrm>
          <a:off x="2857500" y="6202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81099</xdr:rowOff>
    </xdr:from>
    <xdr:to>
      <xdr:col>19</xdr:col>
      <xdr:colOff>177800</xdr:colOff>
      <xdr:row>36</xdr:row>
      <xdr:rowOff>121920</xdr:rowOff>
    </xdr:to>
    <xdr:cxnSp macro="">
      <xdr:nvCxnSpPr>
        <xdr:cNvPr id="79" name="直線コネクタ 78">
          <a:extLst>
            <a:ext uri="{FF2B5EF4-FFF2-40B4-BE49-F238E27FC236}">
              <a16:creationId xmlns:a16="http://schemas.microsoft.com/office/drawing/2014/main" id="{C7FD8326-A630-4989-9714-AABE1FEFB6D2}"/>
            </a:ext>
          </a:extLst>
        </xdr:cNvPr>
        <xdr:cNvCxnSpPr/>
      </xdr:nvCxnSpPr>
      <xdr:spPr>
        <a:xfrm>
          <a:off x="2908300" y="6253299"/>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160927</xdr:rowOff>
    </xdr:from>
    <xdr:to>
      <xdr:col>10</xdr:col>
      <xdr:colOff>165100</xdr:colOff>
      <xdr:row>36</xdr:row>
      <xdr:rowOff>91077</xdr:rowOff>
    </xdr:to>
    <xdr:sp macro="" textlink="">
      <xdr:nvSpPr>
        <xdr:cNvPr id="80" name="楕円 79">
          <a:extLst>
            <a:ext uri="{FF2B5EF4-FFF2-40B4-BE49-F238E27FC236}">
              <a16:creationId xmlns:a16="http://schemas.microsoft.com/office/drawing/2014/main" id="{9FCF8657-B334-47DA-9CEB-6F549FC8C3BB}"/>
            </a:ext>
          </a:extLst>
        </xdr:cNvPr>
        <xdr:cNvSpPr/>
      </xdr:nvSpPr>
      <xdr:spPr>
        <a:xfrm>
          <a:off x="1968500" y="6161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40277</xdr:rowOff>
    </xdr:from>
    <xdr:to>
      <xdr:col>15</xdr:col>
      <xdr:colOff>50800</xdr:colOff>
      <xdr:row>36</xdr:row>
      <xdr:rowOff>81099</xdr:rowOff>
    </xdr:to>
    <xdr:cxnSp macro="">
      <xdr:nvCxnSpPr>
        <xdr:cNvPr id="81" name="直線コネクタ 80">
          <a:extLst>
            <a:ext uri="{FF2B5EF4-FFF2-40B4-BE49-F238E27FC236}">
              <a16:creationId xmlns:a16="http://schemas.microsoft.com/office/drawing/2014/main" id="{20DDA95B-0163-4087-90E0-D8DF540676A8}"/>
            </a:ext>
          </a:extLst>
        </xdr:cNvPr>
        <xdr:cNvCxnSpPr/>
      </xdr:nvCxnSpPr>
      <xdr:spPr>
        <a:xfrm>
          <a:off x="2019300" y="6212477"/>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121739</xdr:rowOff>
    </xdr:from>
    <xdr:to>
      <xdr:col>6</xdr:col>
      <xdr:colOff>38100</xdr:colOff>
      <xdr:row>36</xdr:row>
      <xdr:rowOff>51889</xdr:rowOff>
    </xdr:to>
    <xdr:sp macro="" textlink="">
      <xdr:nvSpPr>
        <xdr:cNvPr id="82" name="楕円 81">
          <a:extLst>
            <a:ext uri="{FF2B5EF4-FFF2-40B4-BE49-F238E27FC236}">
              <a16:creationId xmlns:a16="http://schemas.microsoft.com/office/drawing/2014/main" id="{13E6EB69-BDD8-479A-B6EF-282508A7EB8A}"/>
            </a:ext>
          </a:extLst>
        </xdr:cNvPr>
        <xdr:cNvSpPr/>
      </xdr:nvSpPr>
      <xdr:spPr>
        <a:xfrm>
          <a:off x="1079500" y="6122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1089</xdr:rowOff>
    </xdr:from>
    <xdr:to>
      <xdr:col>10</xdr:col>
      <xdr:colOff>114300</xdr:colOff>
      <xdr:row>36</xdr:row>
      <xdr:rowOff>40277</xdr:rowOff>
    </xdr:to>
    <xdr:cxnSp macro="">
      <xdr:nvCxnSpPr>
        <xdr:cNvPr id="83" name="直線コネクタ 82">
          <a:extLst>
            <a:ext uri="{FF2B5EF4-FFF2-40B4-BE49-F238E27FC236}">
              <a16:creationId xmlns:a16="http://schemas.microsoft.com/office/drawing/2014/main" id="{EA7CDAB5-6B87-46FC-A9D2-CD143D51F39D}"/>
            </a:ext>
          </a:extLst>
        </xdr:cNvPr>
        <xdr:cNvCxnSpPr/>
      </xdr:nvCxnSpPr>
      <xdr:spPr>
        <a:xfrm>
          <a:off x="1130300" y="6173289"/>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74040</xdr:rowOff>
    </xdr:from>
    <xdr:ext cx="405111" cy="259045"/>
    <xdr:sp macro="" textlink="">
      <xdr:nvSpPr>
        <xdr:cNvPr id="84" name="n_1aveValue【図書館】&#10;有形固定資産減価償却率">
          <a:extLst>
            <a:ext uri="{FF2B5EF4-FFF2-40B4-BE49-F238E27FC236}">
              <a16:creationId xmlns:a16="http://schemas.microsoft.com/office/drawing/2014/main" id="{973EC11E-4767-4D7B-8E18-D8F4E578B4B4}"/>
            </a:ext>
          </a:extLst>
        </xdr:cNvPr>
        <xdr:cNvSpPr txBox="1"/>
      </xdr:nvSpPr>
      <xdr:spPr>
        <a:xfrm>
          <a:off x="3582044" y="658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36484</xdr:rowOff>
    </xdr:from>
    <xdr:ext cx="405111" cy="259045"/>
    <xdr:sp macro="" textlink="">
      <xdr:nvSpPr>
        <xdr:cNvPr id="85" name="n_2aveValue【図書館】&#10;有形固定資産減価償却率">
          <a:extLst>
            <a:ext uri="{FF2B5EF4-FFF2-40B4-BE49-F238E27FC236}">
              <a16:creationId xmlns:a16="http://schemas.microsoft.com/office/drawing/2014/main" id="{0099477B-3E29-425D-B00C-27AD736376CB}"/>
            </a:ext>
          </a:extLst>
        </xdr:cNvPr>
        <xdr:cNvSpPr txBox="1"/>
      </xdr:nvSpPr>
      <xdr:spPr>
        <a:xfrm>
          <a:off x="2705744" y="655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5460</xdr:rowOff>
    </xdr:from>
    <xdr:ext cx="405111" cy="259045"/>
    <xdr:sp macro="" textlink="">
      <xdr:nvSpPr>
        <xdr:cNvPr id="86" name="n_3aveValue【図書館】&#10;有形固定資産減価償却率">
          <a:extLst>
            <a:ext uri="{FF2B5EF4-FFF2-40B4-BE49-F238E27FC236}">
              <a16:creationId xmlns:a16="http://schemas.microsoft.com/office/drawing/2014/main" id="{F0703726-3D6C-44E2-B38D-174409496638}"/>
            </a:ext>
          </a:extLst>
        </xdr:cNvPr>
        <xdr:cNvSpPr txBox="1"/>
      </xdr:nvSpPr>
      <xdr:spPr>
        <a:xfrm>
          <a:off x="1816744" y="6520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137721</xdr:rowOff>
    </xdr:from>
    <xdr:ext cx="405111" cy="259045"/>
    <xdr:sp macro="" textlink="">
      <xdr:nvSpPr>
        <xdr:cNvPr id="87" name="n_4aveValue【図書館】&#10;有形固定資産減価償却率">
          <a:extLst>
            <a:ext uri="{FF2B5EF4-FFF2-40B4-BE49-F238E27FC236}">
              <a16:creationId xmlns:a16="http://schemas.microsoft.com/office/drawing/2014/main" id="{E2165211-A4E7-483F-9973-98F9F8CAAB89}"/>
            </a:ext>
          </a:extLst>
        </xdr:cNvPr>
        <xdr:cNvSpPr txBox="1"/>
      </xdr:nvSpPr>
      <xdr:spPr>
        <a:xfrm>
          <a:off x="927744" y="6481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17797</xdr:rowOff>
    </xdr:from>
    <xdr:ext cx="405111" cy="259045"/>
    <xdr:sp macro="" textlink="">
      <xdr:nvSpPr>
        <xdr:cNvPr id="88" name="n_1mainValue【図書館】&#10;有形固定資産減価償却率">
          <a:extLst>
            <a:ext uri="{FF2B5EF4-FFF2-40B4-BE49-F238E27FC236}">
              <a16:creationId xmlns:a16="http://schemas.microsoft.com/office/drawing/2014/main" id="{C4C128D6-5CAE-4006-B1F6-9EDAC42CB197}"/>
            </a:ext>
          </a:extLst>
        </xdr:cNvPr>
        <xdr:cNvSpPr txBox="1"/>
      </xdr:nvSpPr>
      <xdr:spPr>
        <a:xfrm>
          <a:off x="35820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148426</xdr:rowOff>
    </xdr:from>
    <xdr:ext cx="405111" cy="259045"/>
    <xdr:sp macro="" textlink="">
      <xdr:nvSpPr>
        <xdr:cNvPr id="89" name="n_2mainValue【図書館】&#10;有形固定資産減価償却率">
          <a:extLst>
            <a:ext uri="{FF2B5EF4-FFF2-40B4-BE49-F238E27FC236}">
              <a16:creationId xmlns:a16="http://schemas.microsoft.com/office/drawing/2014/main" id="{5BFDDEE1-FC37-43D0-AE88-4E2FEF82C981}"/>
            </a:ext>
          </a:extLst>
        </xdr:cNvPr>
        <xdr:cNvSpPr txBox="1"/>
      </xdr:nvSpPr>
      <xdr:spPr>
        <a:xfrm>
          <a:off x="2705744" y="5977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107604</xdr:rowOff>
    </xdr:from>
    <xdr:ext cx="405111" cy="259045"/>
    <xdr:sp macro="" textlink="">
      <xdr:nvSpPr>
        <xdr:cNvPr id="90" name="n_3mainValue【図書館】&#10;有形固定資産減価償却率">
          <a:extLst>
            <a:ext uri="{FF2B5EF4-FFF2-40B4-BE49-F238E27FC236}">
              <a16:creationId xmlns:a16="http://schemas.microsoft.com/office/drawing/2014/main" id="{43693C56-5BA5-49AA-886E-305388E80508}"/>
            </a:ext>
          </a:extLst>
        </xdr:cNvPr>
        <xdr:cNvSpPr txBox="1"/>
      </xdr:nvSpPr>
      <xdr:spPr>
        <a:xfrm>
          <a:off x="1816744" y="5936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68416</xdr:rowOff>
    </xdr:from>
    <xdr:ext cx="405111" cy="259045"/>
    <xdr:sp macro="" textlink="">
      <xdr:nvSpPr>
        <xdr:cNvPr id="91" name="n_4mainValue【図書館】&#10;有形固定資産減価償却率">
          <a:extLst>
            <a:ext uri="{FF2B5EF4-FFF2-40B4-BE49-F238E27FC236}">
              <a16:creationId xmlns:a16="http://schemas.microsoft.com/office/drawing/2014/main" id="{04A3548A-3FFD-4C40-8CD3-FCE720C730E0}"/>
            </a:ext>
          </a:extLst>
        </xdr:cNvPr>
        <xdr:cNvSpPr txBox="1"/>
      </xdr:nvSpPr>
      <xdr:spPr>
        <a:xfrm>
          <a:off x="927744" y="5897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2CA8D9AE-E2E3-4F59-9777-063529F7EF2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536358D7-2888-491B-99FA-6B44D5A2F44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7995AB9-E542-4F56-8C0F-BDFB9A6D674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40EBCC35-8065-49B2-A8FE-73645EBE83E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4F27DB9C-9BD2-4A07-9634-F4EA231B5DE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D0404D23-406F-41D6-885D-0C095AF8B22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1DB996C1-D89D-419C-9C2D-29BF2B78B30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F6971CDD-4D17-40AF-A621-A3F971C41FF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B7CAEB8-0964-40E3-B010-375D9298B252}"/>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77354F28-E361-4693-8765-EFC004B95C6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86A37A38-9A31-40DD-870A-60B3092B0C11}"/>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D4C87238-9A0F-424D-9044-483BBA1C371E}"/>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812186A7-F133-4DE8-991D-8081861F8382}"/>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564DCC32-CDB5-440A-B427-2CD4667160FA}"/>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8D3FFA38-657B-4B3A-B492-598D0771B755}"/>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FB9BA6C8-09EA-4716-B46A-E553C34BF6F9}"/>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FC1EB177-1EBE-42BA-BB23-8D7518111904}"/>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A4E1D4C1-58E1-4BE1-A8B1-B5B03CEAC38A}"/>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7EB4618F-86C2-4909-AD63-8A5C3EA8CA9C}"/>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9303DA60-621E-4524-9254-674B76C9D5DF}"/>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88707596-8B3E-433E-96E5-9D6F01EA2BF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E929DB80-2835-490D-9A74-70B8D57076F3}"/>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FFBAD738-A1BA-49DB-A11F-F5899B2AD56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7CEFFB4A-18A9-4E1A-B2A4-6276683C3624}"/>
            </a:ext>
          </a:extLst>
        </xdr:cNvPr>
        <xdr:cNvCxnSpPr/>
      </xdr:nvCxnSpPr>
      <xdr:spPr>
        <a:xfrm flipV="1">
          <a:off x="10476865" y="595503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119FCEE1-8A5E-4F2A-8EA3-2520D8058C54}"/>
            </a:ext>
          </a:extLst>
        </xdr:cNvPr>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AB6D5AF7-111A-4AD1-8556-EDBA5D44497B}"/>
            </a:ext>
          </a:extLst>
        </xdr:cNvPr>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6B471131-5864-4CE4-9C4A-7C33680D6CA0}"/>
            </a:ext>
          </a:extLst>
        </xdr:cNvPr>
        <xdr:cNvSpPr txBox="1"/>
      </xdr:nvSpPr>
      <xdr:spPr>
        <a:xfrm>
          <a:off x="10515600" y="57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50D7148D-C0CF-4F9F-9CF2-D22431750F9F}"/>
            </a:ext>
          </a:extLst>
        </xdr:cNvPr>
        <xdr:cNvCxnSpPr/>
      </xdr:nvCxnSpPr>
      <xdr:spPr>
        <a:xfrm>
          <a:off x="10388600" y="595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101617</xdr:rowOff>
    </xdr:from>
    <xdr:ext cx="469744" cy="259045"/>
    <xdr:sp macro="" textlink="">
      <xdr:nvSpPr>
        <xdr:cNvPr id="120" name="【図書館】&#10;一人当たり面積平均値テキスト">
          <a:extLst>
            <a:ext uri="{FF2B5EF4-FFF2-40B4-BE49-F238E27FC236}">
              <a16:creationId xmlns:a16="http://schemas.microsoft.com/office/drawing/2014/main" id="{41029E7F-F0D5-4EF3-8C6F-2F5CD148405B}"/>
            </a:ext>
          </a:extLst>
        </xdr:cNvPr>
        <xdr:cNvSpPr txBox="1"/>
      </xdr:nvSpPr>
      <xdr:spPr>
        <a:xfrm>
          <a:off x="10515600" y="6788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987085B8-992D-4314-85F1-B493122E42A8}"/>
            </a:ext>
          </a:extLst>
        </xdr:cNvPr>
        <xdr:cNvSpPr/>
      </xdr:nvSpPr>
      <xdr:spPr>
        <a:xfrm>
          <a:off x="104267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F57C6FB2-E39E-4E6B-9D02-088085C9AD45}"/>
            </a:ext>
          </a:extLst>
        </xdr:cNvPr>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F7175893-2722-4781-8083-CE2C48EC2784}"/>
            </a:ext>
          </a:extLst>
        </xdr:cNvPr>
        <xdr:cNvSpPr/>
      </xdr:nvSpPr>
      <xdr:spPr>
        <a:xfrm>
          <a:off x="8699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107AFFD4-716A-4D40-AF57-4ADA82B17DA3}"/>
            </a:ext>
          </a:extLst>
        </xdr:cNvPr>
        <xdr:cNvSpPr/>
      </xdr:nvSpPr>
      <xdr:spPr>
        <a:xfrm>
          <a:off x="7810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BDB70C8D-498E-44A1-922E-984A73B62440}"/>
            </a:ext>
          </a:extLst>
        </xdr:cNvPr>
        <xdr:cNvSpPr/>
      </xdr:nvSpPr>
      <xdr:spPr>
        <a:xfrm>
          <a:off x="6921500" y="69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BA9DF68-3881-4E7C-A186-E426CF4E1F9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FD6C3A0-DCD3-457E-8D29-F47C49CAB10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28BF678-CA32-4193-BA36-D6BD13625B3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0F570A7-72B2-480E-B973-489D739CF9B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40FEDC1D-5EA2-48D0-909E-AC3DED7E2D0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166370</xdr:rowOff>
    </xdr:from>
    <xdr:to>
      <xdr:col>55</xdr:col>
      <xdr:colOff>50800</xdr:colOff>
      <xdr:row>41</xdr:row>
      <xdr:rowOff>96520</xdr:rowOff>
    </xdr:to>
    <xdr:sp macro="" textlink="">
      <xdr:nvSpPr>
        <xdr:cNvPr id="131" name="楕円 130">
          <a:extLst>
            <a:ext uri="{FF2B5EF4-FFF2-40B4-BE49-F238E27FC236}">
              <a16:creationId xmlns:a16="http://schemas.microsoft.com/office/drawing/2014/main" id="{DE15BD00-56BC-41FD-A65C-1E5C09F7FFD0}"/>
            </a:ext>
          </a:extLst>
        </xdr:cNvPr>
        <xdr:cNvSpPr/>
      </xdr:nvSpPr>
      <xdr:spPr>
        <a:xfrm>
          <a:off x="10426700" y="702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144797</xdr:rowOff>
    </xdr:from>
    <xdr:ext cx="469744" cy="259045"/>
    <xdr:sp macro="" textlink="">
      <xdr:nvSpPr>
        <xdr:cNvPr id="132" name="【図書館】&#10;一人当たり面積該当値テキスト">
          <a:extLst>
            <a:ext uri="{FF2B5EF4-FFF2-40B4-BE49-F238E27FC236}">
              <a16:creationId xmlns:a16="http://schemas.microsoft.com/office/drawing/2014/main" id="{84B01EB8-F773-435A-9321-F41A7890AEFA}"/>
            </a:ext>
          </a:extLst>
        </xdr:cNvPr>
        <xdr:cNvSpPr txBox="1"/>
      </xdr:nvSpPr>
      <xdr:spPr>
        <a:xfrm>
          <a:off x="10515600" y="700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166370</xdr:rowOff>
    </xdr:from>
    <xdr:to>
      <xdr:col>50</xdr:col>
      <xdr:colOff>165100</xdr:colOff>
      <xdr:row>41</xdr:row>
      <xdr:rowOff>96520</xdr:rowOff>
    </xdr:to>
    <xdr:sp macro="" textlink="">
      <xdr:nvSpPr>
        <xdr:cNvPr id="133" name="楕円 132">
          <a:extLst>
            <a:ext uri="{FF2B5EF4-FFF2-40B4-BE49-F238E27FC236}">
              <a16:creationId xmlns:a16="http://schemas.microsoft.com/office/drawing/2014/main" id="{BF06B55D-FB17-4666-BA95-748AA6146DB3}"/>
            </a:ext>
          </a:extLst>
        </xdr:cNvPr>
        <xdr:cNvSpPr/>
      </xdr:nvSpPr>
      <xdr:spPr>
        <a:xfrm>
          <a:off x="9588500" y="702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45720</xdr:rowOff>
    </xdr:from>
    <xdr:to>
      <xdr:col>55</xdr:col>
      <xdr:colOff>0</xdr:colOff>
      <xdr:row>41</xdr:row>
      <xdr:rowOff>45720</xdr:rowOff>
    </xdr:to>
    <xdr:cxnSp macro="">
      <xdr:nvCxnSpPr>
        <xdr:cNvPr id="134" name="直線コネクタ 133">
          <a:extLst>
            <a:ext uri="{FF2B5EF4-FFF2-40B4-BE49-F238E27FC236}">
              <a16:creationId xmlns:a16="http://schemas.microsoft.com/office/drawing/2014/main" id="{733C443F-93D5-4A68-90FE-A82463544988}"/>
            </a:ext>
          </a:extLst>
        </xdr:cNvPr>
        <xdr:cNvCxnSpPr/>
      </xdr:nvCxnSpPr>
      <xdr:spPr>
        <a:xfrm>
          <a:off x="9639300" y="70751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166370</xdr:rowOff>
    </xdr:from>
    <xdr:to>
      <xdr:col>46</xdr:col>
      <xdr:colOff>38100</xdr:colOff>
      <xdr:row>41</xdr:row>
      <xdr:rowOff>96520</xdr:rowOff>
    </xdr:to>
    <xdr:sp macro="" textlink="">
      <xdr:nvSpPr>
        <xdr:cNvPr id="135" name="楕円 134">
          <a:extLst>
            <a:ext uri="{FF2B5EF4-FFF2-40B4-BE49-F238E27FC236}">
              <a16:creationId xmlns:a16="http://schemas.microsoft.com/office/drawing/2014/main" id="{5B8FEF1B-EF69-4901-AECB-615562105CC3}"/>
            </a:ext>
          </a:extLst>
        </xdr:cNvPr>
        <xdr:cNvSpPr/>
      </xdr:nvSpPr>
      <xdr:spPr>
        <a:xfrm>
          <a:off x="8699500" y="702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45720</xdr:rowOff>
    </xdr:from>
    <xdr:to>
      <xdr:col>50</xdr:col>
      <xdr:colOff>114300</xdr:colOff>
      <xdr:row>41</xdr:row>
      <xdr:rowOff>45720</xdr:rowOff>
    </xdr:to>
    <xdr:cxnSp macro="">
      <xdr:nvCxnSpPr>
        <xdr:cNvPr id="136" name="直線コネクタ 135">
          <a:extLst>
            <a:ext uri="{FF2B5EF4-FFF2-40B4-BE49-F238E27FC236}">
              <a16:creationId xmlns:a16="http://schemas.microsoft.com/office/drawing/2014/main" id="{1A0C4BE3-C912-4438-A41B-EC4F5A33C904}"/>
            </a:ext>
          </a:extLst>
        </xdr:cNvPr>
        <xdr:cNvCxnSpPr/>
      </xdr:nvCxnSpPr>
      <xdr:spPr>
        <a:xfrm>
          <a:off x="8750300" y="70751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166370</xdr:rowOff>
    </xdr:from>
    <xdr:to>
      <xdr:col>41</xdr:col>
      <xdr:colOff>101600</xdr:colOff>
      <xdr:row>41</xdr:row>
      <xdr:rowOff>96520</xdr:rowOff>
    </xdr:to>
    <xdr:sp macro="" textlink="">
      <xdr:nvSpPr>
        <xdr:cNvPr id="137" name="楕円 136">
          <a:extLst>
            <a:ext uri="{FF2B5EF4-FFF2-40B4-BE49-F238E27FC236}">
              <a16:creationId xmlns:a16="http://schemas.microsoft.com/office/drawing/2014/main" id="{D2855512-1618-40D5-92E3-05D9826189FC}"/>
            </a:ext>
          </a:extLst>
        </xdr:cNvPr>
        <xdr:cNvSpPr/>
      </xdr:nvSpPr>
      <xdr:spPr>
        <a:xfrm>
          <a:off x="7810500" y="702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45720</xdr:rowOff>
    </xdr:from>
    <xdr:to>
      <xdr:col>45</xdr:col>
      <xdr:colOff>177800</xdr:colOff>
      <xdr:row>41</xdr:row>
      <xdr:rowOff>45720</xdr:rowOff>
    </xdr:to>
    <xdr:cxnSp macro="">
      <xdr:nvCxnSpPr>
        <xdr:cNvPr id="138" name="直線コネクタ 137">
          <a:extLst>
            <a:ext uri="{FF2B5EF4-FFF2-40B4-BE49-F238E27FC236}">
              <a16:creationId xmlns:a16="http://schemas.microsoft.com/office/drawing/2014/main" id="{7E82FD46-D247-42F9-8282-D6565BC0701D}"/>
            </a:ext>
          </a:extLst>
        </xdr:cNvPr>
        <xdr:cNvCxnSpPr/>
      </xdr:nvCxnSpPr>
      <xdr:spPr>
        <a:xfrm>
          <a:off x="7861300" y="70751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166370</xdr:rowOff>
    </xdr:from>
    <xdr:to>
      <xdr:col>36</xdr:col>
      <xdr:colOff>165100</xdr:colOff>
      <xdr:row>41</xdr:row>
      <xdr:rowOff>96520</xdr:rowOff>
    </xdr:to>
    <xdr:sp macro="" textlink="">
      <xdr:nvSpPr>
        <xdr:cNvPr id="139" name="楕円 138">
          <a:extLst>
            <a:ext uri="{FF2B5EF4-FFF2-40B4-BE49-F238E27FC236}">
              <a16:creationId xmlns:a16="http://schemas.microsoft.com/office/drawing/2014/main" id="{C21C3C3D-C8A5-4BE7-8689-DBBB003A1D0E}"/>
            </a:ext>
          </a:extLst>
        </xdr:cNvPr>
        <xdr:cNvSpPr/>
      </xdr:nvSpPr>
      <xdr:spPr>
        <a:xfrm>
          <a:off x="6921500" y="702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45720</xdr:rowOff>
    </xdr:from>
    <xdr:to>
      <xdr:col>41</xdr:col>
      <xdr:colOff>50800</xdr:colOff>
      <xdr:row>41</xdr:row>
      <xdr:rowOff>45720</xdr:rowOff>
    </xdr:to>
    <xdr:cxnSp macro="">
      <xdr:nvCxnSpPr>
        <xdr:cNvPr id="140" name="直線コネクタ 139">
          <a:extLst>
            <a:ext uri="{FF2B5EF4-FFF2-40B4-BE49-F238E27FC236}">
              <a16:creationId xmlns:a16="http://schemas.microsoft.com/office/drawing/2014/main" id="{D91F7AB7-AD5E-4849-9195-BDC3941BA4FA}"/>
            </a:ext>
          </a:extLst>
        </xdr:cNvPr>
        <xdr:cNvCxnSpPr/>
      </xdr:nvCxnSpPr>
      <xdr:spPr>
        <a:xfrm>
          <a:off x="6972300" y="70751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21607</xdr:rowOff>
    </xdr:from>
    <xdr:ext cx="469744" cy="259045"/>
    <xdr:sp macro="" textlink="">
      <xdr:nvSpPr>
        <xdr:cNvPr id="141" name="n_1aveValue【図書館】&#10;一人当たり面積">
          <a:extLst>
            <a:ext uri="{FF2B5EF4-FFF2-40B4-BE49-F238E27FC236}">
              <a16:creationId xmlns:a16="http://schemas.microsoft.com/office/drawing/2014/main" id="{3E0DA8DF-E7A3-4B98-9406-7083EB3104AD}"/>
            </a:ext>
          </a:extLst>
        </xdr:cNvPr>
        <xdr:cNvSpPr txBox="1"/>
      </xdr:nvSpPr>
      <xdr:spPr>
        <a:xfrm>
          <a:off x="93917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29227</xdr:rowOff>
    </xdr:from>
    <xdr:ext cx="469744" cy="259045"/>
    <xdr:sp macro="" textlink="">
      <xdr:nvSpPr>
        <xdr:cNvPr id="142" name="n_2aveValue【図書館】&#10;一人当たり面積">
          <a:extLst>
            <a:ext uri="{FF2B5EF4-FFF2-40B4-BE49-F238E27FC236}">
              <a16:creationId xmlns:a16="http://schemas.microsoft.com/office/drawing/2014/main" id="{45E050D0-38A2-448B-9293-B187645BE28F}"/>
            </a:ext>
          </a:extLst>
        </xdr:cNvPr>
        <xdr:cNvSpPr txBox="1"/>
      </xdr:nvSpPr>
      <xdr:spPr>
        <a:xfrm>
          <a:off x="8515427" y="671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33037</xdr:rowOff>
    </xdr:from>
    <xdr:ext cx="469744" cy="259045"/>
    <xdr:sp macro="" textlink="">
      <xdr:nvSpPr>
        <xdr:cNvPr id="143" name="n_3aveValue【図書館】&#10;一人当たり面積">
          <a:extLst>
            <a:ext uri="{FF2B5EF4-FFF2-40B4-BE49-F238E27FC236}">
              <a16:creationId xmlns:a16="http://schemas.microsoft.com/office/drawing/2014/main" id="{53157BB9-0491-4786-A2B2-5DD26FDD0427}"/>
            </a:ext>
          </a:extLst>
        </xdr:cNvPr>
        <xdr:cNvSpPr txBox="1"/>
      </xdr:nvSpPr>
      <xdr:spPr>
        <a:xfrm>
          <a:off x="7626427" y="671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36847</xdr:rowOff>
    </xdr:from>
    <xdr:ext cx="469744" cy="259045"/>
    <xdr:sp macro="" textlink="">
      <xdr:nvSpPr>
        <xdr:cNvPr id="144" name="n_4aveValue【図書館】&#10;一人当たり面積">
          <a:extLst>
            <a:ext uri="{FF2B5EF4-FFF2-40B4-BE49-F238E27FC236}">
              <a16:creationId xmlns:a16="http://schemas.microsoft.com/office/drawing/2014/main" id="{4AC54592-2B89-4835-9F14-A64157307D40}"/>
            </a:ext>
          </a:extLst>
        </xdr:cNvPr>
        <xdr:cNvSpPr txBox="1"/>
      </xdr:nvSpPr>
      <xdr:spPr>
        <a:xfrm>
          <a:off x="6737427" y="672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87647</xdr:rowOff>
    </xdr:from>
    <xdr:ext cx="469744" cy="259045"/>
    <xdr:sp macro="" textlink="">
      <xdr:nvSpPr>
        <xdr:cNvPr id="145" name="n_1mainValue【図書館】&#10;一人当たり面積">
          <a:extLst>
            <a:ext uri="{FF2B5EF4-FFF2-40B4-BE49-F238E27FC236}">
              <a16:creationId xmlns:a16="http://schemas.microsoft.com/office/drawing/2014/main" id="{87443831-FC11-400F-8543-7BAC67B16B66}"/>
            </a:ext>
          </a:extLst>
        </xdr:cNvPr>
        <xdr:cNvSpPr txBox="1"/>
      </xdr:nvSpPr>
      <xdr:spPr>
        <a:xfrm>
          <a:off x="9391727" y="711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87647</xdr:rowOff>
    </xdr:from>
    <xdr:ext cx="469744" cy="259045"/>
    <xdr:sp macro="" textlink="">
      <xdr:nvSpPr>
        <xdr:cNvPr id="146" name="n_2mainValue【図書館】&#10;一人当たり面積">
          <a:extLst>
            <a:ext uri="{FF2B5EF4-FFF2-40B4-BE49-F238E27FC236}">
              <a16:creationId xmlns:a16="http://schemas.microsoft.com/office/drawing/2014/main" id="{631DA37B-02D2-436E-AEC6-FB50F6E7EC74}"/>
            </a:ext>
          </a:extLst>
        </xdr:cNvPr>
        <xdr:cNvSpPr txBox="1"/>
      </xdr:nvSpPr>
      <xdr:spPr>
        <a:xfrm>
          <a:off x="8515427" y="711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87647</xdr:rowOff>
    </xdr:from>
    <xdr:ext cx="469744" cy="259045"/>
    <xdr:sp macro="" textlink="">
      <xdr:nvSpPr>
        <xdr:cNvPr id="147" name="n_3mainValue【図書館】&#10;一人当たり面積">
          <a:extLst>
            <a:ext uri="{FF2B5EF4-FFF2-40B4-BE49-F238E27FC236}">
              <a16:creationId xmlns:a16="http://schemas.microsoft.com/office/drawing/2014/main" id="{6439E91F-17BD-4D70-9FC1-679351CDB516}"/>
            </a:ext>
          </a:extLst>
        </xdr:cNvPr>
        <xdr:cNvSpPr txBox="1"/>
      </xdr:nvSpPr>
      <xdr:spPr>
        <a:xfrm>
          <a:off x="7626427" y="711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87647</xdr:rowOff>
    </xdr:from>
    <xdr:ext cx="469744" cy="259045"/>
    <xdr:sp macro="" textlink="">
      <xdr:nvSpPr>
        <xdr:cNvPr id="148" name="n_4mainValue【図書館】&#10;一人当たり面積">
          <a:extLst>
            <a:ext uri="{FF2B5EF4-FFF2-40B4-BE49-F238E27FC236}">
              <a16:creationId xmlns:a16="http://schemas.microsoft.com/office/drawing/2014/main" id="{470D54D3-28D7-47D4-9E43-6B2A83D6216F}"/>
            </a:ext>
          </a:extLst>
        </xdr:cNvPr>
        <xdr:cNvSpPr txBox="1"/>
      </xdr:nvSpPr>
      <xdr:spPr>
        <a:xfrm>
          <a:off x="6737427" y="711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AC5943DC-2CE8-4878-B1CD-F02059BF048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30D8491C-7D4B-4A48-9FBC-A26B05A079C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F5062A3B-476C-43E4-89E9-18706D17821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FFDB7799-2BD4-4635-8125-8B4E1A498B8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61D32037-8B12-40F4-9B11-27021645F77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943BE87C-1448-4AE9-B3D9-1ABD8010451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3547DA05-565E-4782-83B5-8F501BA6889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E3785184-4D62-48C5-9C2F-291C5B42B12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80FF69BB-2E5C-4A40-B819-0758FA278A0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8F6B0AD8-C5A3-4B0C-8122-2AE7BAC14E2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B04910D5-F213-4BCA-BA57-BBA54EF96EC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0D1855B8-4FF1-472A-ADB7-327C3CD66886}"/>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350B52EF-2F15-4D25-A39A-DA2FF50155C9}"/>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3C646228-B7AA-4DAA-9199-580423794AB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E86C5ED1-ABA0-4516-A3FD-321492EA21A6}"/>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7FC7D5D6-43BF-467A-A287-52FE48E13C4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2B8B0E6F-EF2B-4A63-A8C7-50C8CF37AF6F}"/>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EEA3BBCB-79D4-4E63-AB24-A6B252C8464E}"/>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7184FCDF-E509-4EAC-BA09-4ACE9449131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44A35E87-E9BC-46B3-8B5F-41A1A34D6BC9}"/>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9B8918FB-E847-43CF-B45A-EF7FCE3BC3D4}"/>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37EC57EA-271F-466A-9F99-5B65C689297D}"/>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57F2E18B-174B-4309-98C1-EA7E05426A17}"/>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3FA5B0E2-4773-49AA-A5C4-C1397BAD1DF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33041B5D-9D5F-4123-A48B-353ACDB713D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9E1D1E99-977D-4AC6-8328-3E37F30AEB67}"/>
            </a:ext>
          </a:extLst>
        </xdr:cNvPr>
        <xdr:cNvCxnSpPr/>
      </xdr:nvCxnSpPr>
      <xdr:spPr>
        <a:xfrm flipV="1">
          <a:off x="4634865" y="9620794"/>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5B62A82E-5D43-4CE9-9873-C0A1308BCB04}"/>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EB2EC2FD-7FCB-4B0C-B5BC-86223242A4AE}"/>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2CE03FF7-D6E8-4D7A-8E67-AF4366ADF9CE}"/>
            </a:ext>
          </a:extLst>
        </xdr:cNvPr>
        <xdr:cNvSpPr txBox="1"/>
      </xdr:nvSpPr>
      <xdr:spPr>
        <a:xfrm>
          <a:off x="4673600" y="93960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5E04B75F-2A3C-4F07-A796-01199C275937}"/>
            </a:ext>
          </a:extLst>
        </xdr:cNvPr>
        <xdr:cNvCxnSpPr/>
      </xdr:nvCxnSpPr>
      <xdr:spPr>
        <a:xfrm>
          <a:off x="4546600" y="9620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164392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81AB5709-03D9-4073-B673-ABCACD72BD7A}"/>
            </a:ext>
          </a:extLst>
        </xdr:cNvPr>
        <xdr:cNvSpPr txBox="1"/>
      </xdr:nvSpPr>
      <xdr:spPr>
        <a:xfrm>
          <a:off x="4673600" y="10451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80E34E28-D459-4FF8-8CF3-9FD6C662F600}"/>
            </a:ext>
          </a:extLst>
        </xdr:cNvPr>
        <xdr:cNvSpPr/>
      </xdr:nvSpPr>
      <xdr:spPr>
        <a:xfrm>
          <a:off x="45847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E1346C72-AA92-4252-8761-106CB3566B3D}"/>
            </a:ext>
          </a:extLst>
        </xdr:cNvPr>
        <xdr:cNvSpPr/>
      </xdr:nvSpPr>
      <xdr:spPr>
        <a:xfrm>
          <a:off x="3746500" y="1048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C2AEC446-A82A-4B82-8C98-9D5B8B419C00}"/>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0C864EB7-67B0-43A5-9730-75967FD68A14}"/>
            </a:ext>
          </a:extLst>
        </xdr:cNvPr>
        <xdr:cNvSpPr/>
      </xdr:nvSpPr>
      <xdr:spPr>
        <a:xfrm>
          <a:off x="1968500" y="1048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9B497677-0E25-4D5A-AEBB-A53B61C57CA0}"/>
            </a:ext>
          </a:extLst>
        </xdr:cNvPr>
        <xdr:cNvSpPr/>
      </xdr:nvSpPr>
      <xdr:spPr>
        <a:xfrm>
          <a:off x="1079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F95458F-BA99-483D-B341-152E4CFF2D3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5B5C27E-7BC9-4FF4-ACF5-91152CABD6E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9D0F8B9-C4DB-43A9-A550-F181B5192C6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43F82EBF-5920-4B0C-A8E0-DBFEE5C5552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B78803BB-244C-4483-980E-A5AB741F4DA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115751</xdr:rowOff>
    </xdr:from>
    <xdr:to>
      <xdr:col>24</xdr:col>
      <xdr:colOff>114300</xdr:colOff>
      <xdr:row>60</xdr:row>
      <xdr:rowOff>45901</xdr:rowOff>
    </xdr:to>
    <xdr:sp macro="" textlink="">
      <xdr:nvSpPr>
        <xdr:cNvPr id="190" name="楕円 189">
          <a:extLst>
            <a:ext uri="{FF2B5EF4-FFF2-40B4-BE49-F238E27FC236}">
              <a16:creationId xmlns:a16="http://schemas.microsoft.com/office/drawing/2014/main" id="{92F23AE7-AC04-4FAB-9A2A-B799ACD8CA07}"/>
            </a:ext>
          </a:extLst>
        </xdr:cNvPr>
        <xdr:cNvSpPr/>
      </xdr:nvSpPr>
      <xdr:spPr>
        <a:xfrm>
          <a:off x="4584700" y="1023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138628</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0A303E05-DD1F-47AF-90E4-741AF5358510}"/>
            </a:ext>
          </a:extLst>
        </xdr:cNvPr>
        <xdr:cNvSpPr txBox="1"/>
      </xdr:nvSpPr>
      <xdr:spPr>
        <a:xfrm>
          <a:off x="4673600" y="10082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92891</xdr:rowOff>
    </xdr:from>
    <xdr:to>
      <xdr:col>20</xdr:col>
      <xdr:colOff>38100</xdr:colOff>
      <xdr:row>60</xdr:row>
      <xdr:rowOff>23041</xdr:rowOff>
    </xdr:to>
    <xdr:sp macro="" textlink="">
      <xdr:nvSpPr>
        <xdr:cNvPr id="192" name="楕円 191">
          <a:extLst>
            <a:ext uri="{FF2B5EF4-FFF2-40B4-BE49-F238E27FC236}">
              <a16:creationId xmlns:a16="http://schemas.microsoft.com/office/drawing/2014/main" id="{80F5D09E-3C61-4F12-9989-6D7BCEE39980}"/>
            </a:ext>
          </a:extLst>
        </xdr:cNvPr>
        <xdr:cNvSpPr/>
      </xdr:nvSpPr>
      <xdr:spPr>
        <a:xfrm>
          <a:off x="3746500" y="10208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143691</xdr:rowOff>
    </xdr:from>
    <xdr:to>
      <xdr:col>24</xdr:col>
      <xdr:colOff>63500</xdr:colOff>
      <xdr:row>59</xdr:row>
      <xdr:rowOff>166551</xdr:rowOff>
    </xdr:to>
    <xdr:cxnSp macro="">
      <xdr:nvCxnSpPr>
        <xdr:cNvPr id="193" name="直線コネクタ 192">
          <a:extLst>
            <a:ext uri="{FF2B5EF4-FFF2-40B4-BE49-F238E27FC236}">
              <a16:creationId xmlns:a16="http://schemas.microsoft.com/office/drawing/2014/main" id="{63079141-A592-4280-A343-4411566B6EE4}"/>
            </a:ext>
          </a:extLst>
        </xdr:cNvPr>
        <xdr:cNvCxnSpPr/>
      </xdr:nvCxnSpPr>
      <xdr:spPr>
        <a:xfrm>
          <a:off x="3797300" y="10259241"/>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53703</xdr:rowOff>
    </xdr:from>
    <xdr:to>
      <xdr:col>15</xdr:col>
      <xdr:colOff>101600</xdr:colOff>
      <xdr:row>59</xdr:row>
      <xdr:rowOff>155303</xdr:rowOff>
    </xdr:to>
    <xdr:sp macro="" textlink="">
      <xdr:nvSpPr>
        <xdr:cNvPr id="194" name="楕円 193">
          <a:extLst>
            <a:ext uri="{FF2B5EF4-FFF2-40B4-BE49-F238E27FC236}">
              <a16:creationId xmlns:a16="http://schemas.microsoft.com/office/drawing/2014/main" id="{17FAC385-D86B-4083-A149-499213A8C2A9}"/>
            </a:ext>
          </a:extLst>
        </xdr:cNvPr>
        <xdr:cNvSpPr/>
      </xdr:nvSpPr>
      <xdr:spPr>
        <a:xfrm>
          <a:off x="2857500" y="10169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104503</xdr:rowOff>
    </xdr:from>
    <xdr:to>
      <xdr:col>19</xdr:col>
      <xdr:colOff>177800</xdr:colOff>
      <xdr:row>59</xdr:row>
      <xdr:rowOff>143691</xdr:rowOff>
    </xdr:to>
    <xdr:cxnSp macro="">
      <xdr:nvCxnSpPr>
        <xdr:cNvPr id="195" name="直線コネクタ 194">
          <a:extLst>
            <a:ext uri="{FF2B5EF4-FFF2-40B4-BE49-F238E27FC236}">
              <a16:creationId xmlns:a16="http://schemas.microsoft.com/office/drawing/2014/main" id="{F8E2D37F-30E9-466A-BC06-EC9B08BB14A5}"/>
            </a:ext>
          </a:extLst>
        </xdr:cNvPr>
        <xdr:cNvCxnSpPr/>
      </xdr:nvCxnSpPr>
      <xdr:spPr>
        <a:xfrm>
          <a:off x="2908300" y="10220053"/>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71665</xdr:rowOff>
    </xdr:from>
    <xdr:to>
      <xdr:col>10</xdr:col>
      <xdr:colOff>165100</xdr:colOff>
      <xdr:row>62</xdr:row>
      <xdr:rowOff>1815</xdr:rowOff>
    </xdr:to>
    <xdr:sp macro="" textlink="">
      <xdr:nvSpPr>
        <xdr:cNvPr id="196" name="楕円 195">
          <a:extLst>
            <a:ext uri="{FF2B5EF4-FFF2-40B4-BE49-F238E27FC236}">
              <a16:creationId xmlns:a16="http://schemas.microsoft.com/office/drawing/2014/main" id="{438EE152-63AD-48D4-BEF2-F4AEA2BBBA95}"/>
            </a:ext>
          </a:extLst>
        </xdr:cNvPr>
        <xdr:cNvSpPr/>
      </xdr:nvSpPr>
      <xdr:spPr>
        <a:xfrm>
          <a:off x="1968500" y="1053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104503</xdr:rowOff>
    </xdr:from>
    <xdr:to>
      <xdr:col>15</xdr:col>
      <xdr:colOff>50800</xdr:colOff>
      <xdr:row>61</xdr:row>
      <xdr:rowOff>122465</xdr:rowOff>
    </xdr:to>
    <xdr:cxnSp macro="">
      <xdr:nvCxnSpPr>
        <xdr:cNvPr id="197" name="直線コネクタ 196">
          <a:extLst>
            <a:ext uri="{FF2B5EF4-FFF2-40B4-BE49-F238E27FC236}">
              <a16:creationId xmlns:a16="http://schemas.microsoft.com/office/drawing/2014/main" id="{E6C8AB22-3A9D-4A41-A334-576B828B24E0}"/>
            </a:ext>
          </a:extLst>
        </xdr:cNvPr>
        <xdr:cNvCxnSpPr/>
      </xdr:nvCxnSpPr>
      <xdr:spPr>
        <a:xfrm flipV="1">
          <a:off x="2019300" y="10220053"/>
          <a:ext cx="889000" cy="360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35741</xdr:rowOff>
    </xdr:from>
    <xdr:to>
      <xdr:col>6</xdr:col>
      <xdr:colOff>38100</xdr:colOff>
      <xdr:row>61</xdr:row>
      <xdr:rowOff>137341</xdr:rowOff>
    </xdr:to>
    <xdr:sp macro="" textlink="">
      <xdr:nvSpPr>
        <xdr:cNvPr id="198" name="楕円 197">
          <a:extLst>
            <a:ext uri="{FF2B5EF4-FFF2-40B4-BE49-F238E27FC236}">
              <a16:creationId xmlns:a16="http://schemas.microsoft.com/office/drawing/2014/main" id="{764D8822-90CD-4EB0-88FC-BF5BD2526873}"/>
            </a:ext>
          </a:extLst>
        </xdr:cNvPr>
        <xdr:cNvSpPr/>
      </xdr:nvSpPr>
      <xdr:spPr>
        <a:xfrm>
          <a:off x="1079500" y="1049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86541</xdr:rowOff>
    </xdr:from>
    <xdr:to>
      <xdr:col>10</xdr:col>
      <xdr:colOff>114300</xdr:colOff>
      <xdr:row>61</xdr:row>
      <xdr:rowOff>122465</xdr:rowOff>
    </xdr:to>
    <xdr:cxnSp macro="">
      <xdr:nvCxnSpPr>
        <xdr:cNvPr id="199" name="直線コネクタ 198">
          <a:extLst>
            <a:ext uri="{FF2B5EF4-FFF2-40B4-BE49-F238E27FC236}">
              <a16:creationId xmlns:a16="http://schemas.microsoft.com/office/drawing/2014/main" id="{C5B78D56-7D66-4F85-B6A9-A1803EC9D329}"/>
            </a:ext>
          </a:extLst>
        </xdr:cNvPr>
        <xdr:cNvCxnSpPr/>
      </xdr:nvCxnSpPr>
      <xdr:spPr>
        <a:xfrm>
          <a:off x="1130300" y="10544991"/>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120304</xdr:rowOff>
    </xdr:from>
    <xdr:ext cx="405111" cy="259045"/>
    <xdr:sp macro="" textlink="">
      <xdr:nvSpPr>
        <xdr:cNvPr id="200" name="n_1aveValue【体育館・プール】&#10;有形固定資産減価償却率">
          <a:extLst>
            <a:ext uri="{FF2B5EF4-FFF2-40B4-BE49-F238E27FC236}">
              <a16:creationId xmlns:a16="http://schemas.microsoft.com/office/drawing/2014/main" id="{8AB271B9-41AA-4506-96DE-49567F51DF9E}"/>
            </a:ext>
          </a:extLst>
        </xdr:cNvPr>
        <xdr:cNvSpPr txBox="1"/>
      </xdr:nvSpPr>
      <xdr:spPr>
        <a:xfrm>
          <a:off x="3582044" y="1057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1" name="n_2aveValue【体育館・プール】&#10;有形固定資産減価償却率">
          <a:extLst>
            <a:ext uri="{FF2B5EF4-FFF2-40B4-BE49-F238E27FC236}">
              <a16:creationId xmlns:a16="http://schemas.microsoft.com/office/drawing/2014/main" id="{C1176690-EC95-4E9C-A269-0930AE5027BB}"/>
            </a:ext>
          </a:extLst>
        </xdr:cNvPr>
        <xdr:cNvSpPr txBox="1"/>
      </xdr:nvSpPr>
      <xdr:spPr>
        <a:xfrm>
          <a:off x="2705744"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144071</xdr:rowOff>
    </xdr:from>
    <xdr:ext cx="405111" cy="259045"/>
    <xdr:sp macro="" textlink="">
      <xdr:nvSpPr>
        <xdr:cNvPr id="202" name="n_3aveValue【体育館・プール】&#10;有形固定資産減価償却率">
          <a:extLst>
            <a:ext uri="{FF2B5EF4-FFF2-40B4-BE49-F238E27FC236}">
              <a16:creationId xmlns:a16="http://schemas.microsoft.com/office/drawing/2014/main" id="{261DB16A-174A-483C-82F4-146480FE79FD}"/>
            </a:ext>
          </a:extLst>
        </xdr:cNvPr>
        <xdr:cNvSpPr txBox="1"/>
      </xdr:nvSpPr>
      <xdr:spPr>
        <a:xfrm>
          <a:off x="1816744" y="1025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135907</xdr:rowOff>
    </xdr:from>
    <xdr:ext cx="405111" cy="259045"/>
    <xdr:sp macro="" textlink="">
      <xdr:nvSpPr>
        <xdr:cNvPr id="203" name="n_4aveValue【体育館・プール】&#10;有形固定資産減価償却率">
          <a:extLst>
            <a:ext uri="{FF2B5EF4-FFF2-40B4-BE49-F238E27FC236}">
              <a16:creationId xmlns:a16="http://schemas.microsoft.com/office/drawing/2014/main" id="{90CCAD16-CF6A-4868-AF47-34E6D7CB1ED1}"/>
            </a:ext>
          </a:extLst>
        </xdr:cNvPr>
        <xdr:cNvSpPr txBox="1"/>
      </xdr:nvSpPr>
      <xdr:spPr>
        <a:xfrm>
          <a:off x="927744" y="1025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39568</xdr:rowOff>
    </xdr:from>
    <xdr:ext cx="405111" cy="259045"/>
    <xdr:sp macro="" textlink="">
      <xdr:nvSpPr>
        <xdr:cNvPr id="204" name="n_1mainValue【体育館・プール】&#10;有形固定資産減価償却率">
          <a:extLst>
            <a:ext uri="{FF2B5EF4-FFF2-40B4-BE49-F238E27FC236}">
              <a16:creationId xmlns:a16="http://schemas.microsoft.com/office/drawing/2014/main" id="{2DD0CE5A-A552-4971-931A-7B58642F16EE}"/>
            </a:ext>
          </a:extLst>
        </xdr:cNvPr>
        <xdr:cNvSpPr txBox="1"/>
      </xdr:nvSpPr>
      <xdr:spPr>
        <a:xfrm>
          <a:off x="3582044" y="9983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380</xdr:rowOff>
    </xdr:from>
    <xdr:ext cx="405111" cy="259045"/>
    <xdr:sp macro="" textlink="">
      <xdr:nvSpPr>
        <xdr:cNvPr id="205" name="n_2mainValue【体育館・プール】&#10;有形固定資産減価償却率">
          <a:extLst>
            <a:ext uri="{FF2B5EF4-FFF2-40B4-BE49-F238E27FC236}">
              <a16:creationId xmlns:a16="http://schemas.microsoft.com/office/drawing/2014/main" id="{8C1FE478-DED2-4E6D-A74E-7AFFFFF2337E}"/>
            </a:ext>
          </a:extLst>
        </xdr:cNvPr>
        <xdr:cNvSpPr txBox="1"/>
      </xdr:nvSpPr>
      <xdr:spPr>
        <a:xfrm>
          <a:off x="2705744" y="9944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164392</xdr:rowOff>
    </xdr:from>
    <xdr:ext cx="405111" cy="259045"/>
    <xdr:sp macro="" textlink="">
      <xdr:nvSpPr>
        <xdr:cNvPr id="206" name="n_3mainValue【体育館・プール】&#10;有形固定資産減価償却率">
          <a:extLst>
            <a:ext uri="{FF2B5EF4-FFF2-40B4-BE49-F238E27FC236}">
              <a16:creationId xmlns:a16="http://schemas.microsoft.com/office/drawing/2014/main" id="{43772017-FD8B-4F9D-AFDB-25940955B07B}"/>
            </a:ext>
          </a:extLst>
        </xdr:cNvPr>
        <xdr:cNvSpPr txBox="1"/>
      </xdr:nvSpPr>
      <xdr:spPr>
        <a:xfrm>
          <a:off x="1816744" y="1062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128468</xdr:rowOff>
    </xdr:from>
    <xdr:ext cx="405111" cy="259045"/>
    <xdr:sp macro="" textlink="">
      <xdr:nvSpPr>
        <xdr:cNvPr id="207" name="n_4mainValue【体育館・プール】&#10;有形固定資産減価償却率">
          <a:extLst>
            <a:ext uri="{FF2B5EF4-FFF2-40B4-BE49-F238E27FC236}">
              <a16:creationId xmlns:a16="http://schemas.microsoft.com/office/drawing/2014/main" id="{B41F0EDC-D4D8-4F85-A6FE-4FA24249D2D5}"/>
            </a:ext>
          </a:extLst>
        </xdr:cNvPr>
        <xdr:cNvSpPr txBox="1"/>
      </xdr:nvSpPr>
      <xdr:spPr>
        <a:xfrm>
          <a:off x="927744" y="1058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286C9DEA-219A-48D4-9EA2-992FF5E76AB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F2304CAF-C36E-48EC-966C-6C2F17D51E0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0B7750A6-280F-42E5-BFBB-95CDCF56E11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B3840161-D164-4F48-8636-A7A13FA4C50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0FC261AB-D12A-41C7-A6A7-B5426196B6D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79FE1F7C-1198-4A38-88AF-965CAE75D28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380E7C61-3E2E-4F50-BF6A-0D8E6530379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FB302E12-D96C-4ED8-AF1D-1E94EDF7BD5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F3AE52DF-9C42-43C1-8B80-E944204AACE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CF2CD1AF-3DEF-4397-B842-283B8C07F02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B858FA61-5781-4FEB-89C1-E6B9A170916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9F03C1CA-6A1B-499B-898E-926CD0D59A3E}"/>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FDEFBF29-EFDA-4DA8-BA72-1662369B2E4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C3EB49E5-83B8-44CF-AB9F-C7F859E50897}"/>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7CAB177B-9A70-4B9A-A3FB-4D255CCD30E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A57FAB04-D65E-4D41-B716-2C7D6A4EAAEF}"/>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D901538B-300E-42F4-AA12-0693D7B5A87F}"/>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4248C09D-C063-463B-B69E-C795E94B447C}"/>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F244DD9E-068C-4822-8455-CDF2DB59B8C9}"/>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258AA138-DC38-4E14-8CE3-021F5C214F47}"/>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8170B9B7-759B-447D-8AAF-5A544D022A0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AA7CDA4A-F5FF-4866-A362-5B9162388767}"/>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4DB661FF-8F33-42DF-BC31-946EF6E3756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2C0FAC0E-DCA6-4AB6-93CD-D4CFC809ED74}"/>
            </a:ext>
          </a:extLst>
        </xdr:cNvPr>
        <xdr:cNvCxnSpPr/>
      </xdr:nvCxnSpPr>
      <xdr:spPr>
        <a:xfrm flipV="1">
          <a:off x="10476865" y="9723120"/>
          <a:ext cx="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A1FCAEE0-B2F3-49D7-A0C4-C031990B1218}"/>
            </a:ext>
          </a:extLst>
        </xdr:cNvPr>
        <xdr:cNvSpPr txBox="1"/>
      </xdr:nvSpPr>
      <xdr:spPr>
        <a:xfrm>
          <a:off x="10515600" y="1103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E1E6E81B-4DCA-43E8-920E-966034E8E439}"/>
            </a:ext>
          </a:extLst>
        </xdr:cNvPr>
        <xdr:cNvCxnSpPr/>
      </xdr:nvCxnSpPr>
      <xdr:spPr>
        <a:xfrm>
          <a:off x="10388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A01424A1-C11A-405A-A1F0-6E49F4CE63B7}"/>
            </a:ext>
          </a:extLst>
        </xdr:cNvPr>
        <xdr:cNvSpPr txBox="1"/>
      </xdr:nvSpPr>
      <xdr:spPr>
        <a:xfrm>
          <a:off x="10515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51AFA2EF-025C-4A72-BFF1-7E8A2628BE1D}"/>
            </a:ext>
          </a:extLst>
        </xdr:cNvPr>
        <xdr:cNvCxnSpPr/>
      </xdr:nvCxnSpPr>
      <xdr:spPr>
        <a:xfrm>
          <a:off x="10388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19067</xdr:rowOff>
    </xdr:from>
    <xdr:ext cx="469744" cy="259045"/>
    <xdr:sp macro="" textlink="">
      <xdr:nvSpPr>
        <xdr:cNvPr id="236" name="【体育館・プール】&#10;一人当たり面積平均値テキスト">
          <a:extLst>
            <a:ext uri="{FF2B5EF4-FFF2-40B4-BE49-F238E27FC236}">
              <a16:creationId xmlns:a16="http://schemas.microsoft.com/office/drawing/2014/main" id="{ABDA9050-C1AB-42D3-8951-18E9EC15A127}"/>
            </a:ext>
          </a:extLst>
        </xdr:cNvPr>
        <xdr:cNvSpPr txBox="1"/>
      </xdr:nvSpPr>
      <xdr:spPr>
        <a:xfrm>
          <a:off x="10515600" y="10648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42D1AE17-052C-471E-8523-3DEF88BA9672}"/>
            </a:ext>
          </a:extLst>
        </xdr:cNvPr>
        <xdr:cNvSpPr/>
      </xdr:nvSpPr>
      <xdr:spPr>
        <a:xfrm>
          <a:off x="104267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F9AF4155-25A7-4C22-AD2C-FECE252046A5}"/>
            </a:ext>
          </a:extLst>
        </xdr:cNvPr>
        <xdr:cNvSpPr/>
      </xdr:nvSpPr>
      <xdr:spPr>
        <a:xfrm>
          <a:off x="9588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D602D418-D4AA-43DC-B121-5DEAB514D891}"/>
            </a:ext>
          </a:extLst>
        </xdr:cNvPr>
        <xdr:cNvSpPr/>
      </xdr:nvSpPr>
      <xdr:spPr>
        <a:xfrm>
          <a:off x="8699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118A77B1-A495-4013-A2C3-CEBF0A9AA82C}"/>
            </a:ext>
          </a:extLst>
        </xdr:cNvPr>
        <xdr:cNvSpPr/>
      </xdr:nvSpPr>
      <xdr:spPr>
        <a:xfrm>
          <a:off x="7810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301C90B3-D3F5-4ADB-8C41-5BAA525568D5}"/>
            </a:ext>
          </a:extLst>
        </xdr:cNvPr>
        <xdr:cNvSpPr/>
      </xdr:nvSpPr>
      <xdr:spPr>
        <a:xfrm>
          <a:off x="6921500" y="1068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82B0304-951D-4D33-AD49-993EE69D021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0EB351A-F295-4048-85FC-168CB7222B1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8489716-4152-427C-A026-271DDF268EB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FB05944-33EA-4295-A586-E76BE330F54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73A3D3B1-1CE1-4049-B05C-D1201AB9F7F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88265</xdr:rowOff>
    </xdr:from>
    <xdr:to>
      <xdr:col>55</xdr:col>
      <xdr:colOff>50800</xdr:colOff>
      <xdr:row>61</xdr:row>
      <xdr:rowOff>18415</xdr:rowOff>
    </xdr:to>
    <xdr:sp macro="" textlink="">
      <xdr:nvSpPr>
        <xdr:cNvPr id="247" name="楕円 246">
          <a:extLst>
            <a:ext uri="{FF2B5EF4-FFF2-40B4-BE49-F238E27FC236}">
              <a16:creationId xmlns:a16="http://schemas.microsoft.com/office/drawing/2014/main" id="{30B487D7-78A4-4A67-A1E6-3F2C3D8FB884}"/>
            </a:ext>
          </a:extLst>
        </xdr:cNvPr>
        <xdr:cNvSpPr/>
      </xdr:nvSpPr>
      <xdr:spPr>
        <a:xfrm>
          <a:off x="10426700" y="1037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111142</xdr:rowOff>
    </xdr:from>
    <xdr:ext cx="469744" cy="259045"/>
    <xdr:sp macro="" textlink="">
      <xdr:nvSpPr>
        <xdr:cNvPr id="248" name="【体育館・プール】&#10;一人当たり面積該当値テキスト">
          <a:extLst>
            <a:ext uri="{FF2B5EF4-FFF2-40B4-BE49-F238E27FC236}">
              <a16:creationId xmlns:a16="http://schemas.microsoft.com/office/drawing/2014/main" id="{BB08AF8E-C4CC-4EDD-9F15-ADDD2FEAD740}"/>
            </a:ext>
          </a:extLst>
        </xdr:cNvPr>
        <xdr:cNvSpPr txBox="1"/>
      </xdr:nvSpPr>
      <xdr:spPr>
        <a:xfrm>
          <a:off x="10515600" y="10226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86360</xdr:rowOff>
    </xdr:from>
    <xdr:to>
      <xdr:col>50</xdr:col>
      <xdr:colOff>165100</xdr:colOff>
      <xdr:row>61</xdr:row>
      <xdr:rowOff>16510</xdr:rowOff>
    </xdr:to>
    <xdr:sp macro="" textlink="">
      <xdr:nvSpPr>
        <xdr:cNvPr id="249" name="楕円 248">
          <a:extLst>
            <a:ext uri="{FF2B5EF4-FFF2-40B4-BE49-F238E27FC236}">
              <a16:creationId xmlns:a16="http://schemas.microsoft.com/office/drawing/2014/main" id="{9EDC919E-3FA3-4785-8D0F-E912020F0EB3}"/>
            </a:ext>
          </a:extLst>
        </xdr:cNvPr>
        <xdr:cNvSpPr/>
      </xdr:nvSpPr>
      <xdr:spPr>
        <a:xfrm>
          <a:off x="9588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137160</xdr:rowOff>
    </xdr:from>
    <xdr:to>
      <xdr:col>55</xdr:col>
      <xdr:colOff>0</xdr:colOff>
      <xdr:row>60</xdr:row>
      <xdr:rowOff>139065</xdr:rowOff>
    </xdr:to>
    <xdr:cxnSp macro="">
      <xdr:nvCxnSpPr>
        <xdr:cNvPr id="250" name="直線コネクタ 249">
          <a:extLst>
            <a:ext uri="{FF2B5EF4-FFF2-40B4-BE49-F238E27FC236}">
              <a16:creationId xmlns:a16="http://schemas.microsoft.com/office/drawing/2014/main" id="{DBB9389E-8FCC-471B-B073-3CCC8FEE962B}"/>
            </a:ext>
          </a:extLst>
        </xdr:cNvPr>
        <xdr:cNvCxnSpPr/>
      </xdr:nvCxnSpPr>
      <xdr:spPr>
        <a:xfrm>
          <a:off x="9639300" y="1042416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88265</xdr:rowOff>
    </xdr:from>
    <xdr:to>
      <xdr:col>46</xdr:col>
      <xdr:colOff>38100</xdr:colOff>
      <xdr:row>61</xdr:row>
      <xdr:rowOff>18415</xdr:rowOff>
    </xdr:to>
    <xdr:sp macro="" textlink="">
      <xdr:nvSpPr>
        <xdr:cNvPr id="251" name="楕円 250">
          <a:extLst>
            <a:ext uri="{FF2B5EF4-FFF2-40B4-BE49-F238E27FC236}">
              <a16:creationId xmlns:a16="http://schemas.microsoft.com/office/drawing/2014/main" id="{08366DAF-80A9-425C-8BC3-536BC8C84855}"/>
            </a:ext>
          </a:extLst>
        </xdr:cNvPr>
        <xdr:cNvSpPr/>
      </xdr:nvSpPr>
      <xdr:spPr>
        <a:xfrm>
          <a:off x="8699500" y="1037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137160</xdr:rowOff>
    </xdr:from>
    <xdr:to>
      <xdr:col>50</xdr:col>
      <xdr:colOff>114300</xdr:colOff>
      <xdr:row>60</xdr:row>
      <xdr:rowOff>139065</xdr:rowOff>
    </xdr:to>
    <xdr:cxnSp macro="">
      <xdr:nvCxnSpPr>
        <xdr:cNvPr id="252" name="直線コネクタ 251">
          <a:extLst>
            <a:ext uri="{FF2B5EF4-FFF2-40B4-BE49-F238E27FC236}">
              <a16:creationId xmlns:a16="http://schemas.microsoft.com/office/drawing/2014/main" id="{2D5C4F3C-4714-444F-B92B-007341C260FD}"/>
            </a:ext>
          </a:extLst>
        </xdr:cNvPr>
        <xdr:cNvCxnSpPr/>
      </xdr:nvCxnSpPr>
      <xdr:spPr>
        <a:xfrm flipV="1">
          <a:off x="8750300" y="1042416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156845</xdr:rowOff>
    </xdr:from>
    <xdr:to>
      <xdr:col>41</xdr:col>
      <xdr:colOff>101600</xdr:colOff>
      <xdr:row>61</xdr:row>
      <xdr:rowOff>86995</xdr:rowOff>
    </xdr:to>
    <xdr:sp macro="" textlink="">
      <xdr:nvSpPr>
        <xdr:cNvPr id="253" name="楕円 252">
          <a:extLst>
            <a:ext uri="{FF2B5EF4-FFF2-40B4-BE49-F238E27FC236}">
              <a16:creationId xmlns:a16="http://schemas.microsoft.com/office/drawing/2014/main" id="{89FBA88F-272E-4F89-BE0F-777846407E40}"/>
            </a:ext>
          </a:extLst>
        </xdr:cNvPr>
        <xdr:cNvSpPr/>
      </xdr:nvSpPr>
      <xdr:spPr>
        <a:xfrm>
          <a:off x="7810500" y="1044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139065</xdr:rowOff>
    </xdr:from>
    <xdr:to>
      <xdr:col>45</xdr:col>
      <xdr:colOff>177800</xdr:colOff>
      <xdr:row>61</xdr:row>
      <xdr:rowOff>36195</xdr:rowOff>
    </xdr:to>
    <xdr:cxnSp macro="">
      <xdr:nvCxnSpPr>
        <xdr:cNvPr id="254" name="直線コネクタ 253">
          <a:extLst>
            <a:ext uri="{FF2B5EF4-FFF2-40B4-BE49-F238E27FC236}">
              <a16:creationId xmlns:a16="http://schemas.microsoft.com/office/drawing/2014/main" id="{FBCF3473-99B4-4A5D-935F-6C33BEF794F1}"/>
            </a:ext>
          </a:extLst>
        </xdr:cNvPr>
        <xdr:cNvCxnSpPr/>
      </xdr:nvCxnSpPr>
      <xdr:spPr>
        <a:xfrm flipV="1">
          <a:off x="7861300" y="10426065"/>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126365</xdr:rowOff>
    </xdr:from>
    <xdr:to>
      <xdr:col>36</xdr:col>
      <xdr:colOff>165100</xdr:colOff>
      <xdr:row>61</xdr:row>
      <xdr:rowOff>56515</xdr:rowOff>
    </xdr:to>
    <xdr:sp macro="" textlink="">
      <xdr:nvSpPr>
        <xdr:cNvPr id="255" name="楕円 254">
          <a:extLst>
            <a:ext uri="{FF2B5EF4-FFF2-40B4-BE49-F238E27FC236}">
              <a16:creationId xmlns:a16="http://schemas.microsoft.com/office/drawing/2014/main" id="{AFE8BA49-EFBA-45C1-B747-869CF1E6F27D}"/>
            </a:ext>
          </a:extLst>
        </xdr:cNvPr>
        <xdr:cNvSpPr/>
      </xdr:nvSpPr>
      <xdr:spPr>
        <a:xfrm>
          <a:off x="6921500" y="1041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5715</xdr:rowOff>
    </xdr:from>
    <xdr:to>
      <xdr:col>41</xdr:col>
      <xdr:colOff>50800</xdr:colOff>
      <xdr:row>61</xdr:row>
      <xdr:rowOff>36195</xdr:rowOff>
    </xdr:to>
    <xdr:cxnSp macro="">
      <xdr:nvCxnSpPr>
        <xdr:cNvPr id="256" name="直線コネクタ 255">
          <a:extLst>
            <a:ext uri="{FF2B5EF4-FFF2-40B4-BE49-F238E27FC236}">
              <a16:creationId xmlns:a16="http://schemas.microsoft.com/office/drawing/2014/main" id="{B7E77B3A-1949-4E7C-AC82-B4A5EA5FACF2}"/>
            </a:ext>
          </a:extLst>
        </xdr:cNvPr>
        <xdr:cNvCxnSpPr/>
      </xdr:nvCxnSpPr>
      <xdr:spPr>
        <a:xfrm>
          <a:off x="6972300" y="1046416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135272</xdr:rowOff>
    </xdr:from>
    <xdr:ext cx="469744" cy="259045"/>
    <xdr:sp macro="" textlink="">
      <xdr:nvSpPr>
        <xdr:cNvPr id="257" name="n_1aveValue【体育館・プール】&#10;一人当たり面積">
          <a:extLst>
            <a:ext uri="{FF2B5EF4-FFF2-40B4-BE49-F238E27FC236}">
              <a16:creationId xmlns:a16="http://schemas.microsoft.com/office/drawing/2014/main" id="{B51FA1E1-6440-4A65-A3C7-08E450D2152A}"/>
            </a:ext>
          </a:extLst>
        </xdr:cNvPr>
        <xdr:cNvSpPr txBox="1"/>
      </xdr:nvSpPr>
      <xdr:spPr>
        <a:xfrm>
          <a:off x="9391727" y="1076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135272</xdr:rowOff>
    </xdr:from>
    <xdr:ext cx="469744" cy="259045"/>
    <xdr:sp macro="" textlink="">
      <xdr:nvSpPr>
        <xdr:cNvPr id="258" name="n_2aveValue【体育館・プール】&#10;一人当たり面積">
          <a:extLst>
            <a:ext uri="{FF2B5EF4-FFF2-40B4-BE49-F238E27FC236}">
              <a16:creationId xmlns:a16="http://schemas.microsoft.com/office/drawing/2014/main" id="{E40E5E58-4CC2-46A6-AB87-B4094A898C65}"/>
            </a:ext>
          </a:extLst>
        </xdr:cNvPr>
        <xdr:cNvSpPr txBox="1"/>
      </xdr:nvSpPr>
      <xdr:spPr>
        <a:xfrm>
          <a:off x="8515427" y="1076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144797</xdr:rowOff>
    </xdr:from>
    <xdr:ext cx="469744" cy="259045"/>
    <xdr:sp macro="" textlink="">
      <xdr:nvSpPr>
        <xdr:cNvPr id="259" name="n_3aveValue【体育館・プール】&#10;一人当たり面積">
          <a:extLst>
            <a:ext uri="{FF2B5EF4-FFF2-40B4-BE49-F238E27FC236}">
              <a16:creationId xmlns:a16="http://schemas.microsoft.com/office/drawing/2014/main" id="{B05B764F-CFA4-4EA6-A013-1066D36F5D85}"/>
            </a:ext>
          </a:extLst>
        </xdr:cNvPr>
        <xdr:cNvSpPr txBox="1"/>
      </xdr:nvSpPr>
      <xdr:spPr>
        <a:xfrm>
          <a:off x="7626427" y="1077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150512</xdr:rowOff>
    </xdr:from>
    <xdr:ext cx="469744" cy="259045"/>
    <xdr:sp macro="" textlink="">
      <xdr:nvSpPr>
        <xdr:cNvPr id="260" name="n_4aveValue【体育館・プール】&#10;一人当たり面積">
          <a:extLst>
            <a:ext uri="{FF2B5EF4-FFF2-40B4-BE49-F238E27FC236}">
              <a16:creationId xmlns:a16="http://schemas.microsoft.com/office/drawing/2014/main" id="{2BA6F4FE-8187-4EBC-B85E-FD854C1DEA89}"/>
            </a:ext>
          </a:extLst>
        </xdr:cNvPr>
        <xdr:cNvSpPr txBox="1"/>
      </xdr:nvSpPr>
      <xdr:spPr>
        <a:xfrm>
          <a:off x="6737427" y="10780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33037</xdr:rowOff>
    </xdr:from>
    <xdr:ext cx="469744" cy="259045"/>
    <xdr:sp macro="" textlink="">
      <xdr:nvSpPr>
        <xdr:cNvPr id="261" name="n_1mainValue【体育館・プール】&#10;一人当たり面積">
          <a:extLst>
            <a:ext uri="{FF2B5EF4-FFF2-40B4-BE49-F238E27FC236}">
              <a16:creationId xmlns:a16="http://schemas.microsoft.com/office/drawing/2014/main" id="{99D62179-9433-489D-8170-63B184E28754}"/>
            </a:ext>
          </a:extLst>
        </xdr:cNvPr>
        <xdr:cNvSpPr txBox="1"/>
      </xdr:nvSpPr>
      <xdr:spPr>
        <a:xfrm>
          <a:off x="9391727" y="1014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34942</xdr:rowOff>
    </xdr:from>
    <xdr:ext cx="469744" cy="259045"/>
    <xdr:sp macro="" textlink="">
      <xdr:nvSpPr>
        <xdr:cNvPr id="262" name="n_2mainValue【体育館・プール】&#10;一人当たり面積">
          <a:extLst>
            <a:ext uri="{FF2B5EF4-FFF2-40B4-BE49-F238E27FC236}">
              <a16:creationId xmlns:a16="http://schemas.microsoft.com/office/drawing/2014/main" id="{DAFD5415-2CA8-4368-910B-53A137F25543}"/>
            </a:ext>
          </a:extLst>
        </xdr:cNvPr>
        <xdr:cNvSpPr txBox="1"/>
      </xdr:nvSpPr>
      <xdr:spPr>
        <a:xfrm>
          <a:off x="8515427" y="10150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103522</xdr:rowOff>
    </xdr:from>
    <xdr:ext cx="469744" cy="259045"/>
    <xdr:sp macro="" textlink="">
      <xdr:nvSpPr>
        <xdr:cNvPr id="263" name="n_3mainValue【体育館・プール】&#10;一人当たり面積">
          <a:extLst>
            <a:ext uri="{FF2B5EF4-FFF2-40B4-BE49-F238E27FC236}">
              <a16:creationId xmlns:a16="http://schemas.microsoft.com/office/drawing/2014/main" id="{90BFCA08-E6FA-4546-8BBF-02814E8E41B3}"/>
            </a:ext>
          </a:extLst>
        </xdr:cNvPr>
        <xdr:cNvSpPr txBox="1"/>
      </xdr:nvSpPr>
      <xdr:spPr>
        <a:xfrm>
          <a:off x="7626427" y="1021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73042</xdr:rowOff>
    </xdr:from>
    <xdr:ext cx="469744" cy="259045"/>
    <xdr:sp macro="" textlink="">
      <xdr:nvSpPr>
        <xdr:cNvPr id="264" name="n_4mainValue【体育館・プール】&#10;一人当たり面積">
          <a:extLst>
            <a:ext uri="{FF2B5EF4-FFF2-40B4-BE49-F238E27FC236}">
              <a16:creationId xmlns:a16="http://schemas.microsoft.com/office/drawing/2014/main" id="{DB752BED-D5BC-4901-8235-5F4E532DC92F}"/>
            </a:ext>
          </a:extLst>
        </xdr:cNvPr>
        <xdr:cNvSpPr txBox="1"/>
      </xdr:nvSpPr>
      <xdr:spPr>
        <a:xfrm>
          <a:off x="6737427" y="10188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E74A777C-54DC-4532-9786-A670EF4D993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6BDBD0BD-C194-4749-95AC-C73D378802D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B6BCAE93-3669-4F41-A221-5CDA033350A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B0F64BC6-D54E-4448-BB5B-2A926CB1991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9D2CE989-B27E-4A43-B94D-BB00523FCB2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1A508D3D-0203-47B3-964B-E1DAC19FE52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E88185C0-8D7C-45A4-9BCE-B6C3A5CD927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00BAFAF2-BD38-4B9A-9672-16A739C62B89}"/>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3" name="正方形/長方形 272">
          <a:extLst>
            <a:ext uri="{FF2B5EF4-FFF2-40B4-BE49-F238E27FC236}">
              <a16:creationId xmlns:a16="http://schemas.microsoft.com/office/drawing/2014/main" id="{2A102445-E9A5-4D26-A25C-2B19D523AA9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4" name="正方形/長方形 273">
          <a:extLst>
            <a:ext uri="{FF2B5EF4-FFF2-40B4-BE49-F238E27FC236}">
              <a16:creationId xmlns:a16="http://schemas.microsoft.com/office/drawing/2014/main" id="{1A96618A-6892-4D0A-9FD4-24A997B6C20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5" name="正方形/長方形 274">
          <a:extLst>
            <a:ext uri="{FF2B5EF4-FFF2-40B4-BE49-F238E27FC236}">
              <a16:creationId xmlns:a16="http://schemas.microsoft.com/office/drawing/2014/main" id="{FF2C0A60-495E-43C5-8B1A-34C9A16DB99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6" name="正方形/長方形 275">
          <a:extLst>
            <a:ext uri="{FF2B5EF4-FFF2-40B4-BE49-F238E27FC236}">
              <a16:creationId xmlns:a16="http://schemas.microsoft.com/office/drawing/2014/main" id="{2F21B92F-EE59-4E97-9978-A5D3FA6DA81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7" name="正方形/長方形 276">
          <a:extLst>
            <a:ext uri="{FF2B5EF4-FFF2-40B4-BE49-F238E27FC236}">
              <a16:creationId xmlns:a16="http://schemas.microsoft.com/office/drawing/2014/main" id="{21DC8007-3F8A-4548-8BBE-C8254899ADE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8" name="正方形/長方形 277">
          <a:extLst>
            <a:ext uri="{FF2B5EF4-FFF2-40B4-BE49-F238E27FC236}">
              <a16:creationId xmlns:a16="http://schemas.microsoft.com/office/drawing/2014/main" id="{C7DB7BE6-37B5-4E27-9E03-4C06BB28DF5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9" name="正方形/長方形 278">
          <a:extLst>
            <a:ext uri="{FF2B5EF4-FFF2-40B4-BE49-F238E27FC236}">
              <a16:creationId xmlns:a16="http://schemas.microsoft.com/office/drawing/2014/main" id="{C337AE89-4357-454E-AB62-B5E788D8F35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0" name="正方形/長方形 279">
          <a:extLst>
            <a:ext uri="{FF2B5EF4-FFF2-40B4-BE49-F238E27FC236}">
              <a16:creationId xmlns:a16="http://schemas.microsoft.com/office/drawing/2014/main" id="{3718FA66-70B3-4C72-8E99-A52692C87B2E}"/>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1" name="正方形/長方形 280">
          <a:extLst>
            <a:ext uri="{FF2B5EF4-FFF2-40B4-BE49-F238E27FC236}">
              <a16:creationId xmlns:a16="http://schemas.microsoft.com/office/drawing/2014/main" id="{C4B67E1B-8714-4351-A40E-C6B3D0B637B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2" name="正方形/長方形 281">
          <a:extLst>
            <a:ext uri="{FF2B5EF4-FFF2-40B4-BE49-F238E27FC236}">
              <a16:creationId xmlns:a16="http://schemas.microsoft.com/office/drawing/2014/main" id="{16AA2990-2636-47A1-B895-C2160C7BCB1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3" name="正方形/長方形 282">
          <a:extLst>
            <a:ext uri="{FF2B5EF4-FFF2-40B4-BE49-F238E27FC236}">
              <a16:creationId xmlns:a16="http://schemas.microsoft.com/office/drawing/2014/main" id="{63CCA256-35C0-423F-AE2F-9CCE1F01550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4" name="正方形/長方形 283">
          <a:extLst>
            <a:ext uri="{FF2B5EF4-FFF2-40B4-BE49-F238E27FC236}">
              <a16:creationId xmlns:a16="http://schemas.microsoft.com/office/drawing/2014/main" id="{13567847-79CD-4170-BEA6-27FA3968FA7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5" name="正方形/長方形 284">
          <a:extLst>
            <a:ext uri="{FF2B5EF4-FFF2-40B4-BE49-F238E27FC236}">
              <a16:creationId xmlns:a16="http://schemas.microsoft.com/office/drawing/2014/main" id="{D72A4FF8-D68A-400B-87F2-5C01C5F5994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6" name="正方形/長方形 285">
          <a:extLst>
            <a:ext uri="{FF2B5EF4-FFF2-40B4-BE49-F238E27FC236}">
              <a16:creationId xmlns:a16="http://schemas.microsoft.com/office/drawing/2014/main" id="{F8021D31-B315-4361-8E83-70A90AC6987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7" name="正方形/長方形 286">
          <a:extLst>
            <a:ext uri="{FF2B5EF4-FFF2-40B4-BE49-F238E27FC236}">
              <a16:creationId xmlns:a16="http://schemas.microsoft.com/office/drawing/2014/main" id="{2CD82485-3F69-4DCF-BC5E-8A29BA5CAEA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8" name="正方形/長方形 287">
          <a:extLst>
            <a:ext uri="{FF2B5EF4-FFF2-40B4-BE49-F238E27FC236}">
              <a16:creationId xmlns:a16="http://schemas.microsoft.com/office/drawing/2014/main" id="{861D7594-545E-4FC3-9848-E43C4F6AB441}"/>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9" name="テキスト ボックス 288">
          <a:extLst>
            <a:ext uri="{FF2B5EF4-FFF2-40B4-BE49-F238E27FC236}">
              <a16:creationId xmlns:a16="http://schemas.microsoft.com/office/drawing/2014/main" id="{419B0C41-102B-4ECD-BADD-6BD21DB70597}"/>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0" name="直線コネクタ 289">
          <a:extLst>
            <a:ext uri="{FF2B5EF4-FFF2-40B4-BE49-F238E27FC236}">
              <a16:creationId xmlns:a16="http://schemas.microsoft.com/office/drawing/2014/main" id="{17AC0DE7-D8AE-4B93-A96C-438CC5E63FAC}"/>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1" name="テキスト ボックス 290">
          <a:extLst>
            <a:ext uri="{FF2B5EF4-FFF2-40B4-BE49-F238E27FC236}">
              <a16:creationId xmlns:a16="http://schemas.microsoft.com/office/drawing/2014/main" id="{BA8A8B52-B9B1-4C33-81B4-CF69EA3798CA}"/>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2" name="直線コネクタ 291">
          <a:extLst>
            <a:ext uri="{FF2B5EF4-FFF2-40B4-BE49-F238E27FC236}">
              <a16:creationId xmlns:a16="http://schemas.microsoft.com/office/drawing/2014/main" id="{AD350EB4-CDBD-468C-B301-8DD42AC387B7}"/>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3" name="テキスト ボックス 292">
          <a:extLst>
            <a:ext uri="{FF2B5EF4-FFF2-40B4-BE49-F238E27FC236}">
              <a16:creationId xmlns:a16="http://schemas.microsoft.com/office/drawing/2014/main" id="{1144B67F-5909-4390-93CB-B67EACEBDF79}"/>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4" name="直線コネクタ 293">
          <a:extLst>
            <a:ext uri="{FF2B5EF4-FFF2-40B4-BE49-F238E27FC236}">
              <a16:creationId xmlns:a16="http://schemas.microsoft.com/office/drawing/2014/main" id="{768C829F-0852-4FF6-AF0A-52B8748EA78F}"/>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5" name="テキスト ボックス 294">
          <a:extLst>
            <a:ext uri="{FF2B5EF4-FFF2-40B4-BE49-F238E27FC236}">
              <a16:creationId xmlns:a16="http://schemas.microsoft.com/office/drawing/2014/main" id="{7B2DD1E1-4D60-4239-AEBC-28F471DE6AB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6" name="直線コネクタ 295">
          <a:extLst>
            <a:ext uri="{FF2B5EF4-FFF2-40B4-BE49-F238E27FC236}">
              <a16:creationId xmlns:a16="http://schemas.microsoft.com/office/drawing/2014/main" id="{168DF8E2-FA6C-4362-8285-957B78A19A67}"/>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7" name="テキスト ボックス 296">
          <a:extLst>
            <a:ext uri="{FF2B5EF4-FFF2-40B4-BE49-F238E27FC236}">
              <a16:creationId xmlns:a16="http://schemas.microsoft.com/office/drawing/2014/main" id="{F26857C0-A226-45F3-B0DA-7675461D7DE9}"/>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8" name="直線コネクタ 297">
          <a:extLst>
            <a:ext uri="{FF2B5EF4-FFF2-40B4-BE49-F238E27FC236}">
              <a16:creationId xmlns:a16="http://schemas.microsoft.com/office/drawing/2014/main" id="{DE77183B-2FAB-428E-BEDC-D694D5B782D5}"/>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9" name="テキスト ボックス 298">
          <a:extLst>
            <a:ext uri="{FF2B5EF4-FFF2-40B4-BE49-F238E27FC236}">
              <a16:creationId xmlns:a16="http://schemas.microsoft.com/office/drawing/2014/main" id="{8AB6C4B1-A444-41B4-8B88-E370B76062F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0" name="直線コネクタ 299">
          <a:extLst>
            <a:ext uri="{FF2B5EF4-FFF2-40B4-BE49-F238E27FC236}">
              <a16:creationId xmlns:a16="http://schemas.microsoft.com/office/drawing/2014/main" id="{F72C28EF-EB1D-4E11-AA7F-EBC7E8642A23}"/>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1" name="テキスト ボックス 300">
          <a:extLst>
            <a:ext uri="{FF2B5EF4-FFF2-40B4-BE49-F238E27FC236}">
              <a16:creationId xmlns:a16="http://schemas.microsoft.com/office/drawing/2014/main" id="{E6ECDC88-2DF4-4F27-AB39-295D5064EACF}"/>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2" name="直線コネクタ 301">
          <a:extLst>
            <a:ext uri="{FF2B5EF4-FFF2-40B4-BE49-F238E27FC236}">
              <a16:creationId xmlns:a16="http://schemas.microsoft.com/office/drawing/2014/main" id="{68475272-023A-455A-86EF-E0F4815550EE}"/>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3" name="テキスト ボックス 302">
          <a:extLst>
            <a:ext uri="{FF2B5EF4-FFF2-40B4-BE49-F238E27FC236}">
              <a16:creationId xmlns:a16="http://schemas.microsoft.com/office/drawing/2014/main" id="{D4C27BDD-B127-4DF0-B2F2-38754756F4DE}"/>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4" name="直線コネクタ 303">
          <a:extLst>
            <a:ext uri="{FF2B5EF4-FFF2-40B4-BE49-F238E27FC236}">
              <a16:creationId xmlns:a16="http://schemas.microsoft.com/office/drawing/2014/main" id="{16122495-2ECF-462B-BF05-343BC5F6008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5" name="【市民会館】&#10;有形固定資産減価償却率グラフ枠">
          <a:extLst>
            <a:ext uri="{FF2B5EF4-FFF2-40B4-BE49-F238E27FC236}">
              <a16:creationId xmlns:a16="http://schemas.microsoft.com/office/drawing/2014/main" id="{75993576-0FE1-4E1B-BFB0-8721AD57383C}"/>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35379</xdr:rowOff>
    </xdr:to>
    <xdr:cxnSp macro="">
      <xdr:nvCxnSpPr>
        <xdr:cNvPr id="306" name="直線コネクタ 305">
          <a:extLst>
            <a:ext uri="{FF2B5EF4-FFF2-40B4-BE49-F238E27FC236}">
              <a16:creationId xmlns:a16="http://schemas.microsoft.com/office/drawing/2014/main" id="{CCBBAD43-E23A-4CF7-A45F-7C9687BD404D}"/>
            </a:ext>
          </a:extLst>
        </xdr:cNvPr>
        <xdr:cNvCxnSpPr/>
      </xdr:nvCxnSpPr>
      <xdr:spPr>
        <a:xfrm flipV="1">
          <a:off x="4634865"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7" name="【市民会館】&#10;有形固定資産減価償却率最小値テキスト">
          <a:extLst>
            <a:ext uri="{FF2B5EF4-FFF2-40B4-BE49-F238E27FC236}">
              <a16:creationId xmlns:a16="http://schemas.microsoft.com/office/drawing/2014/main" id="{246228F7-CCAC-41E1-89B4-893B377915C3}"/>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8" name="直線コネクタ 307">
          <a:extLst>
            <a:ext uri="{FF2B5EF4-FFF2-40B4-BE49-F238E27FC236}">
              <a16:creationId xmlns:a16="http://schemas.microsoft.com/office/drawing/2014/main" id="{1B94EF51-A41B-4DF5-B849-754C5B6E76B8}"/>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309" name="【市民会館】&#10;有形固定資産減価償却率最大値テキスト">
          <a:extLst>
            <a:ext uri="{FF2B5EF4-FFF2-40B4-BE49-F238E27FC236}">
              <a16:creationId xmlns:a16="http://schemas.microsoft.com/office/drawing/2014/main" id="{CA2E3539-7657-4A78-9EE2-69359060F146}"/>
            </a:ext>
          </a:extLst>
        </xdr:cNvPr>
        <xdr:cNvSpPr txBox="1"/>
      </xdr:nvSpPr>
      <xdr:spPr>
        <a:xfrm>
          <a:off x="4673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310" name="直線コネクタ 309">
          <a:extLst>
            <a:ext uri="{FF2B5EF4-FFF2-40B4-BE49-F238E27FC236}">
              <a16:creationId xmlns:a16="http://schemas.microsoft.com/office/drawing/2014/main" id="{E3B7770F-7DDD-47AD-B876-F6C9C4CF1C9B}"/>
            </a:ext>
          </a:extLst>
        </xdr:cNvPr>
        <xdr:cNvCxnSpPr/>
      </xdr:nvCxnSpPr>
      <xdr:spPr>
        <a:xfrm>
          <a:off x="4546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2195</xdr:rowOff>
    </xdr:from>
    <xdr:ext cx="405111" cy="259045"/>
    <xdr:sp macro="" textlink="">
      <xdr:nvSpPr>
        <xdr:cNvPr id="311" name="【市民会館】&#10;有形固定資産減価償却率平均値テキスト">
          <a:extLst>
            <a:ext uri="{FF2B5EF4-FFF2-40B4-BE49-F238E27FC236}">
              <a16:creationId xmlns:a16="http://schemas.microsoft.com/office/drawing/2014/main" id="{D528295B-F801-4A1A-AE4B-389871B74945}"/>
            </a:ext>
          </a:extLst>
        </xdr:cNvPr>
        <xdr:cNvSpPr txBox="1"/>
      </xdr:nvSpPr>
      <xdr:spPr>
        <a:xfrm>
          <a:off x="4673600" y="180044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23768</xdr:rowOff>
    </xdr:from>
    <xdr:to>
      <xdr:col>24</xdr:col>
      <xdr:colOff>114300</xdr:colOff>
      <xdr:row>105</xdr:row>
      <xdr:rowOff>125368</xdr:rowOff>
    </xdr:to>
    <xdr:sp macro="" textlink="">
      <xdr:nvSpPr>
        <xdr:cNvPr id="312" name="フローチャート: 判断 311">
          <a:extLst>
            <a:ext uri="{FF2B5EF4-FFF2-40B4-BE49-F238E27FC236}">
              <a16:creationId xmlns:a16="http://schemas.microsoft.com/office/drawing/2014/main" id="{1D6E5938-CA2A-425D-9972-10FB3AD1E8B9}"/>
            </a:ext>
          </a:extLst>
        </xdr:cNvPr>
        <xdr:cNvSpPr/>
      </xdr:nvSpPr>
      <xdr:spPr>
        <a:xfrm>
          <a:off x="4584700" y="1802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macro="" textlink="">
      <xdr:nvSpPr>
        <xdr:cNvPr id="313" name="フローチャート: 判断 312">
          <a:extLst>
            <a:ext uri="{FF2B5EF4-FFF2-40B4-BE49-F238E27FC236}">
              <a16:creationId xmlns:a16="http://schemas.microsoft.com/office/drawing/2014/main" id="{38616DA9-618E-4589-999B-ACB68E5708F9}"/>
            </a:ext>
          </a:extLst>
        </xdr:cNvPr>
        <xdr:cNvSpPr/>
      </xdr:nvSpPr>
      <xdr:spPr>
        <a:xfrm>
          <a:off x="3746500" y="1800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314" name="フローチャート: 判断 313">
          <a:extLst>
            <a:ext uri="{FF2B5EF4-FFF2-40B4-BE49-F238E27FC236}">
              <a16:creationId xmlns:a16="http://schemas.microsoft.com/office/drawing/2014/main" id="{9329B3AB-57C5-47B5-A60A-004D5B9FE7EE}"/>
            </a:ext>
          </a:extLst>
        </xdr:cNvPr>
        <xdr:cNvSpPr/>
      </xdr:nvSpPr>
      <xdr:spPr>
        <a:xfrm>
          <a:off x="2857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macro="" textlink="">
      <xdr:nvSpPr>
        <xdr:cNvPr id="315" name="フローチャート: 判断 314">
          <a:extLst>
            <a:ext uri="{FF2B5EF4-FFF2-40B4-BE49-F238E27FC236}">
              <a16:creationId xmlns:a16="http://schemas.microsoft.com/office/drawing/2014/main" id="{00574413-3344-4CBF-9334-E15D117C2777}"/>
            </a:ext>
          </a:extLst>
        </xdr:cNvPr>
        <xdr:cNvSpPr/>
      </xdr:nvSpPr>
      <xdr:spPr>
        <a:xfrm>
          <a:off x="1968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108676</xdr:rowOff>
    </xdr:from>
    <xdr:to>
      <xdr:col>6</xdr:col>
      <xdr:colOff>38100</xdr:colOff>
      <xdr:row>105</xdr:row>
      <xdr:rowOff>38826</xdr:rowOff>
    </xdr:to>
    <xdr:sp macro="" textlink="">
      <xdr:nvSpPr>
        <xdr:cNvPr id="316" name="フローチャート: 判断 315">
          <a:extLst>
            <a:ext uri="{FF2B5EF4-FFF2-40B4-BE49-F238E27FC236}">
              <a16:creationId xmlns:a16="http://schemas.microsoft.com/office/drawing/2014/main" id="{CA6798AD-FCA3-467E-9B23-DB26C54D0F5D}"/>
            </a:ext>
          </a:extLst>
        </xdr:cNvPr>
        <xdr:cNvSpPr/>
      </xdr:nvSpPr>
      <xdr:spPr>
        <a:xfrm>
          <a:off x="1079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D2AAA167-930C-4611-87B2-A2A97188F5D3}"/>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B18CDE46-A610-4BDA-8098-A52637B58CD3}"/>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DB5EE814-5C32-4ED3-884F-8934047D3506}"/>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2E90105F-A159-40EA-8FAF-D5CCB1C25612}"/>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C9224698-04AE-4088-97FE-71F41526C789}"/>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54792</xdr:rowOff>
    </xdr:from>
    <xdr:to>
      <xdr:col>24</xdr:col>
      <xdr:colOff>114300</xdr:colOff>
      <xdr:row>103</xdr:row>
      <xdr:rowOff>156392</xdr:rowOff>
    </xdr:to>
    <xdr:sp macro="" textlink="">
      <xdr:nvSpPr>
        <xdr:cNvPr id="322" name="楕円 321">
          <a:extLst>
            <a:ext uri="{FF2B5EF4-FFF2-40B4-BE49-F238E27FC236}">
              <a16:creationId xmlns:a16="http://schemas.microsoft.com/office/drawing/2014/main" id="{98BA36D4-448E-401D-BF0F-F6E5D7A14E3E}"/>
            </a:ext>
          </a:extLst>
        </xdr:cNvPr>
        <xdr:cNvSpPr/>
      </xdr:nvSpPr>
      <xdr:spPr>
        <a:xfrm>
          <a:off x="4584700" y="1771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77669</xdr:rowOff>
    </xdr:from>
    <xdr:ext cx="405111" cy="259045"/>
    <xdr:sp macro="" textlink="">
      <xdr:nvSpPr>
        <xdr:cNvPr id="323" name="【市民会館】&#10;有形固定資産減価償却率該当値テキスト">
          <a:extLst>
            <a:ext uri="{FF2B5EF4-FFF2-40B4-BE49-F238E27FC236}">
              <a16:creationId xmlns:a16="http://schemas.microsoft.com/office/drawing/2014/main" id="{FAF6BC78-3C4D-40CE-BBB5-3BE94F4A5419}"/>
            </a:ext>
          </a:extLst>
        </xdr:cNvPr>
        <xdr:cNvSpPr txBox="1"/>
      </xdr:nvSpPr>
      <xdr:spPr>
        <a:xfrm>
          <a:off x="4673600" y="17565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13970</xdr:rowOff>
    </xdr:from>
    <xdr:to>
      <xdr:col>20</xdr:col>
      <xdr:colOff>38100</xdr:colOff>
      <xdr:row>103</xdr:row>
      <xdr:rowOff>115570</xdr:rowOff>
    </xdr:to>
    <xdr:sp macro="" textlink="">
      <xdr:nvSpPr>
        <xdr:cNvPr id="324" name="楕円 323">
          <a:extLst>
            <a:ext uri="{FF2B5EF4-FFF2-40B4-BE49-F238E27FC236}">
              <a16:creationId xmlns:a16="http://schemas.microsoft.com/office/drawing/2014/main" id="{C454D17F-25CA-4DB2-BF44-4E807FB39433}"/>
            </a:ext>
          </a:extLst>
        </xdr:cNvPr>
        <xdr:cNvSpPr/>
      </xdr:nvSpPr>
      <xdr:spPr>
        <a:xfrm>
          <a:off x="3746500" y="1767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64770</xdr:rowOff>
    </xdr:from>
    <xdr:to>
      <xdr:col>24</xdr:col>
      <xdr:colOff>63500</xdr:colOff>
      <xdr:row>103</xdr:row>
      <xdr:rowOff>105592</xdr:rowOff>
    </xdr:to>
    <xdr:cxnSp macro="">
      <xdr:nvCxnSpPr>
        <xdr:cNvPr id="325" name="直線コネクタ 324">
          <a:extLst>
            <a:ext uri="{FF2B5EF4-FFF2-40B4-BE49-F238E27FC236}">
              <a16:creationId xmlns:a16="http://schemas.microsoft.com/office/drawing/2014/main" id="{B2DF600E-A048-492C-9D85-6D20C799091E}"/>
            </a:ext>
          </a:extLst>
        </xdr:cNvPr>
        <xdr:cNvCxnSpPr/>
      </xdr:nvCxnSpPr>
      <xdr:spPr>
        <a:xfrm>
          <a:off x="3797300" y="17724120"/>
          <a:ext cx="8382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144599</xdr:rowOff>
    </xdr:from>
    <xdr:to>
      <xdr:col>15</xdr:col>
      <xdr:colOff>101600</xdr:colOff>
      <xdr:row>103</xdr:row>
      <xdr:rowOff>74749</xdr:rowOff>
    </xdr:to>
    <xdr:sp macro="" textlink="">
      <xdr:nvSpPr>
        <xdr:cNvPr id="326" name="楕円 325">
          <a:extLst>
            <a:ext uri="{FF2B5EF4-FFF2-40B4-BE49-F238E27FC236}">
              <a16:creationId xmlns:a16="http://schemas.microsoft.com/office/drawing/2014/main" id="{35DB2D44-6AEF-49F8-BC63-3BE255F4F461}"/>
            </a:ext>
          </a:extLst>
        </xdr:cNvPr>
        <xdr:cNvSpPr/>
      </xdr:nvSpPr>
      <xdr:spPr>
        <a:xfrm>
          <a:off x="2857500" y="17632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23949</xdr:rowOff>
    </xdr:from>
    <xdr:to>
      <xdr:col>19</xdr:col>
      <xdr:colOff>177800</xdr:colOff>
      <xdr:row>103</xdr:row>
      <xdr:rowOff>64770</xdr:rowOff>
    </xdr:to>
    <xdr:cxnSp macro="">
      <xdr:nvCxnSpPr>
        <xdr:cNvPr id="327" name="直線コネクタ 326">
          <a:extLst>
            <a:ext uri="{FF2B5EF4-FFF2-40B4-BE49-F238E27FC236}">
              <a16:creationId xmlns:a16="http://schemas.microsoft.com/office/drawing/2014/main" id="{79A1198C-E73F-4DA5-944D-A8A3941745FC}"/>
            </a:ext>
          </a:extLst>
        </xdr:cNvPr>
        <xdr:cNvCxnSpPr/>
      </xdr:nvCxnSpPr>
      <xdr:spPr>
        <a:xfrm>
          <a:off x="2908300" y="17683299"/>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103777</xdr:rowOff>
    </xdr:from>
    <xdr:to>
      <xdr:col>10</xdr:col>
      <xdr:colOff>165100</xdr:colOff>
      <xdr:row>103</xdr:row>
      <xdr:rowOff>33927</xdr:rowOff>
    </xdr:to>
    <xdr:sp macro="" textlink="">
      <xdr:nvSpPr>
        <xdr:cNvPr id="328" name="楕円 327">
          <a:extLst>
            <a:ext uri="{FF2B5EF4-FFF2-40B4-BE49-F238E27FC236}">
              <a16:creationId xmlns:a16="http://schemas.microsoft.com/office/drawing/2014/main" id="{F8C0892E-F5BF-4E7D-836F-714A7C1207C9}"/>
            </a:ext>
          </a:extLst>
        </xdr:cNvPr>
        <xdr:cNvSpPr/>
      </xdr:nvSpPr>
      <xdr:spPr>
        <a:xfrm>
          <a:off x="1968500" y="17591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154577</xdr:rowOff>
    </xdr:from>
    <xdr:to>
      <xdr:col>15</xdr:col>
      <xdr:colOff>50800</xdr:colOff>
      <xdr:row>103</xdr:row>
      <xdr:rowOff>23949</xdr:rowOff>
    </xdr:to>
    <xdr:cxnSp macro="">
      <xdr:nvCxnSpPr>
        <xdr:cNvPr id="329" name="直線コネクタ 328">
          <a:extLst>
            <a:ext uri="{FF2B5EF4-FFF2-40B4-BE49-F238E27FC236}">
              <a16:creationId xmlns:a16="http://schemas.microsoft.com/office/drawing/2014/main" id="{769D0B92-9516-4D2E-82B0-897585E8AE5C}"/>
            </a:ext>
          </a:extLst>
        </xdr:cNvPr>
        <xdr:cNvCxnSpPr/>
      </xdr:nvCxnSpPr>
      <xdr:spPr>
        <a:xfrm>
          <a:off x="2019300" y="17642477"/>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64588</xdr:rowOff>
    </xdr:from>
    <xdr:to>
      <xdr:col>6</xdr:col>
      <xdr:colOff>38100</xdr:colOff>
      <xdr:row>102</xdr:row>
      <xdr:rowOff>166188</xdr:rowOff>
    </xdr:to>
    <xdr:sp macro="" textlink="">
      <xdr:nvSpPr>
        <xdr:cNvPr id="330" name="楕円 329">
          <a:extLst>
            <a:ext uri="{FF2B5EF4-FFF2-40B4-BE49-F238E27FC236}">
              <a16:creationId xmlns:a16="http://schemas.microsoft.com/office/drawing/2014/main" id="{4E51449C-948A-4D88-8382-ABCAC5B103DF}"/>
            </a:ext>
          </a:extLst>
        </xdr:cNvPr>
        <xdr:cNvSpPr/>
      </xdr:nvSpPr>
      <xdr:spPr>
        <a:xfrm>
          <a:off x="1079500" y="17552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115388</xdr:rowOff>
    </xdr:from>
    <xdr:to>
      <xdr:col>10</xdr:col>
      <xdr:colOff>114300</xdr:colOff>
      <xdr:row>102</xdr:row>
      <xdr:rowOff>154577</xdr:rowOff>
    </xdr:to>
    <xdr:cxnSp macro="">
      <xdr:nvCxnSpPr>
        <xdr:cNvPr id="331" name="直線コネクタ 330">
          <a:extLst>
            <a:ext uri="{FF2B5EF4-FFF2-40B4-BE49-F238E27FC236}">
              <a16:creationId xmlns:a16="http://schemas.microsoft.com/office/drawing/2014/main" id="{A6DB3DFE-41C7-4AAD-9E64-6C9B5CFA0CA1}"/>
            </a:ext>
          </a:extLst>
        </xdr:cNvPr>
        <xdr:cNvCxnSpPr/>
      </xdr:nvCxnSpPr>
      <xdr:spPr>
        <a:xfrm>
          <a:off x="1130300" y="17603288"/>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93634</xdr:rowOff>
    </xdr:from>
    <xdr:ext cx="405111" cy="259045"/>
    <xdr:sp macro="" textlink="">
      <xdr:nvSpPr>
        <xdr:cNvPr id="332" name="n_1aveValue【市民会館】&#10;有形固定資産減価償却率">
          <a:extLst>
            <a:ext uri="{FF2B5EF4-FFF2-40B4-BE49-F238E27FC236}">
              <a16:creationId xmlns:a16="http://schemas.microsoft.com/office/drawing/2014/main" id="{BC69E589-FB11-496A-B781-88CBE0400193}"/>
            </a:ext>
          </a:extLst>
        </xdr:cNvPr>
        <xdr:cNvSpPr txBox="1"/>
      </xdr:nvSpPr>
      <xdr:spPr>
        <a:xfrm>
          <a:off x="3582044" y="1809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60977</xdr:rowOff>
    </xdr:from>
    <xdr:ext cx="405111" cy="259045"/>
    <xdr:sp macro="" textlink="">
      <xdr:nvSpPr>
        <xdr:cNvPr id="333" name="n_2aveValue【市民会館】&#10;有形固定資産減価償却率">
          <a:extLst>
            <a:ext uri="{FF2B5EF4-FFF2-40B4-BE49-F238E27FC236}">
              <a16:creationId xmlns:a16="http://schemas.microsoft.com/office/drawing/2014/main" id="{9627D48B-DABF-46CB-BC54-ED4A4ADF07BB}"/>
            </a:ext>
          </a:extLst>
        </xdr:cNvPr>
        <xdr:cNvSpPr txBox="1"/>
      </xdr:nvSpPr>
      <xdr:spPr>
        <a:xfrm>
          <a:off x="2705744" y="1806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29953</xdr:rowOff>
    </xdr:from>
    <xdr:ext cx="405111" cy="259045"/>
    <xdr:sp macro="" textlink="">
      <xdr:nvSpPr>
        <xdr:cNvPr id="334" name="n_3aveValue【市民会館】&#10;有形固定資産減価償却率">
          <a:extLst>
            <a:ext uri="{FF2B5EF4-FFF2-40B4-BE49-F238E27FC236}">
              <a16:creationId xmlns:a16="http://schemas.microsoft.com/office/drawing/2014/main" id="{7714C87E-336E-4C59-A255-F1E00EDDD9F6}"/>
            </a:ext>
          </a:extLst>
        </xdr:cNvPr>
        <xdr:cNvSpPr txBox="1"/>
      </xdr:nvSpPr>
      <xdr:spPr>
        <a:xfrm>
          <a:off x="18167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29953</xdr:rowOff>
    </xdr:from>
    <xdr:ext cx="405111" cy="259045"/>
    <xdr:sp macro="" textlink="">
      <xdr:nvSpPr>
        <xdr:cNvPr id="335" name="n_4aveValue【市民会館】&#10;有形固定資産減価償却率">
          <a:extLst>
            <a:ext uri="{FF2B5EF4-FFF2-40B4-BE49-F238E27FC236}">
              <a16:creationId xmlns:a16="http://schemas.microsoft.com/office/drawing/2014/main" id="{69DD1C80-25AC-4956-B5BB-2D8ACF531320}"/>
            </a:ext>
          </a:extLst>
        </xdr:cNvPr>
        <xdr:cNvSpPr txBox="1"/>
      </xdr:nvSpPr>
      <xdr:spPr>
        <a:xfrm>
          <a:off x="9277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132097</xdr:rowOff>
    </xdr:from>
    <xdr:ext cx="405111" cy="259045"/>
    <xdr:sp macro="" textlink="">
      <xdr:nvSpPr>
        <xdr:cNvPr id="336" name="n_1mainValue【市民会館】&#10;有形固定資産減価償却率">
          <a:extLst>
            <a:ext uri="{FF2B5EF4-FFF2-40B4-BE49-F238E27FC236}">
              <a16:creationId xmlns:a16="http://schemas.microsoft.com/office/drawing/2014/main" id="{6A1AF160-3C58-491E-834C-1B8896B4041E}"/>
            </a:ext>
          </a:extLst>
        </xdr:cNvPr>
        <xdr:cNvSpPr txBox="1"/>
      </xdr:nvSpPr>
      <xdr:spPr>
        <a:xfrm>
          <a:off x="3582044" y="1744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91276</xdr:rowOff>
    </xdr:from>
    <xdr:ext cx="405111" cy="259045"/>
    <xdr:sp macro="" textlink="">
      <xdr:nvSpPr>
        <xdr:cNvPr id="337" name="n_2mainValue【市民会館】&#10;有形固定資産減価償却率">
          <a:extLst>
            <a:ext uri="{FF2B5EF4-FFF2-40B4-BE49-F238E27FC236}">
              <a16:creationId xmlns:a16="http://schemas.microsoft.com/office/drawing/2014/main" id="{823C88A7-811F-4F06-8F7E-0277D1CCAFCA}"/>
            </a:ext>
          </a:extLst>
        </xdr:cNvPr>
        <xdr:cNvSpPr txBox="1"/>
      </xdr:nvSpPr>
      <xdr:spPr>
        <a:xfrm>
          <a:off x="2705744" y="17407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50454</xdr:rowOff>
    </xdr:from>
    <xdr:ext cx="405111" cy="259045"/>
    <xdr:sp macro="" textlink="">
      <xdr:nvSpPr>
        <xdr:cNvPr id="338" name="n_3mainValue【市民会館】&#10;有形固定資産減価償却率">
          <a:extLst>
            <a:ext uri="{FF2B5EF4-FFF2-40B4-BE49-F238E27FC236}">
              <a16:creationId xmlns:a16="http://schemas.microsoft.com/office/drawing/2014/main" id="{B5CB9064-A856-4223-A7C8-B10DCD97360D}"/>
            </a:ext>
          </a:extLst>
        </xdr:cNvPr>
        <xdr:cNvSpPr txBox="1"/>
      </xdr:nvSpPr>
      <xdr:spPr>
        <a:xfrm>
          <a:off x="1816744" y="17366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11265</xdr:rowOff>
    </xdr:from>
    <xdr:ext cx="405111" cy="259045"/>
    <xdr:sp macro="" textlink="">
      <xdr:nvSpPr>
        <xdr:cNvPr id="339" name="n_4mainValue【市民会館】&#10;有形固定資産減価償却率">
          <a:extLst>
            <a:ext uri="{FF2B5EF4-FFF2-40B4-BE49-F238E27FC236}">
              <a16:creationId xmlns:a16="http://schemas.microsoft.com/office/drawing/2014/main" id="{FBAC035D-4098-4988-B73F-A8267971F54D}"/>
            </a:ext>
          </a:extLst>
        </xdr:cNvPr>
        <xdr:cNvSpPr txBox="1"/>
      </xdr:nvSpPr>
      <xdr:spPr>
        <a:xfrm>
          <a:off x="927744" y="17327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0" name="正方形/長方形 339">
          <a:extLst>
            <a:ext uri="{FF2B5EF4-FFF2-40B4-BE49-F238E27FC236}">
              <a16:creationId xmlns:a16="http://schemas.microsoft.com/office/drawing/2014/main" id="{77D4494D-29D0-449C-88E2-B64D957E786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1" name="正方形/長方形 340">
          <a:extLst>
            <a:ext uri="{FF2B5EF4-FFF2-40B4-BE49-F238E27FC236}">
              <a16:creationId xmlns:a16="http://schemas.microsoft.com/office/drawing/2014/main" id="{13793894-4C52-48D0-BE30-CACD0F07459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2" name="正方形/長方形 341">
          <a:extLst>
            <a:ext uri="{FF2B5EF4-FFF2-40B4-BE49-F238E27FC236}">
              <a16:creationId xmlns:a16="http://schemas.microsoft.com/office/drawing/2014/main" id="{F86FACF7-788E-4448-AC9A-D4E7F8D0B5B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3" name="正方形/長方形 342">
          <a:extLst>
            <a:ext uri="{FF2B5EF4-FFF2-40B4-BE49-F238E27FC236}">
              <a16:creationId xmlns:a16="http://schemas.microsoft.com/office/drawing/2014/main" id="{4B576248-793F-4A44-8C46-6DE0BD1D00D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4" name="正方形/長方形 343">
          <a:extLst>
            <a:ext uri="{FF2B5EF4-FFF2-40B4-BE49-F238E27FC236}">
              <a16:creationId xmlns:a16="http://schemas.microsoft.com/office/drawing/2014/main" id="{9DA8DA90-80B8-4A75-B4FB-C8E73D3EB4D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5" name="正方形/長方形 344">
          <a:extLst>
            <a:ext uri="{FF2B5EF4-FFF2-40B4-BE49-F238E27FC236}">
              <a16:creationId xmlns:a16="http://schemas.microsoft.com/office/drawing/2014/main" id="{ECC11BD1-8497-4978-AFAE-FA03B1B48A5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6" name="正方形/長方形 345">
          <a:extLst>
            <a:ext uri="{FF2B5EF4-FFF2-40B4-BE49-F238E27FC236}">
              <a16:creationId xmlns:a16="http://schemas.microsoft.com/office/drawing/2014/main" id="{DCC6D679-91C9-4A10-BEFC-D6DA658D7E6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7" name="正方形/長方形 346">
          <a:extLst>
            <a:ext uri="{FF2B5EF4-FFF2-40B4-BE49-F238E27FC236}">
              <a16:creationId xmlns:a16="http://schemas.microsoft.com/office/drawing/2014/main" id="{AB087619-911E-4BF6-A043-FE2D7A277AFE}"/>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8" name="テキスト ボックス 347">
          <a:extLst>
            <a:ext uri="{FF2B5EF4-FFF2-40B4-BE49-F238E27FC236}">
              <a16:creationId xmlns:a16="http://schemas.microsoft.com/office/drawing/2014/main" id="{6D5F8066-451D-43E6-A8F7-055A1ACE0974}"/>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9" name="直線コネクタ 348">
          <a:extLst>
            <a:ext uri="{FF2B5EF4-FFF2-40B4-BE49-F238E27FC236}">
              <a16:creationId xmlns:a16="http://schemas.microsoft.com/office/drawing/2014/main" id="{37A80C0B-DC22-4C77-AE92-A19A6615264E}"/>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50" name="直線コネクタ 349">
          <a:extLst>
            <a:ext uri="{FF2B5EF4-FFF2-40B4-BE49-F238E27FC236}">
              <a16:creationId xmlns:a16="http://schemas.microsoft.com/office/drawing/2014/main" id="{6B2185AC-F7BB-4869-AE70-86CA03CA2B33}"/>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1" name="テキスト ボックス 350">
          <a:extLst>
            <a:ext uri="{FF2B5EF4-FFF2-40B4-BE49-F238E27FC236}">
              <a16:creationId xmlns:a16="http://schemas.microsoft.com/office/drawing/2014/main" id="{85726CF5-E5AA-4089-8CD8-6B844DE6A14C}"/>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2" name="直線コネクタ 351">
          <a:extLst>
            <a:ext uri="{FF2B5EF4-FFF2-40B4-BE49-F238E27FC236}">
              <a16:creationId xmlns:a16="http://schemas.microsoft.com/office/drawing/2014/main" id="{B2DFF4FA-D059-4164-BC51-464893374EE8}"/>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3" name="テキスト ボックス 352">
          <a:extLst>
            <a:ext uri="{FF2B5EF4-FFF2-40B4-BE49-F238E27FC236}">
              <a16:creationId xmlns:a16="http://schemas.microsoft.com/office/drawing/2014/main" id="{FA8D6686-794F-4901-9C57-285850D37A58}"/>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4" name="直線コネクタ 353">
          <a:extLst>
            <a:ext uri="{FF2B5EF4-FFF2-40B4-BE49-F238E27FC236}">
              <a16:creationId xmlns:a16="http://schemas.microsoft.com/office/drawing/2014/main" id="{3880486E-F540-4E0C-ADEC-31FA8A59FF3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5" name="テキスト ボックス 354">
          <a:extLst>
            <a:ext uri="{FF2B5EF4-FFF2-40B4-BE49-F238E27FC236}">
              <a16:creationId xmlns:a16="http://schemas.microsoft.com/office/drawing/2014/main" id="{2992F1EE-03C4-470A-AB94-6EC4EA4B4B34}"/>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6" name="直線コネクタ 355">
          <a:extLst>
            <a:ext uri="{FF2B5EF4-FFF2-40B4-BE49-F238E27FC236}">
              <a16:creationId xmlns:a16="http://schemas.microsoft.com/office/drawing/2014/main" id="{196972C0-A0BD-4A90-88E8-0628BE893444}"/>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7" name="テキスト ボックス 356">
          <a:extLst>
            <a:ext uri="{FF2B5EF4-FFF2-40B4-BE49-F238E27FC236}">
              <a16:creationId xmlns:a16="http://schemas.microsoft.com/office/drawing/2014/main" id="{76B85B04-E678-4E8B-A8BE-AA8E8DB65E53}"/>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8" name="直線コネクタ 357">
          <a:extLst>
            <a:ext uri="{FF2B5EF4-FFF2-40B4-BE49-F238E27FC236}">
              <a16:creationId xmlns:a16="http://schemas.microsoft.com/office/drawing/2014/main" id="{5CA0CA1A-7822-4BB2-80DF-4D53DA29B0CE}"/>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9" name="テキスト ボックス 358">
          <a:extLst>
            <a:ext uri="{FF2B5EF4-FFF2-40B4-BE49-F238E27FC236}">
              <a16:creationId xmlns:a16="http://schemas.microsoft.com/office/drawing/2014/main" id="{9E5070CA-D6DC-47E0-A9D8-0ABEC1C772FF}"/>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0" name="直線コネクタ 359">
          <a:extLst>
            <a:ext uri="{FF2B5EF4-FFF2-40B4-BE49-F238E27FC236}">
              <a16:creationId xmlns:a16="http://schemas.microsoft.com/office/drawing/2014/main" id="{19362D3B-61DB-4B45-976E-FC28C68EA46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1" name="テキスト ボックス 360">
          <a:extLst>
            <a:ext uri="{FF2B5EF4-FFF2-40B4-BE49-F238E27FC236}">
              <a16:creationId xmlns:a16="http://schemas.microsoft.com/office/drawing/2014/main" id="{18B38E64-C305-45E9-87FC-498901C569BE}"/>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2" name="【市民会館】&#10;一人当たり面積グラフ枠">
          <a:extLst>
            <a:ext uri="{FF2B5EF4-FFF2-40B4-BE49-F238E27FC236}">
              <a16:creationId xmlns:a16="http://schemas.microsoft.com/office/drawing/2014/main" id="{B2C4486D-887A-4BA3-9204-7994887721B5}"/>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363" name="直線コネクタ 362">
          <a:extLst>
            <a:ext uri="{FF2B5EF4-FFF2-40B4-BE49-F238E27FC236}">
              <a16:creationId xmlns:a16="http://schemas.microsoft.com/office/drawing/2014/main" id="{2C0B4535-DE88-4300-8876-4C0D2F1D8BC2}"/>
            </a:ext>
          </a:extLst>
        </xdr:cNvPr>
        <xdr:cNvCxnSpPr/>
      </xdr:nvCxnSpPr>
      <xdr:spPr>
        <a:xfrm flipV="1">
          <a:off x="10476865" y="1738503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364" name="【市民会館】&#10;一人当たり面積最小値テキスト">
          <a:extLst>
            <a:ext uri="{FF2B5EF4-FFF2-40B4-BE49-F238E27FC236}">
              <a16:creationId xmlns:a16="http://schemas.microsoft.com/office/drawing/2014/main" id="{8217AECA-7409-4ABA-8952-8237898A93A6}"/>
            </a:ext>
          </a:extLst>
        </xdr:cNvPr>
        <xdr:cNvSpPr txBox="1"/>
      </xdr:nvSpPr>
      <xdr:spPr>
        <a:xfrm>
          <a:off x="10515600" y="1865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365" name="直線コネクタ 364">
          <a:extLst>
            <a:ext uri="{FF2B5EF4-FFF2-40B4-BE49-F238E27FC236}">
              <a16:creationId xmlns:a16="http://schemas.microsoft.com/office/drawing/2014/main" id="{53871BF2-2363-4B34-A7F4-30601AA7F50F}"/>
            </a:ext>
          </a:extLst>
        </xdr:cNvPr>
        <xdr:cNvCxnSpPr/>
      </xdr:nvCxnSpPr>
      <xdr:spPr>
        <a:xfrm>
          <a:off x="10388600" y="1865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macro="" textlink="">
      <xdr:nvSpPr>
        <xdr:cNvPr id="366" name="【市民会館】&#10;一人当たり面積最大値テキスト">
          <a:extLst>
            <a:ext uri="{FF2B5EF4-FFF2-40B4-BE49-F238E27FC236}">
              <a16:creationId xmlns:a16="http://schemas.microsoft.com/office/drawing/2014/main" id="{D64ECBA8-5E9B-4283-AD70-5F78829EC41A}"/>
            </a:ext>
          </a:extLst>
        </xdr:cNvPr>
        <xdr:cNvSpPr txBox="1"/>
      </xdr:nvSpPr>
      <xdr:spPr>
        <a:xfrm>
          <a:off x="10515600" y="1716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367" name="直線コネクタ 366">
          <a:extLst>
            <a:ext uri="{FF2B5EF4-FFF2-40B4-BE49-F238E27FC236}">
              <a16:creationId xmlns:a16="http://schemas.microsoft.com/office/drawing/2014/main" id="{C8043B75-61C4-4C4C-A3F4-78FBE2436E02}"/>
            </a:ext>
          </a:extLst>
        </xdr:cNvPr>
        <xdr:cNvCxnSpPr/>
      </xdr:nvCxnSpPr>
      <xdr:spPr>
        <a:xfrm>
          <a:off x="10388600" y="1738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2557</xdr:rowOff>
    </xdr:from>
    <xdr:ext cx="469744" cy="259045"/>
    <xdr:sp macro="" textlink="">
      <xdr:nvSpPr>
        <xdr:cNvPr id="368" name="【市民会館】&#10;一人当たり面積平均値テキスト">
          <a:extLst>
            <a:ext uri="{FF2B5EF4-FFF2-40B4-BE49-F238E27FC236}">
              <a16:creationId xmlns:a16="http://schemas.microsoft.com/office/drawing/2014/main" id="{3CE4E62D-42EC-4B26-A0C2-63A50453A6B7}"/>
            </a:ext>
          </a:extLst>
        </xdr:cNvPr>
        <xdr:cNvSpPr txBox="1"/>
      </xdr:nvSpPr>
      <xdr:spPr>
        <a:xfrm>
          <a:off x="10515600" y="18176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369" name="フローチャート: 判断 368">
          <a:extLst>
            <a:ext uri="{FF2B5EF4-FFF2-40B4-BE49-F238E27FC236}">
              <a16:creationId xmlns:a16="http://schemas.microsoft.com/office/drawing/2014/main" id="{CCB2E645-7D3E-4F6E-ABA8-77071CD10BA4}"/>
            </a:ext>
          </a:extLst>
        </xdr:cNvPr>
        <xdr:cNvSpPr/>
      </xdr:nvSpPr>
      <xdr:spPr>
        <a:xfrm>
          <a:off x="104267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macro="" textlink="">
      <xdr:nvSpPr>
        <xdr:cNvPr id="370" name="フローチャート: 判断 369">
          <a:extLst>
            <a:ext uri="{FF2B5EF4-FFF2-40B4-BE49-F238E27FC236}">
              <a16:creationId xmlns:a16="http://schemas.microsoft.com/office/drawing/2014/main" id="{F64F4A45-503C-4DD5-BA27-F151F23F6ED4}"/>
            </a:ext>
          </a:extLst>
        </xdr:cNvPr>
        <xdr:cNvSpPr/>
      </xdr:nvSpPr>
      <xdr:spPr>
        <a:xfrm>
          <a:off x="9588500" y="1832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371" name="フローチャート: 判断 370">
          <a:extLst>
            <a:ext uri="{FF2B5EF4-FFF2-40B4-BE49-F238E27FC236}">
              <a16:creationId xmlns:a16="http://schemas.microsoft.com/office/drawing/2014/main" id="{0025B84A-7752-433F-94D9-C049BA485E14}"/>
            </a:ext>
          </a:extLst>
        </xdr:cNvPr>
        <xdr:cNvSpPr/>
      </xdr:nvSpPr>
      <xdr:spPr>
        <a:xfrm>
          <a:off x="8699500" y="1833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164464</xdr:rowOff>
    </xdr:from>
    <xdr:to>
      <xdr:col>41</xdr:col>
      <xdr:colOff>101600</xdr:colOff>
      <xdr:row>107</xdr:row>
      <xdr:rowOff>94614</xdr:rowOff>
    </xdr:to>
    <xdr:sp macro="" textlink="">
      <xdr:nvSpPr>
        <xdr:cNvPr id="372" name="フローチャート: 判断 371">
          <a:extLst>
            <a:ext uri="{FF2B5EF4-FFF2-40B4-BE49-F238E27FC236}">
              <a16:creationId xmlns:a16="http://schemas.microsoft.com/office/drawing/2014/main" id="{E436C4B6-509D-429F-BE09-4A1AB03598C5}"/>
            </a:ext>
          </a:extLst>
        </xdr:cNvPr>
        <xdr:cNvSpPr/>
      </xdr:nvSpPr>
      <xdr:spPr>
        <a:xfrm>
          <a:off x="7810500" y="183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162561</xdr:rowOff>
    </xdr:from>
    <xdr:to>
      <xdr:col>36</xdr:col>
      <xdr:colOff>165100</xdr:colOff>
      <xdr:row>107</xdr:row>
      <xdr:rowOff>92711</xdr:rowOff>
    </xdr:to>
    <xdr:sp macro="" textlink="">
      <xdr:nvSpPr>
        <xdr:cNvPr id="373" name="フローチャート: 判断 372">
          <a:extLst>
            <a:ext uri="{FF2B5EF4-FFF2-40B4-BE49-F238E27FC236}">
              <a16:creationId xmlns:a16="http://schemas.microsoft.com/office/drawing/2014/main" id="{6BA23ABA-DA73-469E-B028-58454B189C67}"/>
            </a:ext>
          </a:extLst>
        </xdr:cNvPr>
        <xdr:cNvSpPr/>
      </xdr:nvSpPr>
      <xdr:spPr>
        <a:xfrm>
          <a:off x="6921500" y="1833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87F42CB6-60BA-4409-997C-25E0D1B2E588}"/>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27098542-362D-4664-BA53-7DAF3A6A90AE}"/>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AB43A946-061E-476F-9C15-7983783A90DC}"/>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10A33B93-C161-4B25-9086-8A9EF8E5E423}"/>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7CAF8CF2-4CA5-440E-A11B-8217C23A6589}"/>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38736</xdr:rowOff>
    </xdr:from>
    <xdr:to>
      <xdr:col>55</xdr:col>
      <xdr:colOff>50800</xdr:colOff>
      <xdr:row>107</xdr:row>
      <xdr:rowOff>140336</xdr:rowOff>
    </xdr:to>
    <xdr:sp macro="" textlink="">
      <xdr:nvSpPr>
        <xdr:cNvPr id="379" name="楕円 378">
          <a:extLst>
            <a:ext uri="{FF2B5EF4-FFF2-40B4-BE49-F238E27FC236}">
              <a16:creationId xmlns:a16="http://schemas.microsoft.com/office/drawing/2014/main" id="{3991013E-2E30-4BBA-9505-7E53BF5D63DA}"/>
            </a:ext>
          </a:extLst>
        </xdr:cNvPr>
        <xdr:cNvSpPr/>
      </xdr:nvSpPr>
      <xdr:spPr>
        <a:xfrm>
          <a:off x="10426700" y="18383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17163</xdr:rowOff>
    </xdr:from>
    <xdr:ext cx="469744" cy="259045"/>
    <xdr:sp macro="" textlink="">
      <xdr:nvSpPr>
        <xdr:cNvPr id="380" name="【市民会館】&#10;一人当たり面積該当値テキスト">
          <a:extLst>
            <a:ext uri="{FF2B5EF4-FFF2-40B4-BE49-F238E27FC236}">
              <a16:creationId xmlns:a16="http://schemas.microsoft.com/office/drawing/2014/main" id="{0512DB69-234A-4D1E-A7CF-ACB6BCF25687}"/>
            </a:ext>
          </a:extLst>
        </xdr:cNvPr>
        <xdr:cNvSpPr txBox="1"/>
      </xdr:nvSpPr>
      <xdr:spPr>
        <a:xfrm>
          <a:off x="10515600" y="1836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36830</xdr:rowOff>
    </xdr:from>
    <xdr:to>
      <xdr:col>50</xdr:col>
      <xdr:colOff>165100</xdr:colOff>
      <xdr:row>107</xdr:row>
      <xdr:rowOff>138430</xdr:rowOff>
    </xdr:to>
    <xdr:sp macro="" textlink="">
      <xdr:nvSpPr>
        <xdr:cNvPr id="381" name="楕円 380">
          <a:extLst>
            <a:ext uri="{FF2B5EF4-FFF2-40B4-BE49-F238E27FC236}">
              <a16:creationId xmlns:a16="http://schemas.microsoft.com/office/drawing/2014/main" id="{2A296B45-1141-487A-9FD3-0EF9891F05E6}"/>
            </a:ext>
          </a:extLst>
        </xdr:cNvPr>
        <xdr:cNvSpPr/>
      </xdr:nvSpPr>
      <xdr:spPr>
        <a:xfrm>
          <a:off x="9588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87630</xdr:rowOff>
    </xdr:from>
    <xdr:to>
      <xdr:col>55</xdr:col>
      <xdr:colOff>0</xdr:colOff>
      <xdr:row>107</xdr:row>
      <xdr:rowOff>89536</xdr:rowOff>
    </xdr:to>
    <xdr:cxnSp macro="">
      <xdr:nvCxnSpPr>
        <xdr:cNvPr id="382" name="直線コネクタ 381">
          <a:extLst>
            <a:ext uri="{FF2B5EF4-FFF2-40B4-BE49-F238E27FC236}">
              <a16:creationId xmlns:a16="http://schemas.microsoft.com/office/drawing/2014/main" id="{D15F1E23-8AD8-4FBE-B380-EB1958192DD1}"/>
            </a:ext>
          </a:extLst>
        </xdr:cNvPr>
        <xdr:cNvCxnSpPr/>
      </xdr:nvCxnSpPr>
      <xdr:spPr>
        <a:xfrm>
          <a:off x="9639300" y="18432780"/>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38736</xdr:rowOff>
    </xdr:from>
    <xdr:to>
      <xdr:col>46</xdr:col>
      <xdr:colOff>38100</xdr:colOff>
      <xdr:row>107</xdr:row>
      <xdr:rowOff>140336</xdr:rowOff>
    </xdr:to>
    <xdr:sp macro="" textlink="">
      <xdr:nvSpPr>
        <xdr:cNvPr id="383" name="楕円 382">
          <a:extLst>
            <a:ext uri="{FF2B5EF4-FFF2-40B4-BE49-F238E27FC236}">
              <a16:creationId xmlns:a16="http://schemas.microsoft.com/office/drawing/2014/main" id="{AAAE656C-33D9-4560-95F2-9A5479A43EBF}"/>
            </a:ext>
          </a:extLst>
        </xdr:cNvPr>
        <xdr:cNvSpPr/>
      </xdr:nvSpPr>
      <xdr:spPr>
        <a:xfrm>
          <a:off x="8699500" y="18383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87630</xdr:rowOff>
    </xdr:from>
    <xdr:to>
      <xdr:col>50</xdr:col>
      <xdr:colOff>114300</xdr:colOff>
      <xdr:row>107</xdr:row>
      <xdr:rowOff>89536</xdr:rowOff>
    </xdr:to>
    <xdr:cxnSp macro="">
      <xdr:nvCxnSpPr>
        <xdr:cNvPr id="384" name="直線コネクタ 383">
          <a:extLst>
            <a:ext uri="{FF2B5EF4-FFF2-40B4-BE49-F238E27FC236}">
              <a16:creationId xmlns:a16="http://schemas.microsoft.com/office/drawing/2014/main" id="{ED6DD15A-843D-47B1-8AAA-955D2F07F71E}"/>
            </a:ext>
          </a:extLst>
        </xdr:cNvPr>
        <xdr:cNvCxnSpPr/>
      </xdr:nvCxnSpPr>
      <xdr:spPr>
        <a:xfrm flipV="1">
          <a:off x="8750300" y="18432780"/>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38736</xdr:rowOff>
    </xdr:from>
    <xdr:to>
      <xdr:col>41</xdr:col>
      <xdr:colOff>101600</xdr:colOff>
      <xdr:row>107</xdr:row>
      <xdr:rowOff>140336</xdr:rowOff>
    </xdr:to>
    <xdr:sp macro="" textlink="">
      <xdr:nvSpPr>
        <xdr:cNvPr id="385" name="楕円 384">
          <a:extLst>
            <a:ext uri="{FF2B5EF4-FFF2-40B4-BE49-F238E27FC236}">
              <a16:creationId xmlns:a16="http://schemas.microsoft.com/office/drawing/2014/main" id="{D7D2BCCE-5C7E-4498-B7BE-743B5DD1C375}"/>
            </a:ext>
          </a:extLst>
        </xdr:cNvPr>
        <xdr:cNvSpPr/>
      </xdr:nvSpPr>
      <xdr:spPr>
        <a:xfrm>
          <a:off x="7810500" y="18383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89536</xdr:rowOff>
    </xdr:from>
    <xdr:to>
      <xdr:col>45</xdr:col>
      <xdr:colOff>177800</xdr:colOff>
      <xdr:row>107</xdr:row>
      <xdr:rowOff>89536</xdr:rowOff>
    </xdr:to>
    <xdr:cxnSp macro="">
      <xdr:nvCxnSpPr>
        <xdr:cNvPr id="386" name="直線コネクタ 385">
          <a:extLst>
            <a:ext uri="{FF2B5EF4-FFF2-40B4-BE49-F238E27FC236}">
              <a16:creationId xmlns:a16="http://schemas.microsoft.com/office/drawing/2014/main" id="{C6B59211-CF10-4511-B07E-89FE1BF3F069}"/>
            </a:ext>
          </a:extLst>
        </xdr:cNvPr>
        <xdr:cNvCxnSpPr/>
      </xdr:nvCxnSpPr>
      <xdr:spPr>
        <a:xfrm>
          <a:off x="7861300" y="184346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38736</xdr:rowOff>
    </xdr:from>
    <xdr:to>
      <xdr:col>36</xdr:col>
      <xdr:colOff>165100</xdr:colOff>
      <xdr:row>107</xdr:row>
      <xdr:rowOff>140336</xdr:rowOff>
    </xdr:to>
    <xdr:sp macro="" textlink="">
      <xdr:nvSpPr>
        <xdr:cNvPr id="387" name="楕円 386">
          <a:extLst>
            <a:ext uri="{FF2B5EF4-FFF2-40B4-BE49-F238E27FC236}">
              <a16:creationId xmlns:a16="http://schemas.microsoft.com/office/drawing/2014/main" id="{54DD48D0-EB65-4788-9452-411CD887A165}"/>
            </a:ext>
          </a:extLst>
        </xdr:cNvPr>
        <xdr:cNvSpPr/>
      </xdr:nvSpPr>
      <xdr:spPr>
        <a:xfrm>
          <a:off x="6921500" y="18383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89536</xdr:rowOff>
    </xdr:from>
    <xdr:to>
      <xdr:col>41</xdr:col>
      <xdr:colOff>50800</xdr:colOff>
      <xdr:row>107</xdr:row>
      <xdr:rowOff>89536</xdr:rowOff>
    </xdr:to>
    <xdr:cxnSp macro="">
      <xdr:nvCxnSpPr>
        <xdr:cNvPr id="388" name="直線コネクタ 387">
          <a:extLst>
            <a:ext uri="{FF2B5EF4-FFF2-40B4-BE49-F238E27FC236}">
              <a16:creationId xmlns:a16="http://schemas.microsoft.com/office/drawing/2014/main" id="{D63B170D-AA28-4365-90ED-BBC817CC4E6C}"/>
            </a:ext>
          </a:extLst>
        </xdr:cNvPr>
        <xdr:cNvCxnSpPr/>
      </xdr:nvCxnSpPr>
      <xdr:spPr>
        <a:xfrm>
          <a:off x="6972300" y="184346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95902</xdr:rowOff>
    </xdr:from>
    <xdr:ext cx="469744" cy="259045"/>
    <xdr:sp macro="" textlink="">
      <xdr:nvSpPr>
        <xdr:cNvPr id="389" name="n_1aveValue【市民会館】&#10;一人当たり面積">
          <a:extLst>
            <a:ext uri="{FF2B5EF4-FFF2-40B4-BE49-F238E27FC236}">
              <a16:creationId xmlns:a16="http://schemas.microsoft.com/office/drawing/2014/main" id="{D566D4A9-8BFC-4F1D-AA44-E94FA08EF806}"/>
            </a:ext>
          </a:extLst>
        </xdr:cNvPr>
        <xdr:cNvSpPr txBox="1"/>
      </xdr:nvSpPr>
      <xdr:spPr>
        <a:xfrm>
          <a:off x="9391727" y="1809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107332</xdr:rowOff>
    </xdr:from>
    <xdr:ext cx="469744" cy="259045"/>
    <xdr:sp macro="" textlink="">
      <xdr:nvSpPr>
        <xdr:cNvPr id="390" name="n_2aveValue【市民会館】&#10;一人当たり面積">
          <a:extLst>
            <a:ext uri="{FF2B5EF4-FFF2-40B4-BE49-F238E27FC236}">
              <a16:creationId xmlns:a16="http://schemas.microsoft.com/office/drawing/2014/main" id="{8F683C36-091E-4386-BBEA-3E03FCA06B7F}"/>
            </a:ext>
          </a:extLst>
        </xdr:cNvPr>
        <xdr:cNvSpPr txBox="1"/>
      </xdr:nvSpPr>
      <xdr:spPr>
        <a:xfrm>
          <a:off x="8515427" y="18109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111141</xdr:rowOff>
    </xdr:from>
    <xdr:ext cx="469744" cy="259045"/>
    <xdr:sp macro="" textlink="">
      <xdr:nvSpPr>
        <xdr:cNvPr id="391" name="n_3aveValue【市民会館】&#10;一人当たり面積">
          <a:extLst>
            <a:ext uri="{FF2B5EF4-FFF2-40B4-BE49-F238E27FC236}">
              <a16:creationId xmlns:a16="http://schemas.microsoft.com/office/drawing/2014/main" id="{8BDC3113-6BAE-443D-9959-07321F90E27F}"/>
            </a:ext>
          </a:extLst>
        </xdr:cNvPr>
        <xdr:cNvSpPr txBox="1"/>
      </xdr:nvSpPr>
      <xdr:spPr>
        <a:xfrm>
          <a:off x="7626427" y="1811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109238</xdr:rowOff>
    </xdr:from>
    <xdr:ext cx="469744" cy="259045"/>
    <xdr:sp macro="" textlink="">
      <xdr:nvSpPr>
        <xdr:cNvPr id="392" name="n_4aveValue【市民会館】&#10;一人当たり面積">
          <a:extLst>
            <a:ext uri="{FF2B5EF4-FFF2-40B4-BE49-F238E27FC236}">
              <a16:creationId xmlns:a16="http://schemas.microsoft.com/office/drawing/2014/main" id="{EE71144C-41AF-4AEE-B6DA-9718EA7F3753}"/>
            </a:ext>
          </a:extLst>
        </xdr:cNvPr>
        <xdr:cNvSpPr txBox="1"/>
      </xdr:nvSpPr>
      <xdr:spPr>
        <a:xfrm>
          <a:off x="6737427" y="1811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129557</xdr:rowOff>
    </xdr:from>
    <xdr:ext cx="469744" cy="259045"/>
    <xdr:sp macro="" textlink="">
      <xdr:nvSpPr>
        <xdr:cNvPr id="393" name="n_1mainValue【市民会館】&#10;一人当たり面積">
          <a:extLst>
            <a:ext uri="{FF2B5EF4-FFF2-40B4-BE49-F238E27FC236}">
              <a16:creationId xmlns:a16="http://schemas.microsoft.com/office/drawing/2014/main" id="{E63FAA26-E397-4660-AD56-5790D13E1FFD}"/>
            </a:ext>
          </a:extLst>
        </xdr:cNvPr>
        <xdr:cNvSpPr txBox="1"/>
      </xdr:nvSpPr>
      <xdr:spPr>
        <a:xfrm>
          <a:off x="9391727" y="1847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131463</xdr:rowOff>
    </xdr:from>
    <xdr:ext cx="469744" cy="259045"/>
    <xdr:sp macro="" textlink="">
      <xdr:nvSpPr>
        <xdr:cNvPr id="394" name="n_2mainValue【市民会館】&#10;一人当たり面積">
          <a:extLst>
            <a:ext uri="{FF2B5EF4-FFF2-40B4-BE49-F238E27FC236}">
              <a16:creationId xmlns:a16="http://schemas.microsoft.com/office/drawing/2014/main" id="{CF9F395A-EDAA-43A1-AD71-2CAA792149A8}"/>
            </a:ext>
          </a:extLst>
        </xdr:cNvPr>
        <xdr:cNvSpPr txBox="1"/>
      </xdr:nvSpPr>
      <xdr:spPr>
        <a:xfrm>
          <a:off x="8515427" y="1847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131463</xdr:rowOff>
    </xdr:from>
    <xdr:ext cx="469744" cy="259045"/>
    <xdr:sp macro="" textlink="">
      <xdr:nvSpPr>
        <xdr:cNvPr id="395" name="n_3mainValue【市民会館】&#10;一人当たり面積">
          <a:extLst>
            <a:ext uri="{FF2B5EF4-FFF2-40B4-BE49-F238E27FC236}">
              <a16:creationId xmlns:a16="http://schemas.microsoft.com/office/drawing/2014/main" id="{EF376B82-D721-4901-A25C-9E763963C229}"/>
            </a:ext>
          </a:extLst>
        </xdr:cNvPr>
        <xdr:cNvSpPr txBox="1"/>
      </xdr:nvSpPr>
      <xdr:spPr>
        <a:xfrm>
          <a:off x="7626427" y="1847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131463</xdr:rowOff>
    </xdr:from>
    <xdr:ext cx="469744" cy="259045"/>
    <xdr:sp macro="" textlink="">
      <xdr:nvSpPr>
        <xdr:cNvPr id="396" name="n_4mainValue【市民会館】&#10;一人当たり面積">
          <a:extLst>
            <a:ext uri="{FF2B5EF4-FFF2-40B4-BE49-F238E27FC236}">
              <a16:creationId xmlns:a16="http://schemas.microsoft.com/office/drawing/2014/main" id="{8AAFC713-5B0C-42CC-A9B8-6ACFF6BFD8BE}"/>
            </a:ext>
          </a:extLst>
        </xdr:cNvPr>
        <xdr:cNvSpPr txBox="1"/>
      </xdr:nvSpPr>
      <xdr:spPr>
        <a:xfrm>
          <a:off x="6737427" y="1847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A0BE01A6-787D-4CB6-97F7-9F6B02ED476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29D8BB58-C8F5-47DA-A430-50B2D63A2CE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88ACA6F4-41B8-4056-9F6D-CB3F6ADA41D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0C98A7E5-82B7-4669-BD42-04B9211B36A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BF7533B8-0D71-4003-9D5E-8280CEEE1B0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93C355EC-9ADE-4055-9066-0D70EF1775B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14C0C748-E0D0-4D90-AB6A-2764C73530C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AD61A1DC-6B98-4206-94AD-81B58F81D40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665B389D-4253-4298-96F0-D24264A49E4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7F2C2241-C13B-4FDD-A5A3-FCEDBB6F464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B10D29A7-4A00-4024-AFFA-11DC097F832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BB98E50B-E641-4865-AA2B-300996CAAE2C}"/>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C348C248-B84A-4E68-843F-905056A30702}"/>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7223A009-E2EA-4C86-ACBE-563648A7BBAE}"/>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68D93BC5-E4E7-4F4D-8D11-040A9C707D29}"/>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11DB6B61-6B34-476C-A945-B50132B25FA8}"/>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C1CC50C8-D327-4023-B6A3-631846343AC5}"/>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D64C7AC8-B98E-4E6C-B442-D33774338A6F}"/>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2432FC52-2349-4B3E-95A1-220829D4AED6}"/>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6DAB6242-52CF-44D0-9D72-AB95B797A884}"/>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1D4FF142-78C9-4221-9EF4-6341210474B2}"/>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710F2CCB-32EE-48F5-A0F0-A8D1531D416E}"/>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4E83C9C7-C8A3-4ACF-A00E-888F20D09EAE}"/>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E5B0FD3E-CE78-4B40-89E0-A7708F1C5EE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一般廃棄物処理施設】&#10;有形固定資産減価償却率グラフ枠">
          <a:extLst>
            <a:ext uri="{FF2B5EF4-FFF2-40B4-BE49-F238E27FC236}">
              <a16:creationId xmlns:a16="http://schemas.microsoft.com/office/drawing/2014/main" id="{0F2B86DC-5EA5-4EF2-97DA-D44660E6086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C15150A1-B389-4898-ADD6-D08E928AB97C}"/>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一般廃棄物処理施設】&#10;有形固定資産減価償却率最小値テキスト">
          <a:extLst>
            <a:ext uri="{FF2B5EF4-FFF2-40B4-BE49-F238E27FC236}">
              <a16:creationId xmlns:a16="http://schemas.microsoft.com/office/drawing/2014/main" id="{F0E3E1E2-63CB-4FA6-BE0D-AD8E34898C71}"/>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004B18AA-73BD-4EF0-8075-A53259E6BDFA}"/>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5" name="【一般廃棄物処理施設】&#10;有形固定資産減価償却率最大値テキスト">
          <a:extLst>
            <a:ext uri="{FF2B5EF4-FFF2-40B4-BE49-F238E27FC236}">
              <a16:creationId xmlns:a16="http://schemas.microsoft.com/office/drawing/2014/main" id="{6BAB46A4-110A-4E0D-97CD-2C3D16652170}"/>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6" name="直線コネクタ 425">
          <a:extLst>
            <a:ext uri="{FF2B5EF4-FFF2-40B4-BE49-F238E27FC236}">
              <a16:creationId xmlns:a16="http://schemas.microsoft.com/office/drawing/2014/main" id="{D9F9804B-39EF-47BA-921E-1BCDBACA987B}"/>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38117</xdr:rowOff>
    </xdr:from>
    <xdr:ext cx="405111" cy="259045"/>
    <xdr:sp macro="" textlink="">
      <xdr:nvSpPr>
        <xdr:cNvPr id="427" name="【一般廃棄物処理施設】&#10;有形固定資産減価償却率平均値テキスト">
          <a:extLst>
            <a:ext uri="{FF2B5EF4-FFF2-40B4-BE49-F238E27FC236}">
              <a16:creationId xmlns:a16="http://schemas.microsoft.com/office/drawing/2014/main" id="{D5712DA0-0967-4C8C-83DE-1F33BCAF7A01}"/>
            </a:ext>
          </a:extLst>
        </xdr:cNvPr>
        <xdr:cNvSpPr txBox="1"/>
      </xdr:nvSpPr>
      <xdr:spPr>
        <a:xfrm>
          <a:off x="16357600" y="6553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428" name="フローチャート: 判断 427">
          <a:extLst>
            <a:ext uri="{FF2B5EF4-FFF2-40B4-BE49-F238E27FC236}">
              <a16:creationId xmlns:a16="http://schemas.microsoft.com/office/drawing/2014/main" id="{19AED2F8-9AF6-4544-B654-943B52A26567}"/>
            </a:ext>
          </a:extLst>
        </xdr:cNvPr>
        <xdr:cNvSpPr/>
      </xdr:nvSpPr>
      <xdr:spPr>
        <a:xfrm>
          <a:off x="16268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429" name="フローチャート: 判断 428">
          <a:extLst>
            <a:ext uri="{FF2B5EF4-FFF2-40B4-BE49-F238E27FC236}">
              <a16:creationId xmlns:a16="http://schemas.microsoft.com/office/drawing/2014/main" id="{888E7767-841F-4AB4-B655-A64ADC708E6D}"/>
            </a:ext>
          </a:extLst>
        </xdr:cNvPr>
        <xdr:cNvSpPr/>
      </xdr:nvSpPr>
      <xdr:spPr>
        <a:xfrm>
          <a:off x="154305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430" name="フローチャート: 判断 429">
          <a:extLst>
            <a:ext uri="{FF2B5EF4-FFF2-40B4-BE49-F238E27FC236}">
              <a16:creationId xmlns:a16="http://schemas.microsoft.com/office/drawing/2014/main" id="{0164FC64-7353-4FAA-9A64-E35ECB28A335}"/>
            </a:ext>
          </a:extLst>
        </xdr:cNvPr>
        <xdr:cNvSpPr/>
      </xdr:nvSpPr>
      <xdr:spPr>
        <a:xfrm>
          <a:off x="14541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431" name="フローチャート: 判断 430">
          <a:extLst>
            <a:ext uri="{FF2B5EF4-FFF2-40B4-BE49-F238E27FC236}">
              <a16:creationId xmlns:a16="http://schemas.microsoft.com/office/drawing/2014/main" id="{92021611-3833-4BFE-AB76-E0CDA2E1A1CE}"/>
            </a:ext>
          </a:extLst>
        </xdr:cNvPr>
        <xdr:cNvSpPr/>
      </xdr:nvSpPr>
      <xdr:spPr>
        <a:xfrm>
          <a:off x="13652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432" name="フローチャート: 判断 431">
          <a:extLst>
            <a:ext uri="{FF2B5EF4-FFF2-40B4-BE49-F238E27FC236}">
              <a16:creationId xmlns:a16="http://schemas.microsoft.com/office/drawing/2014/main" id="{A6FC42E2-B742-483F-93A3-1F6055EBA9D0}"/>
            </a:ext>
          </a:extLst>
        </xdr:cNvPr>
        <xdr:cNvSpPr/>
      </xdr:nvSpPr>
      <xdr:spPr>
        <a:xfrm>
          <a:off x="12763500" y="664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C054A804-7ACA-4A16-9A5F-584156EB8D3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145762B2-C951-4228-9EC3-6FF65EEFA51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52991FB4-D5AF-4153-900C-90E978B808D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3F9EC4B6-BCB2-4D92-9E4A-A36F388F1E7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756D0E0C-3436-49D3-8F21-D0C56F3299D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102144</xdr:rowOff>
    </xdr:from>
    <xdr:to>
      <xdr:col>85</xdr:col>
      <xdr:colOff>177800</xdr:colOff>
      <xdr:row>37</xdr:row>
      <xdr:rowOff>32294</xdr:rowOff>
    </xdr:to>
    <xdr:sp macro="" textlink="">
      <xdr:nvSpPr>
        <xdr:cNvPr id="438" name="楕円 437">
          <a:extLst>
            <a:ext uri="{FF2B5EF4-FFF2-40B4-BE49-F238E27FC236}">
              <a16:creationId xmlns:a16="http://schemas.microsoft.com/office/drawing/2014/main" id="{E2FD2296-C200-4CF3-B2A9-0342C5618C10}"/>
            </a:ext>
          </a:extLst>
        </xdr:cNvPr>
        <xdr:cNvSpPr/>
      </xdr:nvSpPr>
      <xdr:spPr>
        <a:xfrm>
          <a:off x="16268700" y="6274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125021</xdr:rowOff>
    </xdr:from>
    <xdr:ext cx="405111" cy="259045"/>
    <xdr:sp macro="" textlink="">
      <xdr:nvSpPr>
        <xdr:cNvPr id="439" name="【一般廃棄物処理施設】&#10;有形固定資産減価償却率該当値テキスト">
          <a:extLst>
            <a:ext uri="{FF2B5EF4-FFF2-40B4-BE49-F238E27FC236}">
              <a16:creationId xmlns:a16="http://schemas.microsoft.com/office/drawing/2014/main" id="{413A9948-37BD-448A-BE17-9E9E73F73D54}"/>
            </a:ext>
          </a:extLst>
        </xdr:cNvPr>
        <xdr:cNvSpPr txBox="1"/>
      </xdr:nvSpPr>
      <xdr:spPr>
        <a:xfrm>
          <a:off x="16357600" y="6125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43361</xdr:rowOff>
    </xdr:from>
    <xdr:to>
      <xdr:col>81</xdr:col>
      <xdr:colOff>101600</xdr:colOff>
      <xdr:row>36</xdr:row>
      <xdr:rowOff>144961</xdr:rowOff>
    </xdr:to>
    <xdr:sp macro="" textlink="">
      <xdr:nvSpPr>
        <xdr:cNvPr id="440" name="楕円 439">
          <a:extLst>
            <a:ext uri="{FF2B5EF4-FFF2-40B4-BE49-F238E27FC236}">
              <a16:creationId xmlns:a16="http://schemas.microsoft.com/office/drawing/2014/main" id="{1F41E2EF-56E3-4D5B-8310-14DE0B3F08A1}"/>
            </a:ext>
          </a:extLst>
        </xdr:cNvPr>
        <xdr:cNvSpPr/>
      </xdr:nvSpPr>
      <xdr:spPr>
        <a:xfrm>
          <a:off x="15430500" y="6215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94161</xdr:rowOff>
    </xdr:from>
    <xdr:to>
      <xdr:col>85</xdr:col>
      <xdr:colOff>127000</xdr:colOff>
      <xdr:row>36</xdr:row>
      <xdr:rowOff>152944</xdr:rowOff>
    </xdr:to>
    <xdr:cxnSp macro="">
      <xdr:nvCxnSpPr>
        <xdr:cNvPr id="441" name="直線コネクタ 440">
          <a:extLst>
            <a:ext uri="{FF2B5EF4-FFF2-40B4-BE49-F238E27FC236}">
              <a16:creationId xmlns:a16="http://schemas.microsoft.com/office/drawing/2014/main" id="{A11ADC54-EAB5-4F88-9D7B-65B7636C1269}"/>
            </a:ext>
          </a:extLst>
        </xdr:cNvPr>
        <xdr:cNvCxnSpPr/>
      </xdr:nvCxnSpPr>
      <xdr:spPr>
        <a:xfrm>
          <a:off x="15481300" y="6266361"/>
          <a:ext cx="8382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151130</xdr:rowOff>
    </xdr:from>
    <xdr:to>
      <xdr:col>76</xdr:col>
      <xdr:colOff>165100</xdr:colOff>
      <xdr:row>36</xdr:row>
      <xdr:rowOff>81280</xdr:rowOff>
    </xdr:to>
    <xdr:sp macro="" textlink="">
      <xdr:nvSpPr>
        <xdr:cNvPr id="442" name="楕円 441">
          <a:extLst>
            <a:ext uri="{FF2B5EF4-FFF2-40B4-BE49-F238E27FC236}">
              <a16:creationId xmlns:a16="http://schemas.microsoft.com/office/drawing/2014/main" id="{668C13C8-2570-4E9D-BB0D-B5027237E2EB}"/>
            </a:ext>
          </a:extLst>
        </xdr:cNvPr>
        <xdr:cNvSpPr/>
      </xdr:nvSpPr>
      <xdr:spPr>
        <a:xfrm>
          <a:off x="14541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30480</xdr:rowOff>
    </xdr:from>
    <xdr:to>
      <xdr:col>81</xdr:col>
      <xdr:colOff>50800</xdr:colOff>
      <xdr:row>36</xdr:row>
      <xdr:rowOff>94161</xdr:rowOff>
    </xdr:to>
    <xdr:cxnSp macro="">
      <xdr:nvCxnSpPr>
        <xdr:cNvPr id="443" name="直線コネクタ 442">
          <a:extLst>
            <a:ext uri="{FF2B5EF4-FFF2-40B4-BE49-F238E27FC236}">
              <a16:creationId xmlns:a16="http://schemas.microsoft.com/office/drawing/2014/main" id="{C0CA455C-5665-4CED-BCD8-886A7ED44AC3}"/>
            </a:ext>
          </a:extLst>
        </xdr:cNvPr>
        <xdr:cNvCxnSpPr/>
      </xdr:nvCxnSpPr>
      <xdr:spPr>
        <a:xfrm>
          <a:off x="14592300" y="6202680"/>
          <a:ext cx="8890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159294</xdr:rowOff>
    </xdr:from>
    <xdr:to>
      <xdr:col>72</xdr:col>
      <xdr:colOff>38100</xdr:colOff>
      <xdr:row>40</xdr:row>
      <xdr:rowOff>89444</xdr:rowOff>
    </xdr:to>
    <xdr:sp macro="" textlink="">
      <xdr:nvSpPr>
        <xdr:cNvPr id="444" name="楕円 443">
          <a:extLst>
            <a:ext uri="{FF2B5EF4-FFF2-40B4-BE49-F238E27FC236}">
              <a16:creationId xmlns:a16="http://schemas.microsoft.com/office/drawing/2014/main" id="{8F5F2330-A991-4746-BF9A-4DBC639CB64C}"/>
            </a:ext>
          </a:extLst>
        </xdr:cNvPr>
        <xdr:cNvSpPr/>
      </xdr:nvSpPr>
      <xdr:spPr>
        <a:xfrm>
          <a:off x="13652500" y="684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30480</xdr:rowOff>
    </xdr:from>
    <xdr:to>
      <xdr:col>76</xdr:col>
      <xdr:colOff>114300</xdr:colOff>
      <xdr:row>40</xdr:row>
      <xdr:rowOff>38644</xdr:rowOff>
    </xdr:to>
    <xdr:cxnSp macro="">
      <xdr:nvCxnSpPr>
        <xdr:cNvPr id="445" name="直線コネクタ 444">
          <a:extLst>
            <a:ext uri="{FF2B5EF4-FFF2-40B4-BE49-F238E27FC236}">
              <a16:creationId xmlns:a16="http://schemas.microsoft.com/office/drawing/2014/main" id="{F2DEB5FD-AF9F-4D85-96CB-81700C6D3256}"/>
            </a:ext>
          </a:extLst>
        </xdr:cNvPr>
        <xdr:cNvCxnSpPr/>
      </xdr:nvCxnSpPr>
      <xdr:spPr>
        <a:xfrm flipV="1">
          <a:off x="13703300" y="6202680"/>
          <a:ext cx="889000" cy="693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136434</xdr:rowOff>
    </xdr:from>
    <xdr:to>
      <xdr:col>67</xdr:col>
      <xdr:colOff>101600</xdr:colOff>
      <xdr:row>40</xdr:row>
      <xdr:rowOff>66584</xdr:rowOff>
    </xdr:to>
    <xdr:sp macro="" textlink="">
      <xdr:nvSpPr>
        <xdr:cNvPr id="446" name="楕円 445">
          <a:extLst>
            <a:ext uri="{FF2B5EF4-FFF2-40B4-BE49-F238E27FC236}">
              <a16:creationId xmlns:a16="http://schemas.microsoft.com/office/drawing/2014/main" id="{2D1F77F3-B285-47EB-B513-0A25AFD8A442}"/>
            </a:ext>
          </a:extLst>
        </xdr:cNvPr>
        <xdr:cNvSpPr/>
      </xdr:nvSpPr>
      <xdr:spPr>
        <a:xfrm>
          <a:off x="12763500" y="682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15784</xdr:rowOff>
    </xdr:from>
    <xdr:to>
      <xdr:col>71</xdr:col>
      <xdr:colOff>177800</xdr:colOff>
      <xdr:row>40</xdr:row>
      <xdr:rowOff>38644</xdr:rowOff>
    </xdr:to>
    <xdr:cxnSp macro="">
      <xdr:nvCxnSpPr>
        <xdr:cNvPr id="447" name="直線コネクタ 446">
          <a:extLst>
            <a:ext uri="{FF2B5EF4-FFF2-40B4-BE49-F238E27FC236}">
              <a16:creationId xmlns:a16="http://schemas.microsoft.com/office/drawing/2014/main" id="{1CD82EB5-A2A5-4CEB-A0CA-9C356EB23BF7}"/>
            </a:ext>
          </a:extLst>
        </xdr:cNvPr>
        <xdr:cNvCxnSpPr/>
      </xdr:nvCxnSpPr>
      <xdr:spPr>
        <a:xfrm>
          <a:off x="12814300" y="687378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41383</xdr:rowOff>
    </xdr:from>
    <xdr:ext cx="405111" cy="259045"/>
    <xdr:sp macro="" textlink="">
      <xdr:nvSpPr>
        <xdr:cNvPr id="448" name="n_1aveValue【一般廃棄物処理施設】&#10;有形固定資産減価償却率">
          <a:extLst>
            <a:ext uri="{FF2B5EF4-FFF2-40B4-BE49-F238E27FC236}">
              <a16:creationId xmlns:a16="http://schemas.microsoft.com/office/drawing/2014/main" id="{1DFF15E1-D19C-4C44-BE13-66D62B00824B}"/>
            </a:ext>
          </a:extLst>
        </xdr:cNvPr>
        <xdr:cNvSpPr txBox="1"/>
      </xdr:nvSpPr>
      <xdr:spPr>
        <a:xfrm>
          <a:off x="15266044" y="672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26687</xdr:rowOff>
    </xdr:from>
    <xdr:ext cx="405111" cy="259045"/>
    <xdr:sp macro="" textlink="">
      <xdr:nvSpPr>
        <xdr:cNvPr id="449" name="n_2aveValue【一般廃棄物処理施設】&#10;有形固定資産減価償却率">
          <a:extLst>
            <a:ext uri="{FF2B5EF4-FFF2-40B4-BE49-F238E27FC236}">
              <a16:creationId xmlns:a16="http://schemas.microsoft.com/office/drawing/2014/main" id="{F816C352-73D4-4DD9-85A7-251B0E3D823E}"/>
            </a:ext>
          </a:extLst>
        </xdr:cNvPr>
        <xdr:cNvSpPr txBox="1"/>
      </xdr:nvSpPr>
      <xdr:spPr>
        <a:xfrm>
          <a:off x="143897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78213</xdr:rowOff>
    </xdr:from>
    <xdr:ext cx="405111" cy="259045"/>
    <xdr:sp macro="" textlink="">
      <xdr:nvSpPr>
        <xdr:cNvPr id="450" name="n_3aveValue【一般廃棄物処理施設】&#10;有形固定資産減価償却率">
          <a:extLst>
            <a:ext uri="{FF2B5EF4-FFF2-40B4-BE49-F238E27FC236}">
              <a16:creationId xmlns:a16="http://schemas.microsoft.com/office/drawing/2014/main" id="{AB41E376-7FD2-467B-9EB1-61A07E22339C}"/>
            </a:ext>
          </a:extLst>
        </xdr:cNvPr>
        <xdr:cNvSpPr txBox="1"/>
      </xdr:nvSpPr>
      <xdr:spPr>
        <a:xfrm>
          <a:off x="13500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79846</xdr:rowOff>
    </xdr:from>
    <xdr:ext cx="405111" cy="259045"/>
    <xdr:sp macro="" textlink="">
      <xdr:nvSpPr>
        <xdr:cNvPr id="451" name="n_4aveValue【一般廃棄物処理施設】&#10;有形固定資産減価償却率">
          <a:extLst>
            <a:ext uri="{FF2B5EF4-FFF2-40B4-BE49-F238E27FC236}">
              <a16:creationId xmlns:a16="http://schemas.microsoft.com/office/drawing/2014/main" id="{553D5D70-9200-45B2-9E43-834D1ADBF805}"/>
            </a:ext>
          </a:extLst>
        </xdr:cNvPr>
        <xdr:cNvSpPr txBox="1"/>
      </xdr:nvSpPr>
      <xdr:spPr>
        <a:xfrm>
          <a:off x="12611744" y="642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161488</xdr:rowOff>
    </xdr:from>
    <xdr:ext cx="405111" cy="259045"/>
    <xdr:sp macro="" textlink="">
      <xdr:nvSpPr>
        <xdr:cNvPr id="452" name="n_1mainValue【一般廃棄物処理施設】&#10;有形固定資産減価償却率">
          <a:extLst>
            <a:ext uri="{FF2B5EF4-FFF2-40B4-BE49-F238E27FC236}">
              <a16:creationId xmlns:a16="http://schemas.microsoft.com/office/drawing/2014/main" id="{A34E9553-3ED3-4730-9DBF-EC12CC688EFE}"/>
            </a:ext>
          </a:extLst>
        </xdr:cNvPr>
        <xdr:cNvSpPr txBox="1"/>
      </xdr:nvSpPr>
      <xdr:spPr>
        <a:xfrm>
          <a:off x="15266044" y="5990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97807</xdr:rowOff>
    </xdr:from>
    <xdr:ext cx="405111" cy="259045"/>
    <xdr:sp macro="" textlink="">
      <xdr:nvSpPr>
        <xdr:cNvPr id="453" name="n_2mainValue【一般廃棄物処理施設】&#10;有形固定資産減価償却率">
          <a:extLst>
            <a:ext uri="{FF2B5EF4-FFF2-40B4-BE49-F238E27FC236}">
              <a16:creationId xmlns:a16="http://schemas.microsoft.com/office/drawing/2014/main" id="{229C793E-FA56-4BA4-8427-C1243572E890}"/>
            </a:ext>
          </a:extLst>
        </xdr:cNvPr>
        <xdr:cNvSpPr txBox="1"/>
      </xdr:nvSpPr>
      <xdr:spPr>
        <a:xfrm>
          <a:off x="14389744" y="592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80571</xdr:rowOff>
    </xdr:from>
    <xdr:ext cx="405111" cy="259045"/>
    <xdr:sp macro="" textlink="">
      <xdr:nvSpPr>
        <xdr:cNvPr id="454" name="n_3mainValue【一般廃棄物処理施設】&#10;有形固定資産減価償却率">
          <a:extLst>
            <a:ext uri="{FF2B5EF4-FFF2-40B4-BE49-F238E27FC236}">
              <a16:creationId xmlns:a16="http://schemas.microsoft.com/office/drawing/2014/main" id="{1FBDAA48-8E55-4B59-96AC-03CEE3F31E83}"/>
            </a:ext>
          </a:extLst>
        </xdr:cNvPr>
        <xdr:cNvSpPr txBox="1"/>
      </xdr:nvSpPr>
      <xdr:spPr>
        <a:xfrm>
          <a:off x="13500744" y="6938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57711</xdr:rowOff>
    </xdr:from>
    <xdr:ext cx="405111" cy="259045"/>
    <xdr:sp macro="" textlink="">
      <xdr:nvSpPr>
        <xdr:cNvPr id="455" name="n_4mainValue【一般廃棄物処理施設】&#10;有形固定資産減価償却率">
          <a:extLst>
            <a:ext uri="{FF2B5EF4-FFF2-40B4-BE49-F238E27FC236}">
              <a16:creationId xmlns:a16="http://schemas.microsoft.com/office/drawing/2014/main" id="{0BD3BCB4-D510-4F86-9D1E-827EF4E4251B}"/>
            </a:ext>
          </a:extLst>
        </xdr:cNvPr>
        <xdr:cNvSpPr txBox="1"/>
      </xdr:nvSpPr>
      <xdr:spPr>
        <a:xfrm>
          <a:off x="12611744" y="6915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7997F27F-8C81-4D65-9789-1700D07C483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749CAC16-B883-4D1E-937E-EA9B819D780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411C0C15-A689-45D5-A2AB-557B648F4D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85C9A571-B340-4B20-AFF1-FB1A0004682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1E09C42A-355B-4373-BDB6-5FF3C8578A0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96416158-3007-4710-B5B8-03B7FB2E0AE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E3A5B3E8-83A2-4915-AE38-80D137B5793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5BCD5114-4AE3-4ED7-AF37-675ACBBB482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1C7C23D3-39D1-456B-9D19-DE0130F0BBC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DE74FDD2-5C07-4FC3-88C0-A89A01E511F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6" name="直線コネクタ 465">
          <a:extLst>
            <a:ext uri="{FF2B5EF4-FFF2-40B4-BE49-F238E27FC236}">
              <a16:creationId xmlns:a16="http://schemas.microsoft.com/office/drawing/2014/main" id="{89DA2146-BECC-4541-9886-8887920E4706}"/>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7" name="テキスト ボックス 466">
          <a:extLst>
            <a:ext uri="{FF2B5EF4-FFF2-40B4-BE49-F238E27FC236}">
              <a16:creationId xmlns:a16="http://schemas.microsoft.com/office/drawing/2014/main" id="{A89CA3FF-E574-42EA-A2DD-8277380FAE0F}"/>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8" name="直線コネクタ 467">
          <a:extLst>
            <a:ext uri="{FF2B5EF4-FFF2-40B4-BE49-F238E27FC236}">
              <a16:creationId xmlns:a16="http://schemas.microsoft.com/office/drawing/2014/main" id="{A84EFEB8-5913-43DD-A84A-5AF56BCE6C73}"/>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9" name="テキスト ボックス 468">
          <a:extLst>
            <a:ext uri="{FF2B5EF4-FFF2-40B4-BE49-F238E27FC236}">
              <a16:creationId xmlns:a16="http://schemas.microsoft.com/office/drawing/2014/main" id="{B1A042EC-B7B4-4B08-8227-980C61C93EA3}"/>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0" name="直線コネクタ 469">
          <a:extLst>
            <a:ext uri="{FF2B5EF4-FFF2-40B4-BE49-F238E27FC236}">
              <a16:creationId xmlns:a16="http://schemas.microsoft.com/office/drawing/2014/main" id="{181BDCCC-E56B-4FAA-844A-552338270849}"/>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71" name="テキスト ボックス 470">
          <a:extLst>
            <a:ext uri="{FF2B5EF4-FFF2-40B4-BE49-F238E27FC236}">
              <a16:creationId xmlns:a16="http://schemas.microsoft.com/office/drawing/2014/main" id="{31EC762F-28F7-4819-8971-1B3DE11F1D63}"/>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2" name="直線コネクタ 471">
          <a:extLst>
            <a:ext uri="{FF2B5EF4-FFF2-40B4-BE49-F238E27FC236}">
              <a16:creationId xmlns:a16="http://schemas.microsoft.com/office/drawing/2014/main" id="{83334F52-FBD6-4229-AF12-516C1ADA2194}"/>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3" name="テキスト ボックス 472">
          <a:extLst>
            <a:ext uri="{FF2B5EF4-FFF2-40B4-BE49-F238E27FC236}">
              <a16:creationId xmlns:a16="http://schemas.microsoft.com/office/drawing/2014/main" id="{AE8639AB-C906-4604-A8A3-3EDA21319ECD}"/>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a:extLst>
            <a:ext uri="{FF2B5EF4-FFF2-40B4-BE49-F238E27FC236}">
              <a16:creationId xmlns:a16="http://schemas.microsoft.com/office/drawing/2014/main" id="{6C583E78-1C6D-4711-A48A-1668DC91CDE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5" name="テキスト ボックス 474">
          <a:extLst>
            <a:ext uri="{FF2B5EF4-FFF2-40B4-BE49-F238E27FC236}">
              <a16:creationId xmlns:a16="http://schemas.microsoft.com/office/drawing/2014/main" id="{5F541662-9CA1-44FA-BB47-7C908335F79F}"/>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一般廃棄物処理施設】&#10;一人当たり有形固定資産（償却資産）額グラフ枠">
          <a:extLst>
            <a:ext uri="{FF2B5EF4-FFF2-40B4-BE49-F238E27FC236}">
              <a16:creationId xmlns:a16="http://schemas.microsoft.com/office/drawing/2014/main" id="{A72129B8-5F4A-4E39-A531-C645135C7DC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477" name="直線コネクタ 476">
          <a:extLst>
            <a:ext uri="{FF2B5EF4-FFF2-40B4-BE49-F238E27FC236}">
              <a16:creationId xmlns:a16="http://schemas.microsoft.com/office/drawing/2014/main" id="{BA657004-1363-4793-B03B-0CBD8FE4F0AA}"/>
            </a:ext>
          </a:extLst>
        </xdr:cNvPr>
        <xdr:cNvCxnSpPr/>
      </xdr:nvCxnSpPr>
      <xdr:spPr>
        <a:xfrm flipV="1">
          <a:off x="22160864" y="5659021"/>
          <a:ext cx="0" cy="1501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478" name="【一般廃棄物処理施設】&#10;一人当たり有形固定資産（償却資産）額最小値テキスト">
          <a:extLst>
            <a:ext uri="{FF2B5EF4-FFF2-40B4-BE49-F238E27FC236}">
              <a16:creationId xmlns:a16="http://schemas.microsoft.com/office/drawing/2014/main" id="{52997E07-F34F-4A08-B656-4A05170B5F4B}"/>
            </a:ext>
          </a:extLst>
        </xdr:cNvPr>
        <xdr:cNvSpPr txBox="1"/>
      </xdr:nvSpPr>
      <xdr:spPr>
        <a:xfrm>
          <a:off x="22199600" y="716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479" name="直線コネクタ 478">
          <a:extLst>
            <a:ext uri="{FF2B5EF4-FFF2-40B4-BE49-F238E27FC236}">
              <a16:creationId xmlns:a16="http://schemas.microsoft.com/office/drawing/2014/main" id="{503A3674-3E68-4959-AE15-560ACA3F7D8F}"/>
            </a:ext>
          </a:extLst>
        </xdr:cNvPr>
        <xdr:cNvCxnSpPr/>
      </xdr:nvCxnSpPr>
      <xdr:spPr>
        <a:xfrm>
          <a:off x="22072600" y="7160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480" name="【一般廃棄物処理施設】&#10;一人当たり有形固定資産（償却資産）額最大値テキスト">
          <a:extLst>
            <a:ext uri="{FF2B5EF4-FFF2-40B4-BE49-F238E27FC236}">
              <a16:creationId xmlns:a16="http://schemas.microsoft.com/office/drawing/2014/main" id="{E09FA6E9-EDD5-4D21-A722-0C4BC6D25F63}"/>
            </a:ext>
          </a:extLst>
        </xdr:cNvPr>
        <xdr:cNvSpPr txBox="1"/>
      </xdr:nvSpPr>
      <xdr:spPr>
        <a:xfrm>
          <a:off x="22199600" y="543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481" name="直線コネクタ 480">
          <a:extLst>
            <a:ext uri="{FF2B5EF4-FFF2-40B4-BE49-F238E27FC236}">
              <a16:creationId xmlns:a16="http://schemas.microsoft.com/office/drawing/2014/main" id="{2CBE08A1-4E35-4FEF-84D4-90E7CA5C034F}"/>
            </a:ext>
          </a:extLst>
        </xdr:cNvPr>
        <xdr:cNvCxnSpPr/>
      </xdr:nvCxnSpPr>
      <xdr:spPr>
        <a:xfrm>
          <a:off x="22072600" y="5659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22584</xdr:rowOff>
    </xdr:from>
    <xdr:ext cx="534377" cy="259045"/>
    <xdr:sp macro="" textlink="">
      <xdr:nvSpPr>
        <xdr:cNvPr id="482" name="【一般廃棄物処理施設】&#10;一人当たり有形固定資産（償却資産）額平均値テキスト">
          <a:extLst>
            <a:ext uri="{FF2B5EF4-FFF2-40B4-BE49-F238E27FC236}">
              <a16:creationId xmlns:a16="http://schemas.microsoft.com/office/drawing/2014/main" id="{773E955A-0AF3-49E5-B98F-9EDC91E55139}"/>
            </a:ext>
          </a:extLst>
        </xdr:cNvPr>
        <xdr:cNvSpPr txBox="1"/>
      </xdr:nvSpPr>
      <xdr:spPr>
        <a:xfrm>
          <a:off x="22199600" y="6880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483" name="フローチャート: 判断 482">
          <a:extLst>
            <a:ext uri="{FF2B5EF4-FFF2-40B4-BE49-F238E27FC236}">
              <a16:creationId xmlns:a16="http://schemas.microsoft.com/office/drawing/2014/main" id="{7C9492B9-28F2-4599-A0BE-8CBA97468C25}"/>
            </a:ext>
          </a:extLst>
        </xdr:cNvPr>
        <xdr:cNvSpPr/>
      </xdr:nvSpPr>
      <xdr:spPr>
        <a:xfrm>
          <a:off x="22110700" y="690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484" name="フローチャート: 判断 483">
          <a:extLst>
            <a:ext uri="{FF2B5EF4-FFF2-40B4-BE49-F238E27FC236}">
              <a16:creationId xmlns:a16="http://schemas.microsoft.com/office/drawing/2014/main" id="{74B0F1B4-8E43-42A3-8E62-6ECE282A8001}"/>
            </a:ext>
          </a:extLst>
        </xdr:cNvPr>
        <xdr:cNvSpPr/>
      </xdr:nvSpPr>
      <xdr:spPr>
        <a:xfrm>
          <a:off x="21272500" y="691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485" name="フローチャート: 判断 484">
          <a:extLst>
            <a:ext uri="{FF2B5EF4-FFF2-40B4-BE49-F238E27FC236}">
              <a16:creationId xmlns:a16="http://schemas.microsoft.com/office/drawing/2014/main" id="{610FC8A2-ABDE-453C-8CD1-1D9E569B55EF}"/>
            </a:ext>
          </a:extLst>
        </xdr:cNvPr>
        <xdr:cNvSpPr/>
      </xdr:nvSpPr>
      <xdr:spPr>
        <a:xfrm>
          <a:off x="20383500" y="691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486" name="フローチャート: 判断 485">
          <a:extLst>
            <a:ext uri="{FF2B5EF4-FFF2-40B4-BE49-F238E27FC236}">
              <a16:creationId xmlns:a16="http://schemas.microsoft.com/office/drawing/2014/main" id="{9FDB5122-B4B7-4CFD-B275-BD3027F19F73}"/>
            </a:ext>
          </a:extLst>
        </xdr:cNvPr>
        <xdr:cNvSpPr/>
      </xdr:nvSpPr>
      <xdr:spPr>
        <a:xfrm>
          <a:off x="19494500" y="6939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487" name="フローチャート: 判断 486">
          <a:extLst>
            <a:ext uri="{FF2B5EF4-FFF2-40B4-BE49-F238E27FC236}">
              <a16:creationId xmlns:a16="http://schemas.microsoft.com/office/drawing/2014/main" id="{38649981-8B04-45A1-A880-4EFC35D673D9}"/>
            </a:ext>
          </a:extLst>
        </xdr:cNvPr>
        <xdr:cNvSpPr/>
      </xdr:nvSpPr>
      <xdr:spPr>
        <a:xfrm>
          <a:off x="18605500" y="693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4C0F9EBC-18B5-43CA-A092-FC5B127053E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C150649-8079-4514-94EF-86557F7D295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F5EEDCEE-6E0C-410F-8229-E1C340ABE8C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12CA6D29-DA70-4DCC-A034-AF6379CBF3E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1DA2E134-3153-40EC-8A40-4D4EA01629D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159577</xdr:rowOff>
    </xdr:from>
    <xdr:to>
      <xdr:col>116</xdr:col>
      <xdr:colOff>114300</xdr:colOff>
      <xdr:row>39</xdr:row>
      <xdr:rowOff>89727</xdr:rowOff>
    </xdr:to>
    <xdr:sp macro="" textlink="">
      <xdr:nvSpPr>
        <xdr:cNvPr id="493" name="楕円 492">
          <a:extLst>
            <a:ext uri="{FF2B5EF4-FFF2-40B4-BE49-F238E27FC236}">
              <a16:creationId xmlns:a16="http://schemas.microsoft.com/office/drawing/2014/main" id="{CA7335AD-A4E6-42AA-8E5B-FF0FC89CB361}"/>
            </a:ext>
          </a:extLst>
        </xdr:cNvPr>
        <xdr:cNvSpPr/>
      </xdr:nvSpPr>
      <xdr:spPr>
        <a:xfrm>
          <a:off x="22110700" y="6674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11004</xdr:rowOff>
    </xdr:from>
    <xdr:ext cx="599010" cy="259045"/>
    <xdr:sp macro="" textlink="">
      <xdr:nvSpPr>
        <xdr:cNvPr id="494" name="【一般廃棄物処理施設】&#10;一人当たり有形固定資産（償却資産）額該当値テキスト">
          <a:extLst>
            <a:ext uri="{FF2B5EF4-FFF2-40B4-BE49-F238E27FC236}">
              <a16:creationId xmlns:a16="http://schemas.microsoft.com/office/drawing/2014/main" id="{CD4CC5EB-C467-47D3-A6DB-7D727A6C07FE}"/>
            </a:ext>
          </a:extLst>
        </xdr:cNvPr>
        <xdr:cNvSpPr txBox="1"/>
      </xdr:nvSpPr>
      <xdr:spPr>
        <a:xfrm>
          <a:off x="22199600" y="6526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170671</xdr:rowOff>
    </xdr:from>
    <xdr:to>
      <xdr:col>112</xdr:col>
      <xdr:colOff>38100</xdr:colOff>
      <xdr:row>39</xdr:row>
      <xdr:rowOff>100821</xdr:rowOff>
    </xdr:to>
    <xdr:sp macro="" textlink="">
      <xdr:nvSpPr>
        <xdr:cNvPr id="495" name="楕円 494">
          <a:extLst>
            <a:ext uri="{FF2B5EF4-FFF2-40B4-BE49-F238E27FC236}">
              <a16:creationId xmlns:a16="http://schemas.microsoft.com/office/drawing/2014/main" id="{41C607C8-C33A-4945-AE43-472D90092895}"/>
            </a:ext>
          </a:extLst>
        </xdr:cNvPr>
        <xdr:cNvSpPr/>
      </xdr:nvSpPr>
      <xdr:spPr>
        <a:xfrm>
          <a:off x="21272500" y="6685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38927</xdr:rowOff>
    </xdr:from>
    <xdr:to>
      <xdr:col>116</xdr:col>
      <xdr:colOff>63500</xdr:colOff>
      <xdr:row>39</xdr:row>
      <xdr:rowOff>50021</xdr:rowOff>
    </xdr:to>
    <xdr:cxnSp macro="">
      <xdr:nvCxnSpPr>
        <xdr:cNvPr id="496" name="直線コネクタ 495">
          <a:extLst>
            <a:ext uri="{FF2B5EF4-FFF2-40B4-BE49-F238E27FC236}">
              <a16:creationId xmlns:a16="http://schemas.microsoft.com/office/drawing/2014/main" id="{1CCB73A6-8B27-4D03-A2FF-1D183AD920DE}"/>
            </a:ext>
          </a:extLst>
        </xdr:cNvPr>
        <xdr:cNvCxnSpPr/>
      </xdr:nvCxnSpPr>
      <xdr:spPr>
        <a:xfrm flipV="1">
          <a:off x="21323300" y="6725477"/>
          <a:ext cx="838200" cy="11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167146</xdr:rowOff>
    </xdr:from>
    <xdr:to>
      <xdr:col>107</xdr:col>
      <xdr:colOff>101600</xdr:colOff>
      <xdr:row>39</xdr:row>
      <xdr:rowOff>97296</xdr:rowOff>
    </xdr:to>
    <xdr:sp macro="" textlink="">
      <xdr:nvSpPr>
        <xdr:cNvPr id="497" name="楕円 496">
          <a:extLst>
            <a:ext uri="{FF2B5EF4-FFF2-40B4-BE49-F238E27FC236}">
              <a16:creationId xmlns:a16="http://schemas.microsoft.com/office/drawing/2014/main" id="{36DCC925-D2BF-4E1B-B169-95777D1AFDF0}"/>
            </a:ext>
          </a:extLst>
        </xdr:cNvPr>
        <xdr:cNvSpPr/>
      </xdr:nvSpPr>
      <xdr:spPr>
        <a:xfrm>
          <a:off x="20383500" y="6682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46496</xdr:rowOff>
    </xdr:from>
    <xdr:to>
      <xdr:col>111</xdr:col>
      <xdr:colOff>177800</xdr:colOff>
      <xdr:row>39</xdr:row>
      <xdr:rowOff>50021</xdr:rowOff>
    </xdr:to>
    <xdr:cxnSp macro="">
      <xdr:nvCxnSpPr>
        <xdr:cNvPr id="498" name="直線コネクタ 497">
          <a:extLst>
            <a:ext uri="{FF2B5EF4-FFF2-40B4-BE49-F238E27FC236}">
              <a16:creationId xmlns:a16="http://schemas.microsoft.com/office/drawing/2014/main" id="{850FE282-6CA1-4C1E-9C04-252FA982EDF5}"/>
            </a:ext>
          </a:extLst>
        </xdr:cNvPr>
        <xdr:cNvCxnSpPr/>
      </xdr:nvCxnSpPr>
      <xdr:spPr>
        <a:xfrm>
          <a:off x="20434300" y="6733046"/>
          <a:ext cx="889000" cy="3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69623</xdr:rowOff>
    </xdr:from>
    <xdr:to>
      <xdr:col>102</xdr:col>
      <xdr:colOff>165100</xdr:colOff>
      <xdr:row>40</xdr:row>
      <xdr:rowOff>171223</xdr:rowOff>
    </xdr:to>
    <xdr:sp macro="" textlink="">
      <xdr:nvSpPr>
        <xdr:cNvPr id="499" name="楕円 498">
          <a:extLst>
            <a:ext uri="{FF2B5EF4-FFF2-40B4-BE49-F238E27FC236}">
              <a16:creationId xmlns:a16="http://schemas.microsoft.com/office/drawing/2014/main" id="{E2E21DB8-4ADC-4A4C-858E-AF4B2FDF7A7C}"/>
            </a:ext>
          </a:extLst>
        </xdr:cNvPr>
        <xdr:cNvSpPr/>
      </xdr:nvSpPr>
      <xdr:spPr>
        <a:xfrm>
          <a:off x="19494500" y="6927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46496</xdr:rowOff>
    </xdr:from>
    <xdr:to>
      <xdr:col>107</xdr:col>
      <xdr:colOff>50800</xdr:colOff>
      <xdr:row>40</xdr:row>
      <xdr:rowOff>120423</xdr:rowOff>
    </xdr:to>
    <xdr:cxnSp macro="">
      <xdr:nvCxnSpPr>
        <xdr:cNvPr id="500" name="直線コネクタ 499">
          <a:extLst>
            <a:ext uri="{FF2B5EF4-FFF2-40B4-BE49-F238E27FC236}">
              <a16:creationId xmlns:a16="http://schemas.microsoft.com/office/drawing/2014/main" id="{B48BF969-C938-4766-BE10-076992807B35}"/>
            </a:ext>
          </a:extLst>
        </xdr:cNvPr>
        <xdr:cNvCxnSpPr/>
      </xdr:nvCxnSpPr>
      <xdr:spPr>
        <a:xfrm flipV="1">
          <a:off x="19545300" y="6733046"/>
          <a:ext cx="889000" cy="245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69120</xdr:rowOff>
    </xdr:from>
    <xdr:to>
      <xdr:col>98</xdr:col>
      <xdr:colOff>38100</xdr:colOff>
      <xdr:row>40</xdr:row>
      <xdr:rowOff>170720</xdr:rowOff>
    </xdr:to>
    <xdr:sp macro="" textlink="">
      <xdr:nvSpPr>
        <xdr:cNvPr id="501" name="楕円 500">
          <a:extLst>
            <a:ext uri="{FF2B5EF4-FFF2-40B4-BE49-F238E27FC236}">
              <a16:creationId xmlns:a16="http://schemas.microsoft.com/office/drawing/2014/main" id="{8AACD5FF-06F3-43A8-B1A6-E74369BD4AC3}"/>
            </a:ext>
          </a:extLst>
        </xdr:cNvPr>
        <xdr:cNvSpPr/>
      </xdr:nvSpPr>
      <xdr:spPr>
        <a:xfrm>
          <a:off x="18605500" y="692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119920</xdr:rowOff>
    </xdr:from>
    <xdr:to>
      <xdr:col>102</xdr:col>
      <xdr:colOff>114300</xdr:colOff>
      <xdr:row>40</xdr:row>
      <xdr:rowOff>120423</xdr:rowOff>
    </xdr:to>
    <xdr:cxnSp macro="">
      <xdr:nvCxnSpPr>
        <xdr:cNvPr id="502" name="直線コネクタ 501">
          <a:extLst>
            <a:ext uri="{FF2B5EF4-FFF2-40B4-BE49-F238E27FC236}">
              <a16:creationId xmlns:a16="http://schemas.microsoft.com/office/drawing/2014/main" id="{0784DD09-C8DE-4DB2-B8F3-8220F945AA81}"/>
            </a:ext>
          </a:extLst>
        </xdr:cNvPr>
        <xdr:cNvCxnSpPr/>
      </xdr:nvCxnSpPr>
      <xdr:spPr>
        <a:xfrm>
          <a:off x="18656300" y="6977920"/>
          <a:ext cx="889000" cy="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147607</xdr:rowOff>
    </xdr:from>
    <xdr:ext cx="534377" cy="259045"/>
    <xdr:sp macro="" textlink="">
      <xdr:nvSpPr>
        <xdr:cNvPr id="503" name="n_1aveValue【一般廃棄物処理施設】&#10;一人当たり有形固定資産（償却資産）額">
          <a:extLst>
            <a:ext uri="{FF2B5EF4-FFF2-40B4-BE49-F238E27FC236}">
              <a16:creationId xmlns:a16="http://schemas.microsoft.com/office/drawing/2014/main" id="{ED641046-E719-4D60-8C6F-CFD41FCDBB9E}"/>
            </a:ext>
          </a:extLst>
        </xdr:cNvPr>
        <xdr:cNvSpPr txBox="1"/>
      </xdr:nvSpPr>
      <xdr:spPr>
        <a:xfrm>
          <a:off x="21043411" y="7005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152340</xdr:rowOff>
    </xdr:from>
    <xdr:ext cx="534377" cy="259045"/>
    <xdr:sp macro="" textlink="">
      <xdr:nvSpPr>
        <xdr:cNvPr id="504" name="n_2aveValue【一般廃棄物処理施設】&#10;一人当たり有形固定資産（償却資産）額">
          <a:extLst>
            <a:ext uri="{FF2B5EF4-FFF2-40B4-BE49-F238E27FC236}">
              <a16:creationId xmlns:a16="http://schemas.microsoft.com/office/drawing/2014/main" id="{1220A555-7F4B-41AB-98B1-88607DB473BC}"/>
            </a:ext>
          </a:extLst>
        </xdr:cNvPr>
        <xdr:cNvSpPr txBox="1"/>
      </xdr:nvSpPr>
      <xdr:spPr>
        <a:xfrm>
          <a:off x="20167111" y="7010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2336</xdr:rowOff>
    </xdr:from>
    <xdr:ext cx="534377" cy="259045"/>
    <xdr:sp macro="" textlink="">
      <xdr:nvSpPr>
        <xdr:cNvPr id="505" name="n_3aveValue【一般廃棄物処理施設】&#10;一人当たり有形固定資産（償却資産）額">
          <a:extLst>
            <a:ext uri="{FF2B5EF4-FFF2-40B4-BE49-F238E27FC236}">
              <a16:creationId xmlns:a16="http://schemas.microsoft.com/office/drawing/2014/main" id="{9E82077A-1579-4C4D-9EEF-880FDB89CB8B}"/>
            </a:ext>
          </a:extLst>
        </xdr:cNvPr>
        <xdr:cNvSpPr txBox="1"/>
      </xdr:nvSpPr>
      <xdr:spPr>
        <a:xfrm>
          <a:off x="19278111" y="7031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1091</xdr:rowOff>
    </xdr:from>
    <xdr:ext cx="534377" cy="259045"/>
    <xdr:sp macro="" textlink="">
      <xdr:nvSpPr>
        <xdr:cNvPr id="506" name="n_4aveValue【一般廃棄物処理施設】&#10;一人当たり有形固定資産（償却資産）額">
          <a:extLst>
            <a:ext uri="{FF2B5EF4-FFF2-40B4-BE49-F238E27FC236}">
              <a16:creationId xmlns:a16="http://schemas.microsoft.com/office/drawing/2014/main" id="{81746F28-8EB7-4859-A15B-51D4A933FC24}"/>
            </a:ext>
          </a:extLst>
        </xdr:cNvPr>
        <xdr:cNvSpPr txBox="1"/>
      </xdr:nvSpPr>
      <xdr:spPr>
        <a:xfrm>
          <a:off x="18389111" y="7030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117348</xdr:rowOff>
    </xdr:from>
    <xdr:ext cx="599010" cy="259045"/>
    <xdr:sp macro="" textlink="">
      <xdr:nvSpPr>
        <xdr:cNvPr id="507" name="n_1mainValue【一般廃棄物処理施設】&#10;一人当たり有形固定資産（償却資産）額">
          <a:extLst>
            <a:ext uri="{FF2B5EF4-FFF2-40B4-BE49-F238E27FC236}">
              <a16:creationId xmlns:a16="http://schemas.microsoft.com/office/drawing/2014/main" id="{599BE4EF-72F5-4C01-BCFE-F3C39B6E2B9C}"/>
            </a:ext>
          </a:extLst>
        </xdr:cNvPr>
        <xdr:cNvSpPr txBox="1"/>
      </xdr:nvSpPr>
      <xdr:spPr>
        <a:xfrm>
          <a:off x="21011095" y="6460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113823</xdr:rowOff>
    </xdr:from>
    <xdr:ext cx="599010" cy="259045"/>
    <xdr:sp macro="" textlink="">
      <xdr:nvSpPr>
        <xdr:cNvPr id="508" name="n_2mainValue【一般廃棄物処理施設】&#10;一人当たり有形固定資産（償却資産）額">
          <a:extLst>
            <a:ext uri="{FF2B5EF4-FFF2-40B4-BE49-F238E27FC236}">
              <a16:creationId xmlns:a16="http://schemas.microsoft.com/office/drawing/2014/main" id="{4C6AAF05-70EB-4245-89E2-696BA2242DAC}"/>
            </a:ext>
          </a:extLst>
        </xdr:cNvPr>
        <xdr:cNvSpPr txBox="1"/>
      </xdr:nvSpPr>
      <xdr:spPr>
        <a:xfrm>
          <a:off x="20134795" y="6457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16300</xdr:rowOff>
    </xdr:from>
    <xdr:ext cx="534377" cy="259045"/>
    <xdr:sp macro="" textlink="">
      <xdr:nvSpPr>
        <xdr:cNvPr id="509" name="n_3mainValue【一般廃棄物処理施設】&#10;一人当たり有形固定資産（償却資産）額">
          <a:extLst>
            <a:ext uri="{FF2B5EF4-FFF2-40B4-BE49-F238E27FC236}">
              <a16:creationId xmlns:a16="http://schemas.microsoft.com/office/drawing/2014/main" id="{6DEF2F54-09E4-4570-9AD3-AF17CEF7B46A}"/>
            </a:ext>
          </a:extLst>
        </xdr:cNvPr>
        <xdr:cNvSpPr txBox="1"/>
      </xdr:nvSpPr>
      <xdr:spPr>
        <a:xfrm>
          <a:off x="19278111" y="6702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15797</xdr:rowOff>
    </xdr:from>
    <xdr:ext cx="534377" cy="259045"/>
    <xdr:sp macro="" textlink="">
      <xdr:nvSpPr>
        <xdr:cNvPr id="510" name="n_4mainValue【一般廃棄物処理施設】&#10;一人当たり有形固定資産（償却資産）額">
          <a:extLst>
            <a:ext uri="{FF2B5EF4-FFF2-40B4-BE49-F238E27FC236}">
              <a16:creationId xmlns:a16="http://schemas.microsoft.com/office/drawing/2014/main" id="{094CA825-E07A-44E0-AF5F-E897A36D3023}"/>
            </a:ext>
          </a:extLst>
        </xdr:cNvPr>
        <xdr:cNvSpPr txBox="1"/>
      </xdr:nvSpPr>
      <xdr:spPr>
        <a:xfrm>
          <a:off x="18389111" y="6702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id="{B102FCAF-BEDD-46AC-A230-BCA8DB90CCA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id="{CB8BA816-935A-49A4-9475-F8789C53D2A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id="{789B33D9-1893-41A0-A287-6C3FE25C37A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id="{7D607BAE-2A1A-4605-BFFF-31ED05A4EB4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id="{4C943A15-2672-412A-9B6F-14061B47FC8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id="{2CC4B357-B5DF-49B4-BE20-C2ED7F6C620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id="{6BE88ECC-5F6A-41EA-90E5-5EAB393909A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id="{1D5BFB5E-9CF2-4879-833D-D83F25A081E7}"/>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9" name="正方形/長方形 518">
          <a:extLst>
            <a:ext uri="{FF2B5EF4-FFF2-40B4-BE49-F238E27FC236}">
              <a16:creationId xmlns:a16="http://schemas.microsoft.com/office/drawing/2014/main" id="{A47A248A-10A6-4A9C-974B-55C57FD32BF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0" name="正方形/長方形 519">
          <a:extLst>
            <a:ext uri="{FF2B5EF4-FFF2-40B4-BE49-F238E27FC236}">
              <a16:creationId xmlns:a16="http://schemas.microsoft.com/office/drawing/2014/main" id="{054D90EF-EB57-4818-8FD7-0A26B007149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1" name="正方形/長方形 520">
          <a:extLst>
            <a:ext uri="{FF2B5EF4-FFF2-40B4-BE49-F238E27FC236}">
              <a16:creationId xmlns:a16="http://schemas.microsoft.com/office/drawing/2014/main" id="{AE16BA3B-6A94-420C-9DA5-2049A28314C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2" name="正方形/長方形 521">
          <a:extLst>
            <a:ext uri="{FF2B5EF4-FFF2-40B4-BE49-F238E27FC236}">
              <a16:creationId xmlns:a16="http://schemas.microsoft.com/office/drawing/2014/main" id="{3EDD3791-FC5F-4B5E-8A95-A865EA619A0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3" name="正方形/長方形 522">
          <a:extLst>
            <a:ext uri="{FF2B5EF4-FFF2-40B4-BE49-F238E27FC236}">
              <a16:creationId xmlns:a16="http://schemas.microsoft.com/office/drawing/2014/main" id="{D1A739A2-7F9B-40BD-9133-4BF9F2C5AAD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4" name="正方形/長方形 523">
          <a:extLst>
            <a:ext uri="{FF2B5EF4-FFF2-40B4-BE49-F238E27FC236}">
              <a16:creationId xmlns:a16="http://schemas.microsoft.com/office/drawing/2014/main" id="{A8D1705F-3F59-4201-B7FA-8C6217EAA91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5" name="正方形/長方形 524">
          <a:extLst>
            <a:ext uri="{FF2B5EF4-FFF2-40B4-BE49-F238E27FC236}">
              <a16:creationId xmlns:a16="http://schemas.microsoft.com/office/drawing/2014/main" id="{5104340D-96D1-434D-B980-AA068BF8395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6" name="正方形/長方形 525">
          <a:extLst>
            <a:ext uri="{FF2B5EF4-FFF2-40B4-BE49-F238E27FC236}">
              <a16:creationId xmlns:a16="http://schemas.microsoft.com/office/drawing/2014/main" id="{EC70823E-D7CF-44DB-89A8-71C2F16315AF}"/>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7" name="正方形/長方形 526">
          <a:extLst>
            <a:ext uri="{FF2B5EF4-FFF2-40B4-BE49-F238E27FC236}">
              <a16:creationId xmlns:a16="http://schemas.microsoft.com/office/drawing/2014/main" id="{68018F4F-8693-43EA-B3D7-206F9857BB3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8" name="正方形/長方形 527">
          <a:extLst>
            <a:ext uri="{FF2B5EF4-FFF2-40B4-BE49-F238E27FC236}">
              <a16:creationId xmlns:a16="http://schemas.microsoft.com/office/drawing/2014/main" id="{F9B656C1-7E93-41C2-B439-F37F7491D5F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9" name="正方形/長方形 528">
          <a:extLst>
            <a:ext uri="{FF2B5EF4-FFF2-40B4-BE49-F238E27FC236}">
              <a16:creationId xmlns:a16="http://schemas.microsoft.com/office/drawing/2014/main" id="{7794AE68-B6E1-4345-AA84-FBB85A501A2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0" name="正方形/長方形 529">
          <a:extLst>
            <a:ext uri="{FF2B5EF4-FFF2-40B4-BE49-F238E27FC236}">
              <a16:creationId xmlns:a16="http://schemas.microsoft.com/office/drawing/2014/main" id="{936B4F78-0AD4-4A44-87DC-2BE30DDA88A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1" name="正方形/長方形 530">
          <a:extLst>
            <a:ext uri="{FF2B5EF4-FFF2-40B4-BE49-F238E27FC236}">
              <a16:creationId xmlns:a16="http://schemas.microsoft.com/office/drawing/2014/main" id="{20C8E413-9CA5-4FDE-8EAB-88520BD83F7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2" name="正方形/長方形 531">
          <a:extLst>
            <a:ext uri="{FF2B5EF4-FFF2-40B4-BE49-F238E27FC236}">
              <a16:creationId xmlns:a16="http://schemas.microsoft.com/office/drawing/2014/main" id="{570CECDB-2F8C-4D8D-853B-3A974289B59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3" name="正方形/長方形 532">
          <a:extLst>
            <a:ext uri="{FF2B5EF4-FFF2-40B4-BE49-F238E27FC236}">
              <a16:creationId xmlns:a16="http://schemas.microsoft.com/office/drawing/2014/main" id="{144AC52E-0C5A-4C52-8D07-E7D7820785F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4" name="正方形/長方形 533">
          <a:extLst>
            <a:ext uri="{FF2B5EF4-FFF2-40B4-BE49-F238E27FC236}">
              <a16:creationId xmlns:a16="http://schemas.microsoft.com/office/drawing/2014/main" id="{BD1858F1-11AF-4C3D-BB21-122DE1834DC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5" name="テキスト ボックス 534">
          <a:extLst>
            <a:ext uri="{FF2B5EF4-FFF2-40B4-BE49-F238E27FC236}">
              <a16:creationId xmlns:a16="http://schemas.microsoft.com/office/drawing/2014/main" id="{F4865356-243F-4C77-A4CD-97291045555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6" name="直線コネクタ 535">
          <a:extLst>
            <a:ext uri="{FF2B5EF4-FFF2-40B4-BE49-F238E27FC236}">
              <a16:creationId xmlns:a16="http://schemas.microsoft.com/office/drawing/2014/main" id="{57E6DBC0-F7CC-444B-856B-2E9E89F84DA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7" name="テキスト ボックス 536">
          <a:extLst>
            <a:ext uri="{FF2B5EF4-FFF2-40B4-BE49-F238E27FC236}">
              <a16:creationId xmlns:a16="http://schemas.microsoft.com/office/drawing/2014/main" id="{388A88CC-47A2-4681-B475-2B7CDA47ED8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8" name="直線コネクタ 537">
          <a:extLst>
            <a:ext uri="{FF2B5EF4-FFF2-40B4-BE49-F238E27FC236}">
              <a16:creationId xmlns:a16="http://schemas.microsoft.com/office/drawing/2014/main" id="{C9C155A2-AD10-4C4F-81D3-96FC068FB41F}"/>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9" name="テキスト ボックス 538">
          <a:extLst>
            <a:ext uri="{FF2B5EF4-FFF2-40B4-BE49-F238E27FC236}">
              <a16:creationId xmlns:a16="http://schemas.microsoft.com/office/drawing/2014/main" id="{953F5C70-816B-43EA-86FD-739C0E41D61B}"/>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0" name="直線コネクタ 539">
          <a:extLst>
            <a:ext uri="{FF2B5EF4-FFF2-40B4-BE49-F238E27FC236}">
              <a16:creationId xmlns:a16="http://schemas.microsoft.com/office/drawing/2014/main" id="{1AF4D0F3-D8AC-4A28-821F-B0DA586424F9}"/>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1" name="テキスト ボックス 540">
          <a:extLst>
            <a:ext uri="{FF2B5EF4-FFF2-40B4-BE49-F238E27FC236}">
              <a16:creationId xmlns:a16="http://schemas.microsoft.com/office/drawing/2014/main" id="{84CAD973-9B6E-40AC-986A-013F91D2EAFA}"/>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2" name="直線コネクタ 541">
          <a:extLst>
            <a:ext uri="{FF2B5EF4-FFF2-40B4-BE49-F238E27FC236}">
              <a16:creationId xmlns:a16="http://schemas.microsoft.com/office/drawing/2014/main" id="{286DD112-74D1-4AEB-9FB6-10AC867DAF83}"/>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3" name="テキスト ボックス 542">
          <a:extLst>
            <a:ext uri="{FF2B5EF4-FFF2-40B4-BE49-F238E27FC236}">
              <a16:creationId xmlns:a16="http://schemas.microsoft.com/office/drawing/2014/main" id="{386ED7FE-163D-4CF8-B4B4-23278DDF7A6B}"/>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4" name="直線コネクタ 543">
          <a:extLst>
            <a:ext uri="{FF2B5EF4-FFF2-40B4-BE49-F238E27FC236}">
              <a16:creationId xmlns:a16="http://schemas.microsoft.com/office/drawing/2014/main" id="{8B9F21EA-8B14-4D58-8E76-681F0C55AC13}"/>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5" name="テキスト ボックス 544">
          <a:extLst>
            <a:ext uri="{FF2B5EF4-FFF2-40B4-BE49-F238E27FC236}">
              <a16:creationId xmlns:a16="http://schemas.microsoft.com/office/drawing/2014/main" id="{46BFEF99-975A-4F5C-B216-21B49009727F}"/>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6" name="直線コネクタ 545">
          <a:extLst>
            <a:ext uri="{FF2B5EF4-FFF2-40B4-BE49-F238E27FC236}">
              <a16:creationId xmlns:a16="http://schemas.microsoft.com/office/drawing/2014/main" id="{5E70571A-C5D9-4703-B026-E55086A1491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7" name="テキスト ボックス 546">
          <a:extLst>
            <a:ext uri="{FF2B5EF4-FFF2-40B4-BE49-F238E27FC236}">
              <a16:creationId xmlns:a16="http://schemas.microsoft.com/office/drawing/2014/main" id="{FB090911-E31F-4F27-AF87-5A5F2381319D}"/>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8" name="直線コネクタ 547">
          <a:extLst>
            <a:ext uri="{FF2B5EF4-FFF2-40B4-BE49-F238E27FC236}">
              <a16:creationId xmlns:a16="http://schemas.microsoft.com/office/drawing/2014/main" id="{039DAC37-2ACD-498B-8DD8-3C3118335AF8}"/>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9" name="テキスト ボックス 548">
          <a:extLst>
            <a:ext uri="{FF2B5EF4-FFF2-40B4-BE49-F238E27FC236}">
              <a16:creationId xmlns:a16="http://schemas.microsoft.com/office/drawing/2014/main" id="{C7872221-8A80-416F-8CBF-D1044916BDF5}"/>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0" name="直線コネクタ 549">
          <a:extLst>
            <a:ext uri="{FF2B5EF4-FFF2-40B4-BE49-F238E27FC236}">
              <a16:creationId xmlns:a16="http://schemas.microsoft.com/office/drawing/2014/main" id="{FE94DFBB-A46C-4AC2-94C5-4AB1BCB3F92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1" name="【消防施設】&#10;有形固定資産減価償却率グラフ枠">
          <a:extLst>
            <a:ext uri="{FF2B5EF4-FFF2-40B4-BE49-F238E27FC236}">
              <a16:creationId xmlns:a16="http://schemas.microsoft.com/office/drawing/2014/main" id="{9DC3D07A-224E-419F-AC15-2B92834AA9A9}"/>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552" name="直線コネクタ 551">
          <a:extLst>
            <a:ext uri="{FF2B5EF4-FFF2-40B4-BE49-F238E27FC236}">
              <a16:creationId xmlns:a16="http://schemas.microsoft.com/office/drawing/2014/main" id="{60126212-DADB-45F8-B926-092D2FF89E0A}"/>
            </a:ext>
          </a:extLst>
        </xdr:cNvPr>
        <xdr:cNvCxnSpPr/>
      </xdr:nvCxnSpPr>
      <xdr:spPr>
        <a:xfrm flipV="1">
          <a:off x="16318864" y="1334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3" name="【消防施設】&#10;有形固定資産減価償却率最小値テキスト">
          <a:extLst>
            <a:ext uri="{FF2B5EF4-FFF2-40B4-BE49-F238E27FC236}">
              <a16:creationId xmlns:a16="http://schemas.microsoft.com/office/drawing/2014/main" id="{8CE9070C-A83B-4473-9E80-694666DD11A9}"/>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4" name="直線コネクタ 553">
          <a:extLst>
            <a:ext uri="{FF2B5EF4-FFF2-40B4-BE49-F238E27FC236}">
              <a16:creationId xmlns:a16="http://schemas.microsoft.com/office/drawing/2014/main" id="{BD6C870F-3528-4DB2-9C28-329C0B7D2C3F}"/>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555" name="【消防施設】&#10;有形固定資産減価償却率最大値テキスト">
          <a:extLst>
            <a:ext uri="{FF2B5EF4-FFF2-40B4-BE49-F238E27FC236}">
              <a16:creationId xmlns:a16="http://schemas.microsoft.com/office/drawing/2014/main" id="{D9CE4136-3807-470B-A699-6DFB379538FC}"/>
            </a:ext>
          </a:extLst>
        </xdr:cNvPr>
        <xdr:cNvSpPr txBox="1"/>
      </xdr:nvSpPr>
      <xdr:spPr>
        <a:xfrm>
          <a:off x="16357600" y="1312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556" name="直線コネクタ 555">
          <a:extLst>
            <a:ext uri="{FF2B5EF4-FFF2-40B4-BE49-F238E27FC236}">
              <a16:creationId xmlns:a16="http://schemas.microsoft.com/office/drawing/2014/main" id="{0C7B075B-B7EE-431B-A1D6-F4D93C45898E}"/>
            </a:ext>
          </a:extLst>
        </xdr:cNvPr>
        <xdr:cNvCxnSpPr/>
      </xdr:nvCxnSpPr>
      <xdr:spPr>
        <a:xfrm>
          <a:off x="16230600" y="1334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29771</xdr:rowOff>
    </xdr:from>
    <xdr:ext cx="405111" cy="259045"/>
    <xdr:sp macro="" textlink="">
      <xdr:nvSpPr>
        <xdr:cNvPr id="557" name="【消防施設】&#10;有形固定資産減価償却率平均値テキスト">
          <a:extLst>
            <a:ext uri="{FF2B5EF4-FFF2-40B4-BE49-F238E27FC236}">
              <a16:creationId xmlns:a16="http://schemas.microsoft.com/office/drawing/2014/main" id="{64CF0FD4-0CED-4E71-84B3-D8425A049A3F}"/>
            </a:ext>
          </a:extLst>
        </xdr:cNvPr>
        <xdr:cNvSpPr txBox="1"/>
      </xdr:nvSpPr>
      <xdr:spPr>
        <a:xfrm>
          <a:off x="16357600" y="14088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558" name="フローチャート: 判断 557">
          <a:extLst>
            <a:ext uri="{FF2B5EF4-FFF2-40B4-BE49-F238E27FC236}">
              <a16:creationId xmlns:a16="http://schemas.microsoft.com/office/drawing/2014/main" id="{CADAABCA-F371-4BE5-AC1D-00EBB076E8E3}"/>
            </a:ext>
          </a:extLst>
        </xdr:cNvPr>
        <xdr:cNvSpPr/>
      </xdr:nvSpPr>
      <xdr:spPr>
        <a:xfrm>
          <a:off x="162687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559" name="フローチャート: 判断 558">
          <a:extLst>
            <a:ext uri="{FF2B5EF4-FFF2-40B4-BE49-F238E27FC236}">
              <a16:creationId xmlns:a16="http://schemas.microsoft.com/office/drawing/2014/main" id="{CA2E2BFC-056C-4BD3-AC79-F5C0BFF5961A}"/>
            </a:ext>
          </a:extLst>
        </xdr:cNvPr>
        <xdr:cNvSpPr/>
      </xdr:nvSpPr>
      <xdr:spPr>
        <a:xfrm>
          <a:off x="154305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560" name="フローチャート: 判断 559">
          <a:extLst>
            <a:ext uri="{FF2B5EF4-FFF2-40B4-BE49-F238E27FC236}">
              <a16:creationId xmlns:a16="http://schemas.microsoft.com/office/drawing/2014/main" id="{4BD36003-49A5-4CA8-8844-C551DE9DC2C9}"/>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561" name="フローチャート: 判断 560">
          <a:extLst>
            <a:ext uri="{FF2B5EF4-FFF2-40B4-BE49-F238E27FC236}">
              <a16:creationId xmlns:a16="http://schemas.microsoft.com/office/drawing/2014/main" id="{1183A361-F5B6-431D-8089-06C05F4F3C92}"/>
            </a:ext>
          </a:extLst>
        </xdr:cNvPr>
        <xdr:cNvSpPr/>
      </xdr:nvSpPr>
      <xdr:spPr>
        <a:xfrm>
          <a:off x="13652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562" name="フローチャート: 判断 561">
          <a:extLst>
            <a:ext uri="{FF2B5EF4-FFF2-40B4-BE49-F238E27FC236}">
              <a16:creationId xmlns:a16="http://schemas.microsoft.com/office/drawing/2014/main" id="{CE7DBE4E-3F3F-441D-8CA8-16CCB9810FEC}"/>
            </a:ext>
          </a:extLst>
        </xdr:cNvPr>
        <xdr:cNvSpPr/>
      </xdr:nvSpPr>
      <xdr:spPr>
        <a:xfrm>
          <a:off x="12763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30FEA66E-252A-4CCB-9876-9BEF1A9A78E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017D633A-CDD3-4AAC-AD8C-7E11B27AFD9B}"/>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EC31FD01-7C9E-4A3B-8B45-4A429C62C32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1D14355D-4EAE-4FF4-9DBE-49A0E82072E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83E85AD7-396C-4A8D-BCDD-F791E800043F}"/>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101600</xdr:rowOff>
    </xdr:from>
    <xdr:to>
      <xdr:col>85</xdr:col>
      <xdr:colOff>177800</xdr:colOff>
      <xdr:row>84</xdr:row>
      <xdr:rowOff>31750</xdr:rowOff>
    </xdr:to>
    <xdr:sp macro="" textlink="">
      <xdr:nvSpPr>
        <xdr:cNvPr id="568" name="楕円 567">
          <a:extLst>
            <a:ext uri="{FF2B5EF4-FFF2-40B4-BE49-F238E27FC236}">
              <a16:creationId xmlns:a16="http://schemas.microsoft.com/office/drawing/2014/main" id="{1E4863A7-7885-4452-9E35-7ECB86DADA00}"/>
            </a:ext>
          </a:extLst>
        </xdr:cNvPr>
        <xdr:cNvSpPr/>
      </xdr:nvSpPr>
      <xdr:spPr>
        <a:xfrm>
          <a:off x="16268700" y="1433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80027</xdr:rowOff>
    </xdr:from>
    <xdr:ext cx="405111" cy="259045"/>
    <xdr:sp macro="" textlink="">
      <xdr:nvSpPr>
        <xdr:cNvPr id="569" name="【消防施設】&#10;有形固定資産減価償却率該当値テキスト">
          <a:extLst>
            <a:ext uri="{FF2B5EF4-FFF2-40B4-BE49-F238E27FC236}">
              <a16:creationId xmlns:a16="http://schemas.microsoft.com/office/drawing/2014/main" id="{52A88463-2509-434E-B66D-BAE600746C29}"/>
            </a:ext>
          </a:extLst>
        </xdr:cNvPr>
        <xdr:cNvSpPr txBox="1"/>
      </xdr:nvSpPr>
      <xdr:spPr>
        <a:xfrm>
          <a:off x="16357600"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68943</xdr:rowOff>
    </xdr:from>
    <xdr:to>
      <xdr:col>81</xdr:col>
      <xdr:colOff>101600</xdr:colOff>
      <xdr:row>83</xdr:row>
      <xdr:rowOff>170543</xdr:rowOff>
    </xdr:to>
    <xdr:sp macro="" textlink="">
      <xdr:nvSpPr>
        <xdr:cNvPr id="570" name="楕円 569">
          <a:extLst>
            <a:ext uri="{FF2B5EF4-FFF2-40B4-BE49-F238E27FC236}">
              <a16:creationId xmlns:a16="http://schemas.microsoft.com/office/drawing/2014/main" id="{0F6C1359-8E2D-4BF0-ADAA-34A8DA1214A5}"/>
            </a:ext>
          </a:extLst>
        </xdr:cNvPr>
        <xdr:cNvSpPr/>
      </xdr:nvSpPr>
      <xdr:spPr>
        <a:xfrm>
          <a:off x="15430500" y="1429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119743</xdr:rowOff>
    </xdr:from>
    <xdr:to>
      <xdr:col>85</xdr:col>
      <xdr:colOff>127000</xdr:colOff>
      <xdr:row>83</xdr:row>
      <xdr:rowOff>152400</xdr:rowOff>
    </xdr:to>
    <xdr:cxnSp macro="">
      <xdr:nvCxnSpPr>
        <xdr:cNvPr id="571" name="直線コネクタ 570">
          <a:extLst>
            <a:ext uri="{FF2B5EF4-FFF2-40B4-BE49-F238E27FC236}">
              <a16:creationId xmlns:a16="http://schemas.microsoft.com/office/drawing/2014/main" id="{C3519B8E-E15F-4324-A87A-1F3C67471E00}"/>
            </a:ext>
          </a:extLst>
        </xdr:cNvPr>
        <xdr:cNvCxnSpPr/>
      </xdr:nvCxnSpPr>
      <xdr:spPr>
        <a:xfrm>
          <a:off x="15481300" y="1435009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18324</xdr:rowOff>
    </xdr:from>
    <xdr:to>
      <xdr:col>76</xdr:col>
      <xdr:colOff>165100</xdr:colOff>
      <xdr:row>83</xdr:row>
      <xdr:rowOff>119924</xdr:rowOff>
    </xdr:to>
    <xdr:sp macro="" textlink="">
      <xdr:nvSpPr>
        <xdr:cNvPr id="572" name="楕円 571">
          <a:extLst>
            <a:ext uri="{FF2B5EF4-FFF2-40B4-BE49-F238E27FC236}">
              <a16:creationId xmlns:a16="http://schemas.microsoft.com/office/drawing/2014/main" id="{08AB8D19-62F7-4776-8078-CECEEE2C13A7}"/>
            </a:ext>
          </a:extLst>
        </xdr:cNvPr>
        <xdr:cNvSpPr/>
      </xdr:nvSpPr>
      <xdr:spPr>
        <a:xfrm>
          <a:off x="14541500" y="1424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69124</xdr:rowOff>
    </xdr:from>
    <xdr:to>
      <xdr:col>81</xdr:col>
      <xdr:colOff>50800</xdr:colOff>
      <xdr:row>83</xdr:row>
      <xdr:rowOff>119743</xdr:rowOff>
    </xdr:to>
    <xdr:cxnSp macro="">
      <xdr:nvCxnSpPr>
        <xdr:cNvPr id="573" name="直線コネクタ 572">
          <a:extLst>
            <a:ext uri="{FF2B5EF4-FFF2-40B4-BE49-F238E27FC236}">
              <a16:creationId xmlns:a16="http://schemas.microsoft.com/office/drawing/2014/main" id="{1FD321C8-179A-4340-8385-CD1060DF3F42}"/>
            </a:ext>
          </a:extLst>
        </xdr:cNvPr>
        <xdr:cNvCxnSpPr/>
      </xdr:nvCxnSpPr>
      <xdr:spPr>
        <a:xfrm>
          <a:off x="14592300" y="14299474"/>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15058</xdr:rowOff>
    </xdr:from>
    <xdr:to>
      <xdr:col>72</xdr:col>
      <xdr:colOff>38100</xdr:colOff>
      <xdr:row>83</xdr:row>
      <xdr:rowOff>116658</xdr:rowOff>
    </xdr:to>
    <xdr:sp macro="" textlink="">
      <xdr:nvSpPr>
        <xdr:cNvPr id="574" name="楕円 573">
          <a:extLst>
            <a:ext uri="{FF2B5EF4-FFF2-40B4-BE49-F238E27FC236}">
              <a16:creationId xmlns:a16="http://schemas.microsoft.com/office/drawing/2014/main" id="{612C5DAE-014C-411E-B589-225FE05F5D22}"/>
            </a:ext>
          </a:extLst>
        </xdr:cNvPr>
        <xdr:cNvSpPr/>
      </xdr:nvSpPr>
      <xdr:spPr>
        <a:xfrm>
          <a:off x="13652500" y="1424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65858</xdr:rowOff>
    </xdr:from>
    <xdr:to>
      <xdr:col>76</xdr:col>
      <xdr:colOff>114300</xdr:colOff>
      <xdr:row>83</xdr:row>
      <xdr:rowOff>69124</xdr:rowOff>
    </xdr:to>
    <xdr:cxnSp macro="">
      <xdr:nvCxnSpPr>
        <xdr:cNvPr id="575" name="直線コネクタ 574">
          <a:extLst>
            <a:ext uri="{FF2B5EF4-FFF2-40B4-BE49-F238E27FC236}">
              <a16:creationId xmlns:a16="http://schemas.microsoft.com/office/drawing/2014/main" id="{D4607862-15D6-425F-B1FB-BD7A4C9ED28D}"/>
            </a:ext>
          </a:extLst>
        </xdr:cNvPr>
        <xdr:cNvCxnSpPr/>
      </xdr:nvCxnSpPr>
      <xdr:spPr>
        <a:xfrm>
          <a:off x="13703300" y="14296208"/>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147320</xdr:rowOff>
    </xdr:from>
    <xdr:to>
      <xdr:col>67</xdr:col>
      <xdr:colOff>101600</xdr:colOff>
      <xdr:row>83</xdr:row>
      <xdr:rowOff>77470</xdr:rowOff>
    </xdr:to>
    <xdr:sp macro="" textlink="">
      <xdr:nvSpPr>
        <xdr:cNvPr id="576" name="楕円 575">
          <a:extLst>
            <a:ext uri="{FF2B5EF4-FFF2-40B4-BE49-F238E27FC236}">
              <a16:creationId xmlns:a16="http://schemas.microsoft.com/office/drawing/2014/main" id="{A2F82DA4-29C7-483A-8DD5-AC1BF2B3CCBE}"/>
            </a:ext>
          </a:extLst>
        </xdr:cNvPr>
        <xdr:cNvSpPr/>
      </xdr:nvSpPr>
      <xdr:spPr>
        <a:xfrm>
          <a:off x="12763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26670</xdr:rowOff>
    </xdr:from>
    <xdr:to>
      <xdr:col>71</xdr:col>
      <xdr:colOff>177800</xdr:colOff>
      <xdr:row>83</xdr:row>
      <xdr:rowOff>65858</xdr:rowOff>
    </xdr:to>
    <xdr:cxnSp macro="">
      <xdr:nvCxnSpPr>
        <xdr:cNvPr id="577" name="直線コネクタ 576">
          <a:extLst>
            <a:ext uri="{FF2B5EF4-FFF2-40B4-BE49-F238E27FC236}">
              <a16:creationId xmlns:a16="http://schemas.microsoft.com/office/drawing/2014/main" id="{BA3F99D5-455C-4EE7-AAFB-5DDE0C446268}"/>
            </a:ext>
          </a:extLst>
        </xdr:cNvPr>
        <xdr:cNvCxnSpPr/>
      </xdr:nvCxnSpPr>
      <xdr:spPr>
        <a:xfrm>
          <a:off x="12814300" y="14257020"/>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125021</xdr:rowOff>
    </xdr:from>
    <xdr:ext cx="405111" cy="259045"/>
    <xdr:sp macro="" textlink="">
      <xdr:nvSpPr>
        <xdr:cNvPr id="578" name="n_1aveValue【消防施設】&#10;有形固定資産減価償却率">
          <a:extLst>
            <a:ext uri="{FF2B5EF4-FFF2-40B4-BE49-F238E27FC236}">
              <a16:creationId xmlns:a16="http://schemas.microsoft.com/office/drawing/2014/main" id="{922C9D6A-6D8C-4CBC-8DCC-529E33D041DE}"/>
            </a:ext>
          </a:extLst>
        </xdr:cNvPr>
        <xdr:cNvSpPr txBox="1"/>
      </xdr:nvSpPr>
      <xdr:spPr>
        <a:xfrm>
          <a:off x="15266044" y="1401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579" name="n_2aveValue【消防施設】&#10;有形固定資産減価償却率">
          <a:extLst>
            <a:ext uri="{FF2B5EF4-FFF2-40B4-BE49-F238E27FC236}">
              <a16:creationId xmlns:a16="http://schemas.microsoft.com/office/drawing/2014/main" id="{64DB0284-36A1-41D2-A73F-E43871A2BC41}"/>
            </a:ext>
          </a:extLst>
        </xdr:cNvPr>
        <xdr:cNvSpPr txBox="1"/>
      </xdr:nvSpPr>
      <xdr:spPr>
        <a:xfrm>
          <a:off x="14389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87465</xdr:rowOff>
    </xdr:from>
    <xdr:ext cx="405111" cy="259045"/>
    <xdr:sp macro="" textlink="">
      <xdr:nvSpPr>
        <xdr:cNvPr id="580" name="n_3aveValue【消防施設】&#10;有形固定資産減価償却率">
          <a:extLst>
            <a:ext uri="{FF2B5EF4-FFF2-40B4-BE49-F238E27FC236}">
              <a16:creationId xmlns:a16="http://schemas.microsoft.com/office/drawing/2014/main" id="{E82BA4B6-739F-4D28-AA4D-6BEBC82500E1}"/>
            </a:ext>
          </a:extLst>
        </xdr:cNvPr>
        <xdr:cNvSpPr txBox="1"/>
      </xdr:nvSpPr>
      <xdr:spPr>
        <a:xfrm>
          <a:off x="13500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76035</xdr:rowOff>
    </xdr:from>
    <xdr:ext cx="405111" cy="259045"/>
    <xdr:sp macro="" textlink="">
      <xdr:nvSpPr>
        <xdr:cNvPr id="581" name="n_4aveValue【消防施設】&#10;有形固定資産減価償却率">
          <a:extLst>
            <a:ext uri="{FF2B5EF4-FFF2-40B4-BE49-F238E27FC236}">
              <a16:creationId xmlns:a16="http://schemas.microsoft.com/office/drawing/2014/main" id="{387A6843-939D-40BD-8EA9-4BDA8F64EA3C}"/>
            </a:ext>
          </a:extLst>
        </xdr:cNvPr>
        <xdr:cNvSpPr txBox="1"/>
      </xdr:nvSpPr>
      <xdr:spPr>
        <a:xfrm>
          <a:off x="12611744" y="1396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161670</xdr:rowOff>
    </xdr:from>
    <xdr:ext cx="405111" cy="259045"/>
    <xdr:sp macro="" textlink="">
      <xdr:nvSpPr>
        <xdr:cNvPr id="582" name="n_1mainValue【消防施設】&#10;有形固定資産減価償却率">
          <a:extLst>
            <a:ext uri="{FF2B5EF4-FFF2-40B4-BE49-F238E27FC236}">
              <a16:creationId xmlns:a16="http://schemas.microsoft.com/office/drawing/2014/main" id="{279C57E2-5E89-4933-B56C-972698518233}"/>
            </a:ext>
          </a:extLst>
        </xdr:cNvPr>
        <xdr:cNvSpPr txBox="1"/>
      </xdr:nvSpPr>
      <xdr:spPr>
        <a:xfrm>
          <a:off x="15266044" y="1439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111051</xdr:rowOff>
    </xdr:from>
    <xdr:ext cx="405111" cy="259045"/>
    <xdr:sp macro="" textlink="">
      <xdr:nvSpPr>
        <xdr:cNvPr id="583" name="n_2mainValue【消防施設】&#10;有形固定資産減価償却率">
          <a:extLst>
            <a:ext uri="{FF2B5EF4-FFF2-40B4-BE49-F238E27FC236}">
              <a16:creationId xmlns:a16="http://schemas.microsoft.com/office/drawing/2014/main" id="{2CCA86EB-9DE1-4D5E-B072-5E5D2A4DAF52}"/>
            </a:ext>
          </a:extLst>
        </xdr:cNvPr>
        <xdr:cNvSpPr txBox="1"/>
      </xdr:nvSpPr>
      <xdr:spPr>
        <a:xfrm>
          <a:off x="14389744" y="1434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107785</xdr:rowOff>
    </xdr:from>
    <xdr:ext cx="405111" cy="259045"/>
    <xdr:sp macro="" textlink="">
      <xdr:nvSpPr>
        <xdr:cNvPr id="584" name="n_3mainValue【消防施設】&#10;有形固定資産減価償却率">
          <a:extLst>
            <a:ext uri="{FF2B5EF4-FFF2-40B4-BE49-F238E27FC236}">
              <a16:creationId xmlns:a16="http://schemas.microsoft.com/office/drawing/2014/main" id="{63477A11-B25B-46CF-A95A-E31BF8B15CA8}"/>
            </a:ext>
          </a:extLst>
        </xdr:cNvPr>
        <xdr:cNvSpPr txBox="1"/>
      </xdr:nvSpPr>
      <xdr:spPr>
        <a:xfrm>
          <a:off x="13500744" y="14338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68597</xdr:rowOff>
    </xdr:from>
    <xdr:ext cx="405111" cy="259045"/>
    <xdr:sp macro="" textlink="">
      <xdr:nvSpPr>
        <xdr:cNvPr id="585" name="n_4mainValue【消防施設】&#10;有形固定資産減価償却率">
          <a:extLst>
            <a:ext uri="{FF2B5EF4-FFF2-40B4-BE49-F238E27FC236}">
              <a16:creationId xmlns:a16="http://schemas.microsoft.com/office/drawing/2014/main" id="{DCC181C9-882D-4B81-9800-784AF2E06C52}"/>
            </a:ext>
          </a:extLst>
        </xdr:cNvPr>
        <xdr:cNvSpPr txBox="1"/>
      </xdr:nvSpPr>
      <xdr:spPr>
        <a:xfrm>
          <a:off x="12611744" y="1429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6" name="正方形/長方形 585">
          <a:extLst>
            <a:ext uri="{FF2B5EF4-FFF2-40B4-BE49-F238E27FC236}">
              <a16:creationId xmlns:a16="http://schemas.microsoft.com/office/drawing/2014/main" id="{390C0F63-6E8B-42F9-858F-B83259F0F0D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7" name="正方形/長方形 586">
          <a:extLst>
            <a:ext uri="{FF2B5EF4-FFF2-40B4-BE49-F238E27FC236}">
              <a16:creationId xmlns:a16="http://schemas.microsoft.com/office/drawing/2014/main" id="{397049CD-6E6D-415E-81B1-159D5E35AA1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8" name="正方形/長方形 587">
          <a:extLst>
            <a:ext uri="{FF2B5EF4-FFF2-40B4-BE49-F238E27FC236}">
              <a16:creationId xmlns:a16="http://schemas.microsoft.com/office/drawing/2014/main" id="{F2326676-857D-4D20-AB24-BCC8E8CF9A0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9" name="正方形/長方形 588">
          <a:extLst>
            <a:ext uri="{FF2B5EF4-FFF2-40B4-BE49-F238E27FC236}">
              <a16:creationId xmlns:a16="http://schemas.microsoft.com/office/drawing/2014/main" id="{5B0E7DA5-86FB-4F28-9273-60CAB4E08D9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0" name="正方形/長方形 589">
          <a:extLst>
            <a:ext uri="{FF2B5EF4-FFF2-40B4-BE49-F238E27FC236}">
              <a16:creationId xmlns:a16="http://schemas.microsoft.com/office/drawing/2014/main" id="{6FCA495A-8ADC-4110-91DE-1639C7CF8BF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1" name="正方形/長方形 590">
          <a:extLst>
            <a:ext uri="{FF2B5EF4-FFF2-40B4-BE49-F238E27FC236}">
              <a16:creationId xmlns:a16="http://schemas.microsoft.com/office/drawing/2014/main" id="{B6663991-FADD-41C3-B075-7C499ADAB91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2" name="正方形/長方形 591">
          <a:extLst>
            <a:ext uri="{FF2B5EF4-FFF2-40B4-BE49-F238E27FC236}">
              <a16:creationId xmlns:a16="http://schemas.microsoft.com/office/drawing/2014/main" id="{A130D27F-A3B3-486B-A640-9A342B872F1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3" name="正方形/長方形 592">
          <a:extLst>
            <a:ext uri="{FF2B5EF4-FFF2-40B4-BE49-F238E27FC236}">
              <a16:creationId xmlns:a16="http://schemas.microsoft.com/office/drawing/2014/main" id="{0E351A06-2312-485D-8A4C-76A9503777A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4" name="テキスト ボックス 593">
          <a:extLst>
            <a:ext uri="{FF2B5EF4-FFF2-40B4-BE49-F238E27FC236}">
              <a16:creationId xmlns:a16="http://schemas.microsoft.com/office/drawing/2014/main" id="{33869333-DC08-476A-A455-47B62CFECD0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5" name="直線コネクタ 594">
          <a:extLst>
            <a:ext uri="{FF2B5EF4-FFF2-40B4-BE49-F238E27FC236}">
              <a16:creationId xmlns:a16="http://schemas.microsoft.com/office/drawing/2014/main" id="{148F3D01-BEA0-40B8-8D20-87BF80EAB88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6" name="直線コネクタ 595">
          <a:extLst>
            <a:ext uri="{FF2B5EF4-FFF2-40B4-BE49-F238E27FC236}">
              <a16:creationId xmlns:a16="http://schemas.microsoft.com/office/drawing/2014/main" id="{6CB48908-AFF1-404D-A74C-07A283DEBF33}"/>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7" name="テキスト ボックス 596">
          <a:extLst>
            <a:ext uri="{FF2B5EF4-FFF2-40B4-BE49-F238E27FC236}">
              <a16:creationId xmlns:a16="http://schemas.microsoft.com/office/drawing/2014/main" id="{339C4430-2A1C-4E16-ADEE-EE3DCBB647A8}"/>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8" name="直線コネクタ 597">
          <a:extLst>
            <a:ext uri="{FF2B5EF4-FFF2-40B4-BE49-F238E27FC236}">
              <a16:creationId xmlns:a16="http://schemas.microsoft.com/office/drawing/2014/main" id="{891DA1F8-21FF-4126-AC68-E65406BD32D3}"/>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99" name="テキスト ボックス 598">
          <a:extLst>
            <a:ext uri="{FF2B5EF4-FFF2-40B4-BE49-F238E27FC236}">
              <a16:creationId xmlns:a16="http://schemas.microsoft.com/office/drawing/2014/main" id="{003B2063-BCC3-49A5-B600-AB9482444BCC}"/>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00" name="直線コネクタ 599">
          <a:extLst>
            <a:ext uri="{FF2B5EF4-FFF2-40B4-BE49-F238E27FC236}">
              <a16:creationId xmlns:a16="http://schemas.microsoft.com/office/drawing/2014/main" id="{E2945BD9-AEE2-4FD4-A7E2-8468F3079536}"/>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01" name="テキスト ボックス 600">
          <a:extLst>
            <a:ext uri="{FF2B5EF4-FFF2-40B4-BE49-F238E27FC236}">
              <a16:creationId xmlns:a16="http://schemas.microsoft.com/office/drawing/2014/main" id="{45FB2158-3D91-4E08-95AF-B901D8639F33}"/>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02" name="直線コネクタ 601">
          <a:extLst>
            <a:ext uri="{FF2B5EF4-FFF2-40B4-BE49-F238E27FC236}">
              <a16:creationId xmlns:a16="http://schemas.microsoft.com/office/drawing/2014/main" id="{3E33C81C-2D49-447B-BD66-7498A08E554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03" name="テキスト ボックス 602">
          <a:extLst>
            <a:ext uri="{FF2B5EF4-FFF2-40B4-BE49-F238E27FC236}">
              <a16:creationId xmlns:a16="http://schemas.microsoft.com/office/drawing/2014/main" id="{F31EA3CA-60C6-42B8-A93B-348B59C62D0D}"/>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4" name="直線コネクタ 603">
          <a:extLst>
            <a:ext uri="{FF2B5EF4-FFF2-40B4-BE49-F238E27FC236}">
              <a16:creationId xmlns:a16="http://schemas.microsoft.com/office/drawing/2014/main" id="{E3CFEB1E-131D-4A62-BF5C-3A621D9920C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5" name="テキスト ボックス 604">
          <a:extLst>
            <a:ext uri="{FF2B5EF4-FFF2-40B4-BE49-F238E27FC236}">
              <a16:creationId xmlns:a16="http://schemas.microsoft.com/office/drawing/2014/main" id="{0A0205DB-5A77-4486-9160-34AD20458C6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6" name="【消防施設】&#10;一人当たり面積グラフ枠">
          <a:extLst>
            <a:ext uri="{FF2B5EF4-FFF2-40B4-BE49-F238E27FC236}">
              <a16:creationId xmlns:a16="http://schemas.microsoft.com/office/drawing/2014/main" id="{A19343DC-75CA-40D6-BB5D-4EDBBA1EC0F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607" name="直線コネクタ 606">
          <a:extLst>
            <a:ext uri="{FF2B5EF4-FFF2-40B4-BE49-F238E27FC236}">
              <a16:creationId xmlns:a16="http://schemas.microsoft.com/office/drawing/2014/main" id="{A769A4EE-2929-4AD4-A287-89DCBFFA82FE}"/>
            </a:ext>
          </a:extLst>
        </xdr:cNvPr>
        <xdr:cNvCxnSpPr/>
      </xdr:nvCxnSpPr>
      <xdr:spPr>
        <a:xfrm flipV="1">
          <a:off x="22160864" y="13516356"/>
          <a:ext cx="0" cy="1248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608" name="【消防施設】&#10;一人当たり面積最小値テキスト">
          <a:extLst>
            <a:ext uri="{FF2B5EF4-FFF2-40B4-BE49-F238E27FC236}">
              <a16:creationId xmlns:a16="http://schemas.microsoft.com/office/drawing/2014/main" id="{7D45915A-6356-4280-B60C-5E58EAE1CD4A}"/>
            </a:ext>
          </a:extLst>
        </xdr:cNvPr>
        <xdr:cNvSpPr txBox="1"/>
      </xdr:nvSpPr>
      <xdr:spPr>
        <a:xfrm>
          <a:off x="22199600" y="1476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609" name="直線コネクタ 608">
          <a:extLst>
            <a:ext uri="{FF2B5EF4-FFF2-40B4-BE49-F238E27FC236}">
              <a16:creationId xmlns:a16="http://schemas.microsoft.com/office/drawing/2014/main" id="{3DAD605E-F976-4EC3-8A67-86DA43EBD658}"/>
            </a:ext>
          </a:extLst>
        </xdr:cNvPr>
        <xdr:cNvCxnSpPr/>
      </xdr:nvCxnSpPr>
      <xdr:spPr>
        <a:xfrm>
          <a:off x="22072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610" name="【消防施設】&#10;一人当たり面積最大値テキスト">
          <a:extLst>
            <a:ext uri="{FF2B5EF4-FFF2-40B4-BE49-F238E27FC236}">
              <a16:creationId xmlns:a16="http://schemas.microsoft.com/office/drawing/2014/main" id="{5FA26CC3-6343-47D7-81E5-AD9B75FA75F4}"/>
            </a:ext>
          </a:extLst>
        </xdr:cNvPr>
        <xdr:cNvSpPr txBox="1"/>
      </xdr:nvSpPr>
      <xdr:spPr>
        <a:xfrm>
          <a:off x="22199600" y="1329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611" name="直線コネクタ 610">
          <a:extLst>
            <a:ext uri="{FF2B5EF4-FFF2-40B4-BE49-F238E27FC236}">
              <a16:creationId xmlns:a16="http://schemas.microsoft.com/office/drawing/2014/main" id="{F5D47324-23CB-4C44-96E6-D3135FA3EEE3}"/>
            </a:ext>
          </a:extLst>
        </xdr:cNvPr>
        <xdr:cNvCxnSpPr/>
      </xdr:nvCxnSpPr>
      <xdr:spPr>
        <a:xfrm>
          <a:off x="22072600" y="13516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146321</xdr:rowOff>
    </xdr:from>
    <xdr:ext cx="469744" cy="259045"/>
    <xdr:sp macro="" textlink="">
      <xdr:nvSpPr>
        <xdr:cNvPr id="612" name="【消防施設】&#10;一人当たり面積平均値テキスト">
          <a:extLst>
            <a:ext uri="{FF2B5EF4-FFF2-40B4-BE49-F238E27FC236}">
              <a16:creationId xmlns:a16="http://schemas.microsoft.com/office/drawing/2014/main" id="{FC45954F-40BB-43BE-9017-B159F6F5B665}"/>
            </a:ext>
          </a:extLst>
        </xdr:cNvPr>
        <xdr:cNvSpPr txBox="1"/>
      </xdr:nvSpPr>
      <xdr:spPr>
        <a:xfrm>
          <a:off x="22199600" y="14376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613" name="フローチャート: 判断 612">
          <a:extLst>
            <a:ext uri="{FF2B5EF4-FFF2-40B4-BE49-F238E27FC236}">
              <a16:creationId xmlns:a16="http://schemas.microsoft.com/office/drawing/2014/main" id="{DD4F203A-C72D-4F15-9A6A-B260EF99537E}"/>
            </a:ext>
          </a:extLst>
        </xdr:cNvPr>
        <xdr:cNvSpPr/>
      </xdr:nvSpPr>
      <xdr:spPr>
        <a:xfrm>
          <a:off x="22110700" y="1439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614" name="フローチャート: 判断 613">
          <a:extLst>
            <a:ext uri="{FF2B5EF4-FFF2-40B4-BE49-F238E27FC236}">
              <a16:creationId xmlns:a16="http://schemas.microsoft.com/office/drawing/2014/main" id="{4724E759-4B42-4564-8CD9-F12BE8A3F20C}"/>
            </a:ext>
          </a:extLst>
        </xdr:cNvPr>
        <xdr:cNvSpPr/>
      </xdr:nvSpPr>
      <xdr:spPr>
        <a:xfrm>
          <a:off x="21272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615" name="フローチャート: 判断 614">
          <a:extLst>
            <a:ext uri="{FF2B5EF4-FFF2-40B4-BE49-F238E27FC236}">
              <a16:creationId xmlns:a16="http://schemas.microsoft.com/office/drawing/2014/main" id="{6715B49A-2163-47A3-823C-D9CC798E0858}"/>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616" name="フローチャート: 判断 615">
          <a:extLst>
            <a:ext uri="{FF2B5EF4-FFF2-40B4-BE49-F238E27FC236}">
              <a16:creationId xmlns:a16="http://schemas.microsoft.com/office/drawing/2014/main" id="{32090587-B328-42AC-9524-ECC1DD3D0FE6}"/>
            </a:ext>
          </a:extLst>
        </xdr:cNvPr>
        <xdr:cNvSpPr/>
      </xdr:nvSpPr>
      <xdr:spPr>
        <a:xfrm>
          <a:off x="19494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617" name="フローチャート: 判断 616">
          <a:extLst>
            <a:ext uri="{FF2B5EF4-FFF2-40B4-BE49-F238E27FC236}">
              <a16:creationId xmlns:a16="http://schemas.microsoft.com/office/drawing/2014/main" id="{37D70A87-6BA1-4683-9778-283C507517A7}"/>
            </a:ext>
          </a:extLst>
        </xdr:cNvPr>
        <xdr:cNvSpPr/>
      </xdr:nvSpPr>
      <xdr:spPr>
        <a:xfrm>
          <a:off x="18605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FB37575F-ABD2-44CF-BD8E-1A705669CF5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E2402427-06EF-4DB3-AD9C-FBFD43A8196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AFBE75E7-E60C-465F-8F03-904385CCE18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6680897C-E152-4BB9-BAC7-97A65338B8B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23DBD8B1-F674-4B99-A690-F222619796F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154178</xdr:rowOff>
    </xdr:from>
    <xdr:to>
      <xdr:col>116</xdr:col>
      <xdr:colOff>114300</xdr:colOff>
      <xdr:row>84</xdr:row>
      <xdr:rowOff>84328</xdr:rowOff>
    </xdr:to>
    <xdr:sp macro="" textlink="">
      <xdr:nvSpPr>
        <xdr:cNvPr id="623" name="楕円 622">
          <a:extLst>
            <a:ext uri="{FF2B5EF4-FFF2-40B4-BE49-F238E27FC236}">
              <a16:creationId xmlns:a16="http://schemas.microsoft.com/office/drawing/2014/main" id="{F0B5E04F-5752-46D2-847A-CB5811AA22CA}"/>
            </a:ext>
          </a:extLst>
        </xdr:cNvPr>
        <xdr:cNvSpPr/>
      </xdr:nvSpPr>
      <xdr:spPr>
        <a:xfrm>
          <a:off x="22110700" y="1438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5605</xdr:rowOff>
    </xdr:from>
    <xdr:ext cx="469744" cy="259045"/>
    <xdr:sp macro="" textlink="">
      <xdr:nvSpPr>
        <xdr:cNvPr id="624" name="【消防施設】&#10;一人当たり面積該当値テキスト">
          <a:extLst>
            <a:ext uri="{FF2B5EF4-FFF2-40B4-BE49-F238E27FC236}">
              <a16:creationId xmlns:a16="http://schemas.microsoft.com/office/drawing/2014/main" id="{6CC001B4-7C1A-4D77-BEF7-C9AD90B479D4}"/>
            </a:ext>
          </a:extLst>
        </xdr:cNvPr>
        <xdr:cNvSpPr txBox="1"/>
      </xdr:nvSpPr>
      <xdr:spPr>
        <a:xfrm>
          <a:off x="22199600" y="14235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154178</xdr:rowOff>
    </xdr:from>
    <xdr:to>
      <xdr:col>112</xdr:col>
      <xdr:colOff>38100</xdr:colOff>
      <xdr:row>84</xdr:row>
      <xdr:rowOff>84328</xdr:rowOff>
    </xdr:to>
    <xdr:sp macro="" textlink="">
      <xdr:nvSpPr>
        <xdr:cNvPr id="625" name="楕円 624">
          <a:extLst>
            <a:ext uri="{FF2B5EF4-FFF2-40B4-BE49-F238E27FC236}">
              <a16:creationId xmlns:a16="http://schemas.microsoft.com/office/drawing/2014/main" id="{27C96339-83CB-493D-9683-F868B126889D}"/>
            </a:ext>
          </a:extLst>
        </xdr:cNvPr>
        <xdr:cNvSpPr/>
      </xdr:nvSpPr>
      <xdr:spPr>
        <a:xfrm>
          <a:off x="21272500" y="1438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33528</xdr:rowOff>
    </xdr:from>
    <xdr:to>
      <xdr:col>116</xdr:col>
      <xdr:colOff>63500</xdr:colOff>
      <xdr:row>84</xdr:row>
      <xdr:rowOff>33528</xdr:rowOff>
    </xdr:to>
    <xdr:cxnSp macro="">
      <xdr:nvCxnSpPr>
        <xdr:cNvPr id="626" name="直線コネクタ 625">
          <a:extLst>
            <a:ext uri="{FF2B5EF4-FFF2-40B4-BE49-F238E27FC236}">
              <a16:creationId xmlns:a16="http://schemas.microsoft.com/office/drawing/2014/main" id="{F383CC73-3387-4B97-81C4-3B7E8988E460}"/>
            </a:ext>
          </a:extLst>
        </xdr:cNvPr>
        <xdr:cNvCxnSpPr/>
      </xdr:nvCxnSpPr>
      <xdr:spPr>
        <a:xfrm>
          <a:off x="21323300" y="144353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154178</xdr:rowOff>
    </xdr:from>
    <xdr:to>
      <xdr:col>107</xdr:col>
      <xdr:colOff>101600</xdr:colOff>
      <xdr:row>84</xdr:row>
      <xdr:rowOff>84328</xdr:rowOff>
    </xdr:to>
    <xdr:sp macro="" textlink="">
      <xdr:nvSpPr>
        <xdr:cNvPr id="627" name="楕円 626">
          <a:extLst>
            <a:ext uri="{FF2B5EF4-FFF2-40B4-BE49-F238E27FC236}">
              <a16:creationId xmlns:a16="http://schemas.microsoft.com/office/drawing/2014/main" id="{C18707A2-FAD1-44F2-A690-DC9488C08A86}"/>
            </a:ext>
          </a:extLst>
        </xdr:cNvPr>
        <xdr:cNvSpPr/>
      </xdr:nvSpPr>
      <xdr:spPr>
        <a:xfrm>
          <a:off x="20383500" y="1438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33528</xdr:rowOff>
    </xdr:from>
    <xdr:to>
      <xdr:col>111</xdr:col>
      <xdr:colOff>177800</xdr:colOff>
      <xdr:row>84</xdr:row>
      <xdr:rowOff>33528</xdr:rowOff>
    </xdr:to>
    <xdr:cxnSp macro="">
      <xdr:nvCxnSpPr>
        <xdr:cNvPr id="628" name="直線コネクタ 627">
          <a:extLst>
            <a:ext uri="{FF2B5EF4-FFF2-40B4-BE49-F238E27FC236}">
              <a16:creationId xmlns:a16="http://schemas.microsoft.com/office/drawing/2014/main" id="{E6ADD802-2A41-4341-AF31-641E77763D4E}"/>
            </a:ext>
          </a:extLst>
        </xdr:cNvPr>
        <xdr:cNvCxnSpPr/>
      </xdr:nvCxnSpPr>
      <xdr:spPr>
        <a:xfrm>
          <a:off x="20434300" y="144353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154178</xdr:rowOff>
    </xdr:from>
    <xdr:to>
      <xdr:col>102</xdr:col>
      <xdr:colOff>165100</xdr:colOff>
      <xdr:row>84</xdr:row>
      <xdr:rowOff>84328</xdr:rowOff>
    </xdr:to>
    <xdr:sp macro="" textlink="">
      <xdr:nvSpPr>
        <xdr:cNvPr id="629" name="楕円 628">
          <a:extLst>
            <a:ext uri="{FF2B5EF4-FFF2-40B4-BE49-F238E27FC236}">
              <a16:creationId xmlns:a16="http://schemas.microsoft.com/office/drawing/2014/main" id="{00BB2746-41EF-402D-8A8C-08D95063B48A}"/>
            </a:ext>
          </a:extLst>
        </xdr:cNvPr>
        <xdr:cNvSpPr/>
      </xdr:nvSpPr>
      <xdr:spPr>
        <a:xfrm>
          <a:off x="19494500" y="1438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33528</xdr:rowOff>
    </xdr:from>
    <xdr:to>
      <xdr:col>107</xdr:col>
      <xdr:colOff>50800</xdr:colOff>
      <xdr:row>84</xdr:row>
      <xdr:rowOff>33528</xdr:rowOff>
    </xdr:to>
    <xdr:cxnSp macro="">
      <xdr:nvCxnSpPr>
        <xdr:cNvPr id="630" name="直線コネクタ 629">
          <a:extLst>
            <a:ext uri="{FF2B5EF4-FFF2-40B4-BE49-F238E27FC236}">
              <a16:creationId xmlns:a16="http://schemas.microsoft.com/office/drawing/2014/main" id="{2E34ECBC-22F8-4D4B-BB36-B66D76D0834D}"/>
            </a:ext>
          </a:extLst>
        </xdr:cNvPr>
        <xdr:cNvCxnSpPr/>
      </xdr:nvCxnSpPr>
      <xdr:spPr>
        <a:xfrm>
          <a:off x="19545300" y="144353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149606</xdr:rowOff>
    </xdr:from>
    <xdr:to>
      <xdr:col>98</xdr:col>
      <xdr:colOff>38100</xdr:colOff>
      <xdr:row>84</xdr:row>
      <xdr:rowOff>79756</xdr:rowOff>
    </xdr:to>
    <xdr:sp macro="" textlink="">
      <xdr:nvSpPr>
        <xdr:cNvPr id="631" name="楕円 630">
          <a:extLst>
            <a:ext uri="{FF2B5EF4-FFF2-40B4-BE49-F238E27FC236}">
              <a16:creationId xmlns:a16="http://schemas.microsoft.com/office/drawing/2014/main" id="{91959099-5179-4178-A6EF-8AB1A051C846}"/>
            </a:ext>
          </a:extLst>
        </xdr:cNvPr>
        <xdr:cNvSpPr/>
      </xdr:nvSpPr>
      <xdr:spPr>
        <a:xfrm>
          <a:off x="18605500" y="1437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28956</xdr:rowOff>
    </xdr:from>
    <xdr:to>
      <xdr:col>102</xdr:col>
      <xdr:colOff>114300</xdr:colOff>
      <xdr:row>84</xdr:row>
      <xdr:rowOff>33528</xdr:rowOff>
    </xdr:to>
    <xdr:cxnSp macro="">
      <xdr:nvCxnSpPr>
        <xdr:cNvPr id="632" name="直線コネクタ 631">
          <a:extLst>
            <a:ext uri="{FF2B5EF4-FFF2-40B4-BE49-F238E27FC236}">
              <a16:creationId xmlns:a16="http://schemas.microsoft.com/office/drawing/2014/main" id="{729E34BC-7741-480B-9AB7-5ECFD377C3B1}"/>
            </a:ext>
          </a:extLst>
        </xdr:cNvPr>
        <xdr:cNvCxnSpPr/>
      </xdr:nvCxnSpPr>
      <xdr:spPr>
        <a:xfrm>
          <a:off x="18656300" y="144307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98314</xdr:rowOff>
    </xdr:from>
    <xdr:ext cx="469744" cy="259045"/>
    <xdr:sp macro="" textlink="">
      <xdr:nvSpPr>
        <xdr:cNvPr id="633" name="n_1aveValue【消防施設】&#10;一人当たり面積">
          <a:extLst>
            <a:ext uri="{FF2B5EF4-FFF2-40B4-BE49-F238E27FC236}">
              <a16:creationId xmlns:a16="http://schemas.microsoft.com/office/drawing/2014/main" id="{F6B44ED7-3B1B-4C1C-AF0F-B1B352A22B8B}"/>
            </a:ext>
          </a:extLst>
        </xdr:cNvPr>
        <xdr:cNvSpPr txBox="1"/>
      </xdr:nvSpPr>
      <xdr:spPr>
        <a:xfrm>
          <a:off x="21075727" y="1450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102888</xdr:rowOff>
    </xdr:from>
    <xdr:ext cx="469744" cy="259045"/>
    <xdr:sp macro="" textlink="">
      <xdr:nvSpPr>
        <xdr:cNvPr id="634" name="n_2aveValue【消防施設】&#10;一人当たり面積">
          <a:extLst>
            <a:ext uri="{FF2B5EF4-FFF2-40B4-BE49-F238E27FC236}">
              <a16:creationId xmlns:a16="http://schemas.microsoft.com/office/drawing/2014/main" id="{6B2907B3-AFC8-4620-AC19-FF832FE3C018}"/>
            </a:ext>
          </a:extLst>
        </xdr:cNvPr>
        <xdr:cNvSpPr txBox="1"/>
      </xdr:nvSpPr>
      <xdr:spPr>
        <a:xfrm>
          <a:off x="201994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107459</xdr:rowOff>
    </xdr:from>
    <xdr:ext cx="469744" cy="259045"/>
    <xdr:sp macro="" textlink="">
      <xdr:nvSpPr>
        <xdr:cNvPr id="635" name="n_3aveValue【消防施設】&#10;一人当たり面積">
          <a:extLst>
            <a:ext uri="{FF2B5EF4-FFF2-40B4-BE49-F238E27FC236}">
              <a16:creationId xmlns:a16="http://schemas.microsoft.com/office/drawing/2014/main" id="{8B87D001-2880-4D3A-8A6B-FBCB589C3DB5}"/>
            </a:ext>
          </a:extLst>
        </xdr:cNvPr>
        <xdr:cNvSpPr txBox="1"/>
      </xdr:nvSpPr>
      <xdr:spPr>
        <a:xfrm>
          <a:off x="193104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116603</xdr:rowOff>
    </xdr:from>
    <xdr:ext cx="469744" cy="259045"/>
    <xdr:sp macro="" textlink="">
      <xdr:nvSpPr>
        <xdr:cNvPr id="636" name="n_4aveValue【消防施設】&#10;一人当たり面積">
          <a:extLst>
            <a:ext uri="{FF2B5EF4-FFF2-40B4-BE49-F238E27FC236}">
              <a16:creationId xmlns:a16="http://schemas.microsoft.com/office/drawing/2014/main" id="{A330CE4C-4BF3-4602-AAEA-7BD7B3D7184E}"/>
            </a:ext>
          </a:extLst>
        </xdr:cNvPr>
        <xdr:cNvSpPr txBox="1"/>
      </xdr:nvSpPr>
      <xdr:spPr>
        <a:xfrm>
          <a:off x="18421427" y="1451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100855</xdr:rowOff>
    </xdr:from>
    <xdr:ext cx="469744" cy="259045"/>
    <xdr:sp macro="" textlink="">
      <xdr:nvSpPr>
        <xdr:cNvPr id="637" name="n_1mainValue【消防施設】&#10;一人当たり面積">
          <a:extLst>
            <a:ext uri="{FF2B5EF4-FFF2-40B4-BE49-F238E27FC236}">
              <a16:creationId xmlns:a16="http://schemas.microsoft.com/office/drawing/2014/main" id="{514B1944-DDAB-4B02-B7E6-0EC223BA3A21}"/>
            </a:ext>
          </a:extLst>
        </xdr:cNvPr>
        <xdr:cNvSpPr txBox="1"/>
      </xdr:nvSpPr>
      <xdr:spPr>
        <a:xfrm>
          <a:off x="21075727" y="1415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100855</xdr:rowOff>
    </xdr:from>
    <xdr:ext cx="469744" cy="259045"/>
    <xdr:sp macro="" textlink="">
      <xdr:nvSpPr>
        <xdr:cNvPr id="638" name="n_2mainValue【消防施設】&#10;一人当たり面積">
          <a:extLst>
            <a:ext uri="{FF2B5EF4-FFF2-40B4-BE49-F238E27FC236}">
              <a16:creationId xmlns:a16="http://schemas.microsoft.com/office/drawing/2014/main" id="{8E9CB2EF-5CC1-4BE5-A084-929DC28A0565}"/>
            </a:ext>
          </a:extLst>
        </xdr:cNvPr>
        <xdr:cNvSpPr txBox="1"/>
      </xdr:nvSpPr>
      <xdr:spPr>
        <a:xfrm>
          <a:off x="20199427" y="1415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100855</xdr:rowOff>
    </xdr:from>
    <xdr:ext cx="469744" cy="259045"/>
    <xdr:sp macro="" textlink="">
      <xdr:nvSpPr>
        <xdr:cNvPr id="639" name="n_3mainValue【消防施設】&#10;一人当たり面積">
          <a:extLst>
            <a:ext uri="{FF2B5EF4-FFF2-40B4-BE49-F238E27FC236}">
              <a16:creationId xmlns:a16="http://schemas.microsoft.com/office/drawing/2014/main" id="{80F4FCDA-525D-430A-9C4C-A5123BBE71E2}"/>
            </a:ext>
          </a:extLst>
        </xdr:cNvPr>
        <xdr:cNvSpPr txBox="1"/>
      </xdr:nvSpPr>
      <xdr:spPr>
        <a:xfrm>
          <a:off x="19310427" y="1415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96283</xdr:rowOff>
    </xdr:from>
    <xdr:ext cx="469744" cy="259045"/>
    <xdr:sp macro="" textlink="">
      <xdr:nvSpPr>
        <xdr:cNvPr id="640" name="n_4mainValue【消防施設】&#10;一人当たり面積">
          <a:extLst>
            <a:ext uri="{FF2B5EF4-FFF2-40B4-BE49-F238E27FC236}">
              <a16:creationId xmlns:a16="http://schemas.microsoft.com/office/drawing/2014/main" id="{2303C1A4-A226-4FB7-9BFC-7CB061D4C780}"/>
            </a:ext>
          </a:extLst>
        </xdr:cNvPr>
        <xdr:cNvSpPr txBox="1"/>
      </xdr:nvSpPr>
      <xdr:spPr>
        <a:xfrm>
          <a:off x="18421427" y="1415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6DFB57B7-A6F5-43D4-BC43-8556E8EA373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6536B474-939F-4DB0-B6D0-EAAB49C76C7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9508EAD6-7EB6-4C6F-A062-BC7D42B2B89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4306AADE-07C3-4439-9CB1-048449DEA11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DDEFFC41-DD74-41BC-BDDE-78144B288A8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198DB420-12E2-4324-AD4D-C3C892928BD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9C51A394-7DDB-40E7-95DE-92237CD523B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68345964-EC09-4AEE-B5F4-4D585021F98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a:extLst>
            <a:ext uri="{FF2B5EF4-FFF2-40B4-BE49-F238E27FC236}">
              <a16:creationId xmlns:a16="http://schemas.microsoft.com/office/drawing/2014/main" id="{1F278867-26E3-425E-9371-704826BD7FE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a:extLst>
            <a:ext uri="{FF2B5EF4-FFF2-40B4-BE49-F238E27FC236}">
              <a16:creationId xmlns:a16="http://schemas.microsoft.com/office/drawing/2014/main" id="{B18B8A53-EA2D-4BBD-8ACF-A2184AD1A37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1" name="テキスト ボックス 650">
          <a:extLst>
            <a:ext uri="{FF2B5EF4-FFF2-40B4-BE49-F238E27FC236}">
              <a16:creationId xmlns:a16="http://schemas.microsoft.com/office/drawing/2014/main" id="{01DACD46-2871-49EF-9FFA-C50D2E2A0FF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2" name="直線コネクタ 651">
          <a:extLst>
            <a:ext uri="{FF2B5EF4-FFF2-40B4-BE49-F238E27FC236}">
              <a16:creationId xmlns:a16="http://schemas.microsoft.com/office/drawing/2014/main" id="{354A3660-7FFE-4EA9-A647-B6FBA0938492}"/>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3" name="テキスト ボックス 652">
          <a:extLst>
            <a:ext uri="{FF2B5EF4-FFF2-40B4-BE49-F238E27FC236}">
              <a16:creationId xmlns:a16="http://schemas.microsoft.com/office/drawing/2014/main" id="{A5744E2A-ED9D-4A2D-8B42-388089146BE2}"/>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4" name="直線コネクタ 653">
          <a:extLst>
            <a:ext uri="{FF2B5EF4-FFF2-40B4-BE49-F238E27FC236}">
              <a16:creationId xmlns:a16="http://schemas.microsoft.com/office/drawing/2014/main" id="{0A924B30-179E-4ED7-A925-A96CB835F818}"/>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5" name="テキスト ボックス 654">
          <a:extLst>
            <a:ext uri="{FF2B5EF4-FFF2-40B4-BE49-F238E27FC236}">
              <a16:creationId xmlns:a16="http://schemas.microsoft.com/office/drawing/2014/main" id="{B52AF37D-3D9C-495A-9721-721C637A3798}"/>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6" name="直線コネクタ 655">
          <a:extLst>
            <a:ext uri="{FF2B5EF4-FFF2-40B4-BE49-F238E27FC236}">
              <a16:creationId xmlns:a16="http://schemas.microsoft.com/office/drawing/2014/main" id="{5F2F70A0-C878-488D-918C-3BB568DB535A}"/>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7" name="テキスト ボックス 656">
          <a:extLst>
            <a:ext uri="{FF2B5EF4-FFF2-40B4-BE49-F238E27FC236}">
              <a16:creationId xmlns:a16="http://schemas.microsoft.com/office/drawing/2014/main" id="{32B97865-2F6E-4517-83FE-A00E4EF20BE3}"/>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8" name="直線コネクタ 657">
          <a:extLst>
            <a:ext uri="{FF2B5EF4-FFF2-40B4-BE49-F238E27FC236}">
              <a16:creationId xmlns:a16="http://schemas.microsoft.com/office/drawing/2014/main" id="{47EE37DE-EB5A-4E59-85E5-1CE2478C04F7}"/>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9" name="テキスト ボックス 658">
          <a:extLst>
            <a:ext uri="{FF2B5EF4-FFF2-40B4-BE49-F238E27FC236}">
              <a16:creationId xmlns:a16="http://schemas.microsoft.com/office/drawing/2014/main" id="{3E140EE5-515B-4DAD-BAB1-620A4A1E179D}"/>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0" name="直線コネクタ 659">
          <a:extLst>
            <a:ext uri="{FF2B5EF4-FFF2-40B4-BE49-F238E27FC236}">
              <a16:creationId xmlns:a16="http://schemas.microsoft.com/office/drawing/2014/main" id="{0400700E-3F92-471A-8A6D-E978B1526DE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1" name="テキスト ボックス 660">
          <a:extLst>
            <a:ext uri="{FF2B5EF4-FFF2-40B4-BE49-F238E27FC236}">
              <a16:creationId xmlns:a16="http://schemas.microsoft.com/office/drawing/2014/main" id="{4634D05D-BA9F-43CE-A415-1CA5EC9D8B36}"/>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2" name="直線コネクタ 661">
          <a:extLst>
            <a:ext uri="{FF2B5EF4-FFF2-40B4-BE49-F238E27FC236}">
              <a16:creationId xmlns:a16="http://schemas.microsoft.com/office/drawing/2014/main" id="{4F8340E4-FD7F-41E4-BA75-37C508E61BBF}"/>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3" name="テキスト ボックス 662">
          <a:extLst>
            <a:ext uri="{FF2B5EF4-FFF2-40B4-BE49-F238E27FC236}">
              <a16:creationId xmlns:a16="http://schemas.microsoft.com/office/drawing/2014/main" id="{D257172B-C8E2-4FEF-96BF-E375EE82ADA1}"/>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id="{117CA1F9-664D-4E38-BC2A-35752663A8E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5" name="【庁舎】&#10;有形固定資産減価償却率グラフ枠">
          <a:extLst>
            <a:ext uri="{FF2B5EF4-FFF2-40B4-BE49-F238E27FC236}">
              <a16:creationId xmlns:a16="http://schemas.microsoft.com/office/drawing/2014/main" id="{A3B288B9-2E5D-4005-8955-B0E6B76F4D2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666" name="直線コネクタ 665">
          <a:extLst>
            <a:ext uri="{FF2B5EF4-FFF2-40B4-BE49-F238E27FC236}">
              <a16:creationId xmlns:a16="http://schemas.microsoft.com/office/drawing/2014/main" id="{FB460CF3-A4D3-4358-A5E5-58E9E3752B89}"/>
            </a:ext>
          </a:extLst>
        </xdr:cNvPr>
        <xdr:cNvCxnSpPr/>
      </xdr:nvCxnSpPr>
      <xdr:spPr>
        <a:xfrm flipV="1">
          <a:off x="16318864" y="1714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7" name="【庁舎】&#10;有形固定資産減価償却率最小値テキスト">
          <a:extLst>
            <a:ext uri="{FF2B5EF4-FFF2-40B4-BE49-F238E27FC236}">
              <a16:creationId xmlns:a16="http://schemas.microsoft.com/office/drawing/2014/main" id="{1A104FC0-8A9A-4FE8-A61D-283706C24905}"/>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8" name="直線コネクタ 667">
          <a:extLst>
            <a:ext uri="{FF2B5EF4-FFF2-40B4-BE49-F238E27FC236}">
              <a16:creationId xmlns:a16="http://schemas.microsoft.com/office/drawing/2014/main" id="{D8C35727-2C78-43FF-8388-AC347673CA87}"/>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669" name="【庁舎】&#10;有形固定資産減価償却率最大値テキスト">
          <a:extLst>
            <a:ext uri="{FF2B5EF4-FFF2-40B4-BE49-F238E27FC236}">
              <a16:creationId xmlns:a16="http://schemas.microsoft.com/office/drawing/2014/main" id="{E0DCB63E-1AEC-434B-9738-9F4D9FCD8EAC}"/>
            </a:ext>
          </a:extLst>
        </xdr:cNvPr>
        <xdr:cNvSpPr txBox="1"/>
      </xdr:nvSpPr>
      <xdr:spPr>
        <a:xfrm>
          <a:off x="16357600" y="1692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670" name="直線コネクタ 669">
          <a:extLst>
            <a:ext uri="{FF2B5EF4-FFF2-40B4-BE49-F238E27FC236}">
              <a16:creationId xmlns:a16="http://schemas.microsoft.com/office/drawing/2014/main" id="{C4F98266-5A41-40E3-BA02-DE3A781716A1}"/>
            </a:ext>
          </a:extLst>
        </xdr:cNvPr>
        <xdr:cNvCxnSpPr/>
      </xdr:nvCxnSpPr>
      <xdr:spPr>
        <a:xfrm>
          <a:off x="16230600" y="1714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87103</xdr:rowOff>
    </xdr:from>
    <xdr:ext cx="405111" cy="259045"/>
    <xdr:sp macro="" textlink="">
      <xdr:nvSpPr>
        <xdr:cNvPr id="671" name="【庁舎】&#10;有形固定資産減価償却率平均値テキスト">
          <a:extLst>
            <a:ext uri="{FF2B5EF4-FFF2-40B4-BE49-F238E27FC236}">
              <a16:creationId xmlns:a16="http://schemas.microsoft.com/office/drawing/2014/main" id="{EF5EED0F-8AD3-4B86-ACB6-50E95D7F6A3D}"/>
            </a:ext>
          </a:extLst>
        </xdr:cNvPr>
        <xdr:cNvSpPr txBox="1"/>
      </xdr:nvSpPr>
      <xdr:spPr>
        <a:xfrm>
          <a:off x="16357600" y="17917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672" name="フローチャート: 判断 671">
          <a:extLst>
            <a:ext uri="{FF2B5EF4-FFF2-40B4-BE49-F238E27FC236}">
              <a16:creationId xmlns:a16="http://schemas.microsoft.com/office/drawing/2014/main" id="{75C7AF89-9E1A-48D9-98F4-E9D35009A08D}"/>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673" name="フローチャート: 判断 672">
          <a:extLst>
            <a:ext uri="{FF2B5EF4-FFF2-40B4-BE49-F238E27FC236}">
              <a16:creationId xmlns:a16="http://schemas.microsoft.com/office/drawing/2014/main" id="{3CD36F7D-E3A5-4E86-B260-11109F12B049}"/>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674" name="フローチャート: 判断 673">
          <a:extLst>
            <a:ext uri="{FF2B5EF4-FFF2-40B4-BE49-F238E27FC236}">
              <a16:creationId xmlns:a16="http://schemas.microsoft.com/office/drawing/2014/main" id="{F1B38033-9D6C-4420-B54F-66014453DB54}"/>
            </a:ext>
          </a:extLst>
        </xdr:cNvPr>
        <xdr:cNvSpPr/>
      </xdr:nvSpPr>
      <xdr:spPr>
        <a:xfrm>
          <a:off x="1454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675" name="フローチャート: 判断 674">
          <a:extLst>
            <a:ext uri="{FF2B5EF4-FFF2-40B4-BE49-F238E27FC236}">
              <a16:creationId xmlns:a16="http://schemas.microsoft.com/office/drawing/2014/main" id="{3986B783-F05B-4CD5-8153-7AA60E2B371E}"/>
            </a:ext>
          </a:extLst>
        </xdr:cNvPr>
        <xdr:cNvSpPr/>
      </xdr:nvSpPr>
      <xdr:spPr>
        <a:xfrm>
          <a:off x="13652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676" name="フローチャート: 判断 675">
          <a:extLst>
            <a:ext uri="{FF2B5EF4-FFF2-40B4-BE49-F238E27FC236}">
              <a16:creationId xmlns:a16="http://schemas.microsoft.com/office/drawing/2014/main" id="{7AEE01A3-B43E-4BBC-9BF2-3E864396A5A2}"/>
            </a:ext>
          </a:extLst>
        </xdr:cNvPr>
        <xdr:cNvSpPr/>
      </xdr:nvSpPr>
      <xdr:spPr>
        <a:xfrm>
          <a:off x="12763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C351AF3D-CDA6-4592-9D4B-13A6F967B9F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1C4483D4-36B4-4431-B50B-57DA2581F7E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629E9C17-9A4B-4CB9-A77B-001F6EB5D11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297A9DB2-BE8E-459A-89F9-76962564BB8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985FEF07-A675-4768-8301-DD0ACF26238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111942</xdr:rowOff>
    </xdr:from>
    <xdr:to>
      <xdr:col>85</xdr:col>
      <xdr:colOff>177800</xdr:colOff>
      <xdr:row>102</xdr:row>
      <xdr:rowOff>42092</xdr:rowOff>
    </xdr:to>
    <xdr:sp macro="" textlink="">
      <xdr:nvSpPr>
        <xdr:cNvPr id="682" name="楕円 681">
          <a:extLst>
            <a:ext uri="{FF2B5EF4-FFF2-40B4-BE49-F238E27FC236}">
              <a16:creationId xmlns:a16="http://schemas.microsoft.com/office/drawing/2014/main" id="{29B3BDD4-581B-4C78-94F3-3AFB5A84A583}"/>
            </a:ext>
          </a:extLst>
        </xdr:cNvPr>
        <xdr:cNvSpPr/>
      </xdr:nvSpPr>
      <xdr:spPr>
        <a:xfrm>
          <a:off x="16268700" y="17428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134819</xdr:rowOff>
    </xdr:from>
    <xdr:ext cx="405111" cy="259045"/>
    <xdr:sp macro="" textlink="">
      <xdr:nvSpPr>
        <xdr:cNvPr id="683" name="【庁舎】&#10;有形固定資産減価償却率該当値テキスト">
          <a:extLst>
            <a:ext uri="{FF2B5EF4-FFF2-40B4-BE49-F238E27FC236}">
              <a16:creationId xmlns:a16="http://schemas.microsoft.com/office/drawing/2014/main" id="{1FFCABD3-DA4D-4E8D-997D-1FA28E021089}"/>
            </a:ext>
          </a:extLst>
        </xdr:cNvPr>
        <xdr:cNvSpPr txBox="1"/>
      </xdr:nvSpPr>
      <xdr:spPr>
        <a:xfrm>
          <a:off x="16357600" y="17279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76019</xdr:rowOff>
    </xdr:from>
    <xdr:to>
      <xdr:col>81</xdr:col>
      <xdr:colOff>101600</xdr:colOff>
      <xdr:row>102</xdr:row>
      <xdr:rowOff>6169</xdr:rowOff>
    </xdr:to>
    <xdr:sp macro="" textlink="">
      <xdr:nvSpPr>
        <xdr:cNvPr id="684" name="楕円 683">
          <a:extLst>
            <a:ext uri="{FF2B5EF4-FFF2-40B4-BE49-F238E27FC236}">
              <a16:creationId xmlns:a16="http://schemas.microsoft.com/office/drawing/2014/main" id="{1BA8C432-A32C-43E3-82A0-73D4E9CBDF0C}"/>
            </a:ext>
          </a:extLst>
        </xdr:cNvPr>
        <xdr:cNvSpPr/>
      </xdr:nvSpPr>
      <xdr:spPr>
        <a:xfrm>
          <a:off x="15430500" y="17392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126819</xdr:rowOff>
    </xdr:from>
    <xdr:to>
      <xdr:col>85</xdr:col>
      <xdr:colOff>127000</xdr:colOff>
      <xdr:row>101</xdr:row>
      <xdr:rowOff>162742</xdr:rowOff>
    </xdr:to>
    <xdr:cxnSp macro="">
      <xdr:nvCxnSpPr>
        <xdr:cNvPr id="685" name="直線コネクタ 684">
          <a:extLst>
            <a:ext uri="{FF2B5EF4-FFF2-40B4-BE49-F238E27FC236}">
              <a16:creationId xmlns:a16="http://schemas.microsoft.com/office/drawing/2014/main" id="{480C53BA-7875-4281-8F3A-084B737056F9}"/>
            </a:ext>
          </a:extLst>
        </xdr:cNvPr>
        <xdr:cNvCxnSpPr/>
      </xdr:nvCxnSpPr>
      <xdr:spPr>
        <a:xfrm>
          <a:off x="15481300" y="17443269"/>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40095</xdr:rowOff>
    </xdr:from>
    <xdr:to>
      <xdr:col>76</xdr:col>
      <xdr:colOff>165100</xdr:colOff>
      <xdr:row>101</xdr:row>
      <xdr:rowOff>141695</xdr:rowOff>
    </xdr:to>
    <xdr:sp macro="" textlink="">
      <xdr:nvSpPr>
        <xdr:cNvPr id="686" name="楕円 685">
          <a:extLst>
            <a:ext uri="{FF2B5EF4-FFF2-40B4-BE49-F238E27FC236}">
              <a16:creationId xmlns:a16="http://schemas.microsoft.com/office/drawing/2014/main" id="{ECD1BC0B-6C77-4A74-9304-4A8FE8970E54}"/>
            </a:ext>
          </a:extLst>
        </xdr:cNvPr>
        <xdr:cNvSpPr/>
      </xdr:nvSpPr>
      <xdr:spPr>
        <a:xfrm>
          <a:off x="14541500" y="1735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90895</xdr:rowOff>
    </xdr:from>
    <xdr:to>
      <xdr:col>81</xdr:col>
      <xdr:colOff>50800</xdr:colOff>
      <xdr:row>101</xdr:row>
      <xdr:rowOff>126819</xdr:rowOff>
    </xdr:to>
    <xdr:cxnSp macro="">
      <xdr:nvCxnSpPr>
        <xdr:cNvPr id="687" name="直線コネクタ 686">
          <a:extLst>
            <a:ext uri="{FF2B5EF4-FFF2-40B4-BE49-F238E27FC236}">
              <a16:creationId xmlns:a16="http://schemas.microsoft.com/office/drawing/2014/main" id="{5007CA47-9F9F-4B0E-8445-854E645B89A3}"/>
            </a:ext>
          </a:extLst>
        </xdr:cNvPr>
        <xdr:cNvCxnSpPr/>
      </xdr:nvCxnSpPr>
      <xdr:spPr>
        <a:xfrm>
          <a:off x="14592300" y="17407345"/>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4173</xdr:rowOff>
    </xdr:from>
    <xdr:to>
      <xdr:col>72</xdr:col>
      <xdr:colOff>38100</xdr:colOff>
      <xdr:row>101</xdr:row>
      <xdr:rowOff>105773</xdr:rowOff>
    </xdr:to>
    <xdr:sp macro="" textlink="">
      <xdr:nvSpPr>
        <xdr:cNvPr id="688" name="楕円 687">
          <a:extLst>
            <a:ext uri="{FF2B5EF4-FFF2-40B4-BE49-F238E27FC236}">
              <a16:creationId xmlns:a16="http://schemas.microsoft.com/office/drawing/2014/main" id="{D834F817-0B5F-475D-85BF-9DE334BE4F14}"/>
            </a:ext>
          </a:extLst>
        </xdr:cNvPr>
        <xdr:cNvSpPr/>
      </xdr:nvSpPr>
      <xdr:spPr>
        <a:xfrm>
          <a:off x="13652500" y="17320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54973</xdr:rowOff>
    </xdr:from>
    <xdr:to>
      <xdr:col>76</xdr:col>
      <xdr:colOff>114300</xdr:colOff>
      <xdr:row>101</xdr:row>
      <xdr:rowOff>90895</xdr:rowOff>
    </xdr:to>
    <xdr:cxnSp macro="">
      <xdr:nvCxnSpPr>
        <xdr:cNvPr id="689" name="直線コネクタ 688">
          <a:extLst>
            <a:ext uri="{FF2B5EF4-FFF2-40B4-BE49-F238E27FC236}">
              <a16:creationId xmlns:a16="http://schemas.microsoft.com/office/drawing/2014/main" id="{0440BEE3-8A14-47F7-B77E-A32A9B6434BE}"/>
            </a:ext>
          </a:extLst>
        </xdr:cNvPr>
        <xdr:cNvCxnSpPr/>
      </xdr:nvCxnSpPr>
      <xdr:spPr>
        <a:xfrm>
          <a:off x="13703300" y="17371423"/>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141332</xdr:rowOff>
    </xdr:from>
    <xdr:to>
      <xdr:col>67</xdr:col>
      <xdr:colOff>101600</xdr:colOff>
      <xdr:row>101</xdr:row>
      <xdr:rowOff>71482</xdr:rowOff>
    </xdr:to>
    <xdr:sp macro="" textlink="">
      <xdr:nvSpPr>
        <xdr:cNvPr id="690" name="楕円 689">
          <a:extLst>
            <a:ext uri="{FF2B5EF4-FFF2-40B4-BE49-F238E27FC236}">
              <a16:creationId xmlns:a16="http://schemas.microsoft.com/office/drawing/2014/main" id="{5CAE8683-CD65-41E4-A7E3-7B5517372911}"/>
            </a:ext>
          </a:extLst>
        </xdr:cNvPr>
        <xdr:cNvSpPr/>
      </xdr:nvSpPr>
      <xdr:spPr>
        <a:xfrm>
          <a:off x="12763500" y="17286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20682</xdr:rowOff>
    </xdr:from>
    <xdr:to>
      <xdr:col>71</xdr:col>
      <xdr:colOff>177800</xdr:colOff>
      <xdr:row>101</xdr:row>
      <xdr:rowOff>54973</xdr:rowOff>
    </xdr:to>
    <xdr:cxnSp macro="">
      <xdr:nvCxnSpPr>
        <xdr:cNvPr id="691" name="直線コネクタ 690">
          <a:extLst>
            <a:ext uri="{FF2B5EF4-FFF2-40B4-BE49-F238E27FC236}">
              <a16:creationId xmlns:a16="http://schemas.microsoft.com/office/drawing/2014/main" id="{26E93A5E-D644-4424-AC6D-10DD2043C200}"/>
            </a:ext>
          </a:extLst>
        </xdr:cNvPr>
        <xdr:cNvCxnSpPr/>
      </xdr:nvCxnSpPr>
      <xdr:spPr>
        <a:xfrm>
          <a:off x="12814300" y="17337132"/>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165479</xdr:rowOff>
    </xdr:from>
    <xdr:ext cx="405111" cy="259045"/>
    <xdr:sp macro="" textlink="">
      <xdr:nvSpPr>
        <xdr:cNvPr id="692" name="n_1aveValue【庁舎】&#10;有形固定資産減価償却率">
          <a:extLst>
            <a:ext uri="{FF2B5EF4-FFF2-40B4-BE49-F238E27FC236}">
              <a16:creationId xmlns:a16="http://schemas.microsoft.com/office/drawing/2014/main" id="{748AD661-BA0F-4145-8164-0F17A04DB2AF}"/>
            </a:ext>
          </a:extLst>
        </xdr:cNvPr>
        <xdr:cNvSpPr txBox="1"/>
      </xdr:nvSpPr>
      <xdr:spPr>
        <a:xfrm>
          <a:off x="152660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144253</xdr:rowOff>
    </xdr:from>
    <xdr:ext cx="405111" cy="259045"/>
    <xdr:sp macro="" textlink="">
      <xdr:nvSpPr>
        <xdr:cNvPr id="693" name="n_2aveValue【庁舎】&#10;有形固定資産減価償却率">
          <a:extLst>
            <a:ext uri="{FF2B5EF4-FFF2-40B4-BE49-F238E27FC236}">
              <a16:creationId xmlns:a16="http://schemas.microsoft.com/office/drawing/2014/main" id="{37DD2F29-4D3A-45AD-962F-363F30068A84}"/>
            </a:ext>
          </a:extLst>
        </xdr:cNvPr>
        <xdr:cNvSpPr txBox="1"/>
      </xdr:nvSpPr>
      <xdr:spPr>
        <a:xfrm>
          <a:off x="14389744" y="1797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139354</xdr:rowOff>
    </xdr:from>
    <xdr:ext cx="405111" cy="259045"/>
    <xdr:sp macro="" textlink="">
      <xdr:nvSpPr>
        <xdr:cNvPr id="694" name="n_3aveValue【庁舎】&#10;有形固定資産減価償却率">
          <a:extLst>
            <a:ext uri="{FF2B5EF4-FFF2-40B4-BE49-F238E27FC236}">
              <a16:creationId xmlns:a16="http://schemas.microsoft.com/office/drawing/2014/main" id="{E27DF305-F787-477A-8BFB-3DF30BECC153}"/>
            </a:ext>
          </a:extLst>
        </xdr:cNvPr>
        <xdr:cNvSpPr txBox="1"/>
      </xdr:nvSpPr>
      <xdr:spPr>
        <a:xfrm>
          <a:off x="13500744" y="1797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561</xdr:rowOff>
    </xdr:from>
    <xdr:ext cx="405111" cy="259045"/>
    <xdr:sp macro="" textlink="">
      <xdr:nvSpPr>
        <xdr:cNvPr id="695" name="n_4aveValue【庁舎】&#10;有形固定資産減価償却率">
          <a:extLst>
            <a:ext uri="{FF2B5EF4-FFF2-40B4-BE49-F238E27FC236}">
              <a16:creationId xmlns:a16="http://schemas.microsoft.com/office/drawing/2014/main" id="{B08F256B-9544-41A5-9C7C-230225EF33BF}"/>
            </a:ext>
          </a:extLst>
        </xdr:cNvPr>
        <xdr:cNvSpPr txBox="1"/>
      </xdr:nvSpPr>
      <xdr:spPr>
        <a:xfrm>
          <a:off x="12611744" y="1800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22696</xdr:rowOff>
    </xdr:from>
    <xdr:ext cx="405111" cy="259045"/>
    <xdr:sp macro="" textlink="">
      <xdr:nvSpPr>
        <xdr:cNvPr id="696" name="n_1mainValue【庁舎】&#10;有形固定資産減価償却率">
          <a:extLst>
            <a:ext uri="{FF2B5EF4-FFF2-40B4-BE49-F238E27FC236}">
              <a16:creationId xmlns:a16="http://schemas.microsoft.com/office/drawing/2014/main" id="{0508134E-6B2A-459D-BDBF-7E02CAAEA9AB}"/>
            </a:ext>
          </a:extLst>
        </xdr:cNvPr>
        <xdr:cNvSpPr txBox="1"/>
      </xdr:nvSpPr>
      <xdr:spPr>
        <a:xfrm>
          <a:off x="15266044" y="17167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158222</xdr:rowOff>
    </xdr:from>
    <xdr:ext cx="405111" cy="259045"/>
    <xdr:sp macro="" textlink="">
      <xdr:nvSpPr>
        <xdr:cNvPr id="697" name="n_2mainValue【庁舎】&#10;有形固定資産減価償却率">
          <a:extLst>
            <a:ext uri="{FF2B5EF4-FFF2-40B4-BE49-F238E27FC236}">
              <a16:creationId xmlns:a16="http://schemas.microsoft.com/office/drawing/2014/main" id="{14564A84-83FC-45DB-8268-D7D1236A39C3}"/>
            </a:ext>
          </a:extLst>
        </xdr:cNvPr>
        <xdr:cNvSpPr txBox="1"/>
      </xdr:nvSpPr>
      <xdr:spPr>
        <a:xfrm>
          <a:off x="14389744" y="1713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122300</xdr:rowOff>
    </xdr:from>
    <xdr:ext cx="405111" cy="259045"/>
    <xdr:sp macro="" textlink="">
      <xdr:nvSpPr>
        <xdr:cNvPr id="698" name="n_3mainValue【庁舎】&#10;有形固定資産減価償却率">
          <a:extLst>
            <a:ext uri="{FF2B5EF4-FFF2-40B4-BE49-F238E27FC236}">
              <a16:creationId xmlns:a16="http://schemas.microsoft.com/office/drawing/2014/main" id="{1C687C18-6410-45A3-9EF7-D8D3D3B0E3C5}"/>
            </a:ext>
          </a:extLst>
        </xdr:cNvPr>
        <xdr:cNvSpPr txBox="1"/>
      </xdr:nvSpPr>
      <xdr:spPr>
        <a:xfrm>
          <a:off x="13500744" y="17095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88009</xdr:rowOff>
    </xdr:from>
    <xdr:ext cx="405111" cy="259045"/>
    <xdr:sp macro="" textlink="">
      <xdr:nvSpPr>
        <xdr:cNvPr id="699" name="n_4mainValue【庁舎】&#10;有形固定資産減価償却率">
          <a:extLst>
            <a:ext uri="{FF2B5EF4-FFF2-40B4-BE49-F238E27FC236}">
              <a16:creationId xmlns:a16="http://schemas.microsoft.com/office/drawing/2014/main" id="{216843FF-E321-428D-902D-55BBF05043A4}"/>
            </a:ext>
          </a:extLst>
        </xdr:cNvPr>
        <xdr:cNvSpPr txBox="1"/>
      </xdr:nvSpPr>
      <xdr:spPr>
        <a:xfrm>
          <a:off x="12611744" y="17061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0" name="正方形/長方形 699">
          <a:extLst>
            <a:ext uri="{FF2B5EF4-FFF2-40B4-BE49-F238E27FC236}">
              <a16:creationId xmlns:a16="http://schemas.microsoft.com/office/drawing/2014/main" id="{7F68D360-3B9D-49A8-9812-962A00AFC2B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1" name="正方形/長方形 700">
          <a:extLst>
            <a:ext uri="{FF2B5EF4-FFF2-40B4-BE49-F238E27FC236}">
              <a16:creationId xmlns:a16="http://schemas.microsoft.com/office/drawing/2014/main" id="{2F2F1CA2-94BA-4E9F-BE6A-7B02C1F97BF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2" name="正方形/長方形 701">
          <a:extLst>
            <a:ext uri="{FF2B5EF4-FFF2-40B4-BE49-F238E27FC236}">
              <a16:creationId xmlns:a16="http://schemas.microsoft.com/office/drawing/2014/main" id="{87C8E2AB-8561-4387-955B-7D42377A11B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3" name="正方形/長方形 702">
          <a:extLst>
            <a:ext uri="{FF2B5EF4-FFF2-40B4-BE49-F238E27FC236}">
              <a16:creationId xmlns:a16="http://schemas.microsoft.com/office/drawing/2014/main" id="{1C909695-2309-42D4-93BE-843A3D13C37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4" name="正方形/長方形 703">
          <a:extLst>
            <a:ext uri="{FF2B5EF4-FFF2-40B4-BE49-F238E27FC236}">
              <a16:creationId xmlns:a16="http://schemas.microsoft.com/office/drawing/2014/main" id="{5419004F-D533-4486-9F6A-BAAD8B87B96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5" name="正方形/長方形 704">
          <a:extLst>
            <a:ext uri="{FF2B5EF4-FFF2-40B4-BE49-F238E27FC236}">
              <a16:creationId xmlns:a16="http://schemas.microsoft.com/office/drawing/2014/main" id="{A8A0E3AC-680E-4AB4-A699-4EADE75326B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6" name="正方形/長方形 705">
          <a:extLst>
            <a:ext uri="{FF2B5EF4-FFF2-40B4-BE49-F238E27FC236}">
              <a16:creationId xmlns:a16="http://schemas.microsoft.com/office/drawing/2014/main" id="{F2470A89-9D44-4CF0-A07A-751F4C60EC6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7" name="正方形/長方形 706">
          <a:extLst>
            <a:ext uri="{FF2B5EF4-FFF2-40B4-BE49-F238E27FC236}">
              <a16:creationId xmlns:a16="http://schemas.microsoft.com/office/drawing/2014/main" id="{4DC69DC1-CC64-438C-8D6F-8420E8EB9EE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8" name="テキスト ボックス 707">
          <a:extLst>
            <a:ext uri="{FF2B5EF4-FFF2-40B4-BE49-F238E27FC236}">
              <a16:creationId xmlns:a16="http://schemas.microsoft.com/office/drawing/2014/main" id="{112D00EC-B6A5-45AA-8BB1-3533F39CEAC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9" name="直線コネクタ 708">
          <a:extLst>
            <a:ext uri="{FF2B5EF4-FFF2-40B4-BE49-F238E27FC236}">
              <a16:creationId xmlns:a16="http://schemas.microsoft.com/office/drawing/2014/main" id="{90418A00-712C-4E9B-9DA8-49C38B2BAB5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10" name="テキスト ボックス 709">
          <a:extLst>
            <a:ext uri="{FF2B5EF4-FFF2-40B4-BE49-F238E27FC236}">
              <a16:creationId xmlns:a16="http://schemas.microsoft.com/office/drawing/2014/main" id="{3C65E110-A42A-4A9C-AEB3-341DBE09A0AF}"/>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711" name="直線コネクタ 710">
          <a:extLst>
            <a:ext uri="{FF2B5EF4-FFF2-40B4-BE49-F238E27FC236}">
              <a16:creationId xmlns:a16="http://schemas.microsoft.com/office/drawing/2014/main" id="{59E5EEA9-1A83-4408-92B9-1FBDFF4BBC28}"/>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2" name="テキスト ボックス 711">
          <a:extLst>
            <a:ext uri="{FF2B5EF4-FFF2-40B4-BE49-F238E27FC236}">
              <a16:creationId xmlns:a16="http://schemas.microsoft.com/office/drawing/2014/main" id="{F7EAF847-FE10-4F47-9623-0B90C7AE6762}"/>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3" name="直線コネクタ 712">
          <a:extLst>
            <a:ext uri="{FF2B5EF4-FFF2-40B4-BE49-F238E27FC236}">
              <a16:creationId xmlns:a16="http://schemas.microsoft.com/office/drawing/2014/main" id="{FA159F2C-8FBA-4B7B-B45B-9D798B81EA25}"/>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4" name="テキスト ボックス 713">
          <a:extLst>
            <a:ext uri="{FF2B5EF4-FFF2-40B4-BE49-F238E27FC236}">
              <a16:creationId xmlns:a16="http://schemas.microsoft.com/office/drawing/2014/main" id="{0CB74551-07CC-4CC0-836C-ED050F124867}"/>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5" name="直線コネクタ 714">
          <a:extLst>
            <a:ext uri="{FF2B5EF4-FFF2-40B4-BE49-F238E27FC236}">
              <a16:creationId xmlns:a16="http://schemas.microsoft.com/office/drawing/2014/main" id="{13325B08-9C23-4D47-9F7F-FF422AB88DB2}"/>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6" name="テキスト ボックス 715">
          <a:extLst>
            <a:ext uri="{FF2B5EF4-FFF2-40B4-BE49-F238E27FC236}">
              <a16:creationId xmlns:a16="http://schemas.microsoft.com/office/drawing/2014/main" id="{62488F4F-0986-4091-82AD-750CF0F9B205}"/>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7" name="直線コネクタ 716">
          <a:extLst>
            <a:ext uri="{FF2B5EF4-FFF2-40B4-BE49-F238E27FC236}">
              <a16:creationId xmlns:a16="http://schemas.microsoft.com/office/drawing/2014/main" id="{C6803CD9-A108-48A7-B039-E47043643F6C}"/>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8" name="テキスト ボックス 717">
          <a:extLst>
            <a:ext uri="{FF2B5EF4-FFF2-40B4-BE49-F238E27FC236}">
              <a16:creationId xmlns:a16="http://schemas.microsoft.com/office/drawing/2014/main" id="{309F3A84-BD3D-40DE-ADE3-C4799F43BB7A}"/>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9" name="直線コネクタ 718">
          <a:extLst>
            <a:ext uri="{FF2B5EF4-FFF2-40B4-BE49-F238E27FC236}">
              <a16:creationId xmlns:a16="http://schemas.microsoft.com/office/drawing/2014/main" id="{4B808EEF-EF23-4D70-8D3D-2809B3AB313F}"/>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0" name="テキスト ボックス 719">
          <a:extLst>
            <a:ext uri="{FF2B5EF4-FFF2-40B4-BE49-F238E27FC236}">
              <a16:creationId xmlns:a16="http://schemas.microsoft.com/office/drawing/2014/main" id="{DEE738EF-C317-40AF-BF80-7018EEB600D1}"/>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1" name="直線コネクタ 720">
          <a:extLst>
            <a:ext uri="{FF2B5EF4-FFF2-40B4-BE49-F238E27FC236}">
              <a16:creationId xmlns:a16="http://schemas.microsoft.com/office/drawing/2014/main" id="{A84A668C-7E41-4FB7-9A87-5E5403CD094C}"/>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2" name="テキスト ボックス 721">
          <a:extLst>
            <a:ext uri="{FF2B5EF4-FFF2-40B4-BE49-F238E27FC236}">
              <a16:creationId xmlns:a16="http://schemas.microsoft.com/office/drawing/2014/main" id="{A279BAAF-7F18-4360-AB02-2E6DBDB04046}"/>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3" name="直線コネクタ 722">
          <a:extLst>
            <a:ext uri="{FF2B5EF4-FFF2-40B4-BE49-F238E27FC236}">
              <a16:creationId xmlns:a16="http://schemas.microsoft.com/office/drawing/2014/main" id="{C394C659-5D43-4BB0-B674-F3A099D4692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4" name="テキスト ボックス 723">
          <a:extLst>
            <a:ext uri="{FF2B5EF4-FFF2-40B4-BE49-F238E27FC236}">
              <a16:creationId xmlns:a16="http://schemas.microsoft.com/office/drawing/2014/main" id="{1FEBCFF3-A10C-4ED4-90BD-F00EF59BDB4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5" name="【庁舎】&#10;一人当たり面積グラフ枠">
          <a:extLst>
            <a:ext uri="{FF2B5EF4-FFF2-40B4-BE49-F238E27FC236}">
              <a16:creationId xmlns:a16="http://schemas.microsoft.com/office/drawing/2014/main" id="{A86959F3-25C3-4D38-8CFD-95B0DB76E30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726" name="直線コネクタ 725">
          <a:extLst>
            <a:ext uri="{FF2B5EF4-FFF2-40B4-BE49-F238E27FC236}">
              <a16:creationId xmlns:a16="http://schemas.microsoft.com/office/drawing/2014/main" id="{2871AA95-9A8B-489C-94B7-E6A1FB46B37B}"/>
            </a:ext>
          </a:extLst>
        </xdr:cNvPr>
        <xdr:cNvCxnSpPr/>
      </xdr:nvCxnSpPr>
      <xdr:spPr>
        <a:xfrm flipV="1">
          <a:off x="22160864" y="1710363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727" name="【庁舎】&#10;一人当たり面積最小値テキスト">
          <a:extLst>
            <a:ext uri="{FF2B5EF4-FFF2-40B4-BE49-F238E27FC236}">
              <a16:creationId xmlns:a16="http://schemas.microsoft.com/office/drawing/2014/main" id="{11A639F8-B79E-466C-934B-E7B22DDA8BF6}"/>
            </a:ext>
          </a:extLst>
        </xdr:cNvPr>
        <xdr:cNvSpPr txBox="1"/>
      </xdr:nvSpPr>
      <xdr:spPr>
        <a:xfrm>
          <a:off x="22199600" y="186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728" name="直線コネクタ 727">
          <a:extLst>
            <a:ext uri="{FF2B5EF4-FFF2-40B4-BE49-F238E27FC236}">
              <a16:creationId xmlns:a16="http://schemas.microsoft.com/office/drawing/2014/main" id="{A6E69D85-00F5-4784-8B9F-62D16A982985}"/>
            </a:ext>
          </a:extLst>
        </xdr:cNvPr>
        <xdr:cNvCxnSpPr/>
      </xdr:nvCxnSpPr>
      <xdr:spPr>
        <a:xfrm>
          <a:off x="22072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729" name="【庁舎】&#10;一人当たり面積最大値テキスト">
          <a:extLst>
            <a:ext uri="{FF2B5EF4-FFF2-40B4-BE49-F238E27FC236}">
              <a16:creationId xmlns:a16="http://schemas.microsoft.com/office/drawing/2014/main" id="{27D1F7DF-6A11-4214-B825-22A65305B657}"/>
            </a:ext>
          </a:extLst>
        </xdr:cNvPr>
        <xdr:cNvSpPr txBox="1"/>
      </xdr:nvSpPr>
      <xdr:spPr>
        <a:xfrm>
          <a:off x="22199600" y="1687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730" name="直線コネクタ 729">
          <a:extLst>
            <a:ext uri="{FF2B5EF4-FFF2-40B4-BE49-F238E27FC236}">
              <a16:creationId xmlns:a16="http://schemas.microsoft.com/office/drawing/2014/main" id="{43885BD1-51D9-4BB2-9FF2-C901B7284FD3}"/>
            </a:ext>
          </a:extLst>
        </xdr:cNvPr>
        <xdr:cNvCxnSpPr/>
      </xdr:nvCxnSpPr>
      <xdr:spPr>
        <a:xfrm>
          <a:off x="22072600" y="171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macro="" textlink="">
      <xdr:nvSpPr>
        <xdr:cNvPr id="731" name="【庁舎】&#10;一人当たり面積平均値テキスト">
          <a:extLst>
            <a:ext uri="{FF2B5EF4-FFF2-40B4-BE49-F238E27FC236}">
              <a16:creationId xmlns:a16="http://schemas.microsoft.com/office/drawing/2014/main" id="{FCED4EAC-E05F-419B-B6FA-1CF35751C0B8}"/>
            </a:ext>
          </a:extLst>
        </xdr:cNvPr>
        <xdr:cNvSpPr txBox="1"/>
      </xdr:nvSpPr>
      <xdr:spPr>
        <a:xfrm>
          <a:off x="22199600" y="18138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732" name="フローチャート: 判断 731">
          <a:extLst>
            <a:ext uri="{FF2B5EF4-FFF2-40B4-BE49-F238E27FC236}">
              <a16:creationId xmlns:a16="http://schemas.microsoft.com/office/drawing/2014/main" id="{D1A4A677-20E7-4D7F-9E85-88F515D087E7}"/>
            </a:ext>
          </a:extLst>
        </xdr:cNvPr>
        <xdr:cNvSpPr/>
      </xdr:nvSpPr>
      <xdr:spPr>
        <a:xfrm>
          <a:off x="22110700" y="1828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733" name="フローチャート: 判断 732">
          <a:extLst>
            <a:ext uri="{FF2B5EF4-FFF2-40B4-BE49-F238E27FC236}">
              <a16:creationId xmlns:a16="http://schemas.microsoft.com/office/drawing/2014/main" id="{C81BFC42-0BBA-41B8-9A14-9CACD1829F98}"/>
            </a:ext>
          </a:extLst>
        </xdr:cNvPr>
        <xdr:cNvSpPr/>
      </xdr:nvSpPr>
      <xdr:spPr>
        <a:xfrm>
          <a:off x="21272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734" name="フローチャート: 判断 733">
          <a:extLst>
            <a:ext uri="{FF2B5EF4-FFF2-40B4-BE49-F238E27FC236}">
              <a16:creationId xmlns:a16="http://schemas.microsoft.com/office/drawing/2014/main" id="{A8FB3CED-D17E-4872-844B-2C1ECEC8AA19}"/>
            </a:ext>
          </a:extLst>
        </xdr:cNvPr>
        <xdr:cNvSpPr/>
      </xdr:nvSpPr>
      <xdr:spPr>
        <a:xfrm>
          <a:off x="20383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735" name="フローチャート: 判断 734">
          <a:extLst>
            <a:ext uri="{FF2B5EF4-FFF2-40B4-BE49-F238E27FC236}">
              <a16:creationId xmlns:a16="http://schemas.microsoft.com/office/drawing/2014/main" id="{EFC1E1B8-1559-4A75-BBDB-9F8312F343A1}"/>
            </a:ext>
          </a:extLst>
        </xdr:cNvPr>
        <xdr:cNvSpPr/>
      </xdr:nvSpPr>
      <xdr:spPr>
        <a:xfrm>
          <a:off x="19494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736" name="フローチャート: 判断 735">
          <a:extLst>
            <a:ext uri="{FF2B5EF4-FFF2-40B4-BE49-F238E27FC236}">
              <a16:creationId xmlns:a16="http://schemas.microsoft.com/office/drawing/2014/main" id="{18ACCF90-8309-4C2A-9568-BDC6A8D521EC}"/>
            </a:ext>
          </a:extLst>
        </xdr:cNvPr>
        <xdr:cNvSpPr/>
      </xdr:nvSpPr>
      <xdr:spPr>
        <a:xfrm>
          <a:off x="18605500" y="1831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A787E536-6EE4-4300-B005-C3827C6D041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1D5BF433-6123-497E-B1E1-1015DBFDFF0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1CE3767A-3E1B-443C-B498-D9DE8844D6D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B70192EE-1121-4014-9237-6391A85FB8D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82DDC441-13B1-4FB8-A23C-3A242D1D8C5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62956</xdr:rowOff>
    </xdr:from>
    <xdr:to>
      <xdr:col>116</xdr:col>
      <xdr:colOff>114300</xdr:colOff>
      <xdr:row>107</xdr:row>
      <xdr:rowOff>164556</xdr:rowOff>
    </xdr:to>
    <xdr:sp macro="" textlink="">
      <xdr:nvSpPr>
        <xdr:cNvPr id="742" name="楕円 741">
          <a:extLst>
            <a:ext uri="{FF2B5EF4-FFF2-40B4-BE49-F238E27FC236}">
              <a16:creationId xmlns:a16="http://schemas.microsoft.com/office/drawing/2014/main" id="{982BE5FA-63FB-4F95-B3A4-DAF545FCE7C0}"/>
            </a:ext>
          </a:extLst>
        </xdr:cNvPr>
        <xdr:cNvSpPr/>
      </xdr:nvSpPr>
      <xdr:spPr>
        <a:xfrm>
          <a:off x="22110700" y="1840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41383</xdr:rowOff>
    </xdr:from>
    <xdr:ext cx="469744" cy="259045"/>
    <xdr:sp macro="" textlink="">
      <xdr:nvSpPr>
        <xdr:cNvPr id="743" name="【庁舎】&#10;一人当たり面積該当値テキスト">
          <a:extLst>
            <a:ext uri="{FF2B5EF4-FFF2-40B4-BE49-F238E27FC236}">
              <a16:creationId xmlns:a16="http://schemas.microsoft.com/office/drawing/2014/main" id="{8F174B85-0A36-4315-8766-7EA6440FD7FF}"/>
            </a:ext>
          </a:extLst>
        </xdr:cNvPr>
        <xdr:cNvSpPr txBox="1"/>
      </xdr:nvSpPr>
      <xdr:spPr>
        <a:xfrm>
          <a:off x="22199600" y="1838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59689</xdr:rowOff>
    </xdr:from>
    <xdr:to>
      <xdr:col>112</xdr:col>
      <xdr:colOff>38100</xdr:colOff>
      <xdr:row>107</xdr:row>
      <xdr:rowOff>161289</xdr:rowOff>
    </xdr:to>
    <xdr:sp macro="" textlink="">
      <xdr:nvSpPr>
        <xdr:cNvPr id="744" name="楕円 743">
          <a:extLst>
            <a:ext uri="{FF2B5EF4-FFF2-40B4-BE49-F238E27FC236}">
              <a16:creationId xmlns:a16="http://schemas.microsoft.com/office/drawing/2014/main" id="{4B97F051-0B6B-4272-845E-FE3B1E0EA7EC}"/>
            </a:ext>
          </a:extLst>
        </xdr:cNvPr>
        <xdr:cNvSpPr/>
      </xdr:nvSpPr>
      <xdr:spPr>
        <a:xfrm>
          <a:off x="21272500" y="1840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110489</xdr:rowOff>
    </xdr:from>
    <xdr:to>
      <xdr:col>116</xdr:col>
      <xdr:colOff>63500</xdr:colOff>
      <xdr:row>107</xdr:row>
      <xdr:rowOff>113756</xdr:rowOff>
    </xdr:to>
    <xdr:cxnSp macro="">
      <xdr:nvCxnSpPr>
        <xdr:cNvPr id="745" name="直線コネクタ 744">
          <a:extLst>
            <a:ext uri="{FF2B5EF4-FFF2-40B4-BE49-F238E27FC236}">
              <a16:creationId xmlns:a16="http://schemas.microsoft.com/office/drawing/2014/main" id="{84AD6913-47C6-4AEA-98B0-239456E32DD3}"/>
            </a:ext>
          </a:extLst>
        </xdr:cNvPr>
        <xdr:cNvCxnSpPr/>
      </xdr:nvCxnSpPr>
      <xdr:spPr>
        <a:xfrm>
          <a:off x="21323300" y="18455639"/>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62956</xdr:rowOff>
    </xdr:from>
    <xdr:to>
      <xdr:col>107</xdr:col>
      <xdr:colOff>101600</xdr:colOff>
      <xdr:row>107</xdr:row>
      <xdr:rowOff>164556</xdr:rowOff>
    </xdr:to>
    <xdr:sp macro="" textlink="">
      <xdr:nvSpPr>
        <xdr:cNvPr id="746" name="楕円 745">
          <a:extLst>
            <a:ext uri="{FF2B5EF4-FFF2-40B4-BE49-F238E27FC236}">
              <a16:creationId xmlns:a16="http://schemas.microsoft.com/office/drawing/2014/main" id="{21006F9F-E54A-45A3-8947-DA37E556A001}"/>
            </a:ext>
          </a:extLst>
        </xdr:cNvPr>
        <xdr:cNvSpPr/>
      </xdr:nvSpPr>
      <xdr:spPr>
        <a:xfrm>
          <a:off x="20383500" y="1840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110489</xdr:rowOff>
    </xdr:from>
    <xdr:to>
      <xdr:col>111</xdr:col>
      <xdr:colOff>177800</xdr:colOff>
      <xdr:row>107</xdr:row>
      <xdr:rowOff>113756</xdr:rowOff>
    </xdr:to>
    <xdr:cxnSp macro="">
      <xdr:nvCxnSpPr>
        <xdr:cNvPr id="747" name="直線コネクタ 746">
          <a:extLst>
            <a:ext uri="{FF2B5EF4-FFF2-40B4-BE49-F238E27FC236}">
              <a16:creationId xmlns:a16="http://schemas.microsoft.com/office/drawing/2014/main" id="{C7BF5C3F-CB4E-4B32-8C18-7AC4589BCE9A}"/>
            </a:ext>
          </a:extLst>
        </xdr:cNvPr>
        <xdr:cNvCxnSpPr/>
      </xdr:nvCxnSpPr>
      <xdr:spPr>
        <a:xfrm flipV="1">
          <a:off x="20434300" y="18455639"/>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62956</xdr:rowOff>
    </xdr:from>
    <xdr:to>
      <xdr:col>102</xdr:col>
      <xdr:colOff>165100</xdr:colOff>
      <xdr:row>107</xdr:row>
      <xdr:rowOff>164556</xdr:rowOff>
    </xdr:to>
    <xdr:sp macro="" textlink="">
      <xdr:nvSpPr>
        <xdr:cNvPr id="748" name="楕円 747">
          <a:extLst>
            <a:ext uri="{FF2B5EF4-FFF2-40B4-BE49-F238E27FC236}">
              <a16:creationId xmlns:a16="http://schemas.microsoft.com/office/drawing/2014/main" id="{842AA13A-2C51-4982-84D7-631A5A2EFAF7}"/>
            </a:ext>
          </a:extLst>
        </xdr:cNvPr>
        <xdr:cNvSpPr/>
      </xdr:nvSpPr>
      <xdr:spPr>
        <a:xfrm>
          <a:off x="19494500" y="1840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113756</xdr:rowOff>
    </xdr:from>
    <xdr:to>
      <xdr:col>107</xdr:col>
      <xdr:colOff>50800</xdr:colOff>
      <xdr:row>107</xdr:row>
      <xdr:rowOff>113756</xdr:rowOff>
    </xdr:to>
    <xdr:cxnSp macro="">
      <xdr:nvCxnSpPr>
        <xdr:cNvPr id="749" name="直線コネクタ 748">
          <a:extLst>
            <a:ext uri="{FF2B5EF4-FFF2-40B4-BE49-F238E27FC236}">
              <a16:creationId xmlns:a16="http://schemas.microsoft.com/office/drawing/2014/main" id="{8000BDA3-EE60-4B18-9B03-4CC599A9560A}"/>
            </a:ext>
          </a:extLst>
        </xdr:cNvPr>
        <xdr:cNvCxnSpPr/>
      </xdr:nvCxnSpPr>
      <xdr:spPr>
        <a:xfrm>
          <a:off x="19545300" y="184589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62956</xdr:rowOff>
    </xdr:from>
    <xdr:to>
      <xdr:col>98</xdr:col>
      <xdr:colOff>38100</xdr:colOff>
      <xdr:row>107</xdr:row>
      <xdr:rowOff>164556</xdr:rowOff>
    </xdr:to>
    <xdr:sp macro="" textlink="">
      <xdr:nvSpPr>
        <xdr:cNvPr id="750" name="楕円 749">
          <a:extLst>
            <a:ext uri="{FF2B5EF4-FFF2-40B4-BE49-F238E27FC236}">
              <a16:creationId xmlns:a16="http://schemas.microsoft.com/office/drawing/2014/main" id="{F78B1EDB-8193-4EB7-87C5-A12CBBFA71C8}"/>
            </a:ext>
          </a:extLst>
        </xdr:cNvPr>
        <xdr:cNvSpPr/>
      </xdr:nvSpPr>
      <xdr:spPr>
        <a:xfrm>
          <a:off x="18605500" y="1840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113756</xdr:rowOff>
    </xdr:from>
    <xdr:to>
      <xdr:col>102</xdr:col>
      <xdr:colOff>114300</xdr:colOff>
      <xdr:row>107</xdr:row>
      <xdr:rowOff>113756</xdr:rowOff>
    </xdr:to>
    <xdr:cxnSp macro="">
      <xdr:nvCxnSpPr>
        <xdr:cNvPr id="751" name="直線コネクタ 750">
          <a:extLst>
            <a:ext uri="{FF2B5EF4-FFF2-40B4-BE49-F238E27FC236}">
              <a16:creationId xmlns:a16="http://schemas.microsoft.com/office/drawing/2014/main" id="{92AA1A45-881F-44A4-A44B-AEEF3665C065}"/>
            </a:ext>
          </a:extLst>
        </xdr:cNvPr>
        <xdr:cNvCxnSpPr/>
      </xdr:nvCxnSpPr>
      <xdr:spPr>
        <a:xfrm>
          <a:off x="18656300" y="184589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macro="" textlink="">
      <xdr:nvSpPr>
        <xdr:cNvPr id="752" name="n_1aveValue【庁舎】&#10;一人当たり面積">
          <a:extLst>
            <a:ext uri="{FF2B5EF4-FFF2-40B4-BE49-F238E27FC236}">
              <a16:creationId xmlns:a16="http://schemas.microsoft.com/office/drawing/2014/main" id="{84969FD8-E0EF-4BB5-A4BC-DEC8FFF7764A}"/>
            </a:ext>
          </a:extLst>
        </xdr:cNvPr>
        <xdr:cNvSpPr txBox="1"/>
      </xdr:nvSpPr>
      <xdr:spPr>
        <a:xfrm>
          <a:off x="21075727" y="1806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753" name="n_2aveValue【庁舎】&#10;一人当たり面積">
          <a:extLst>
            <a:ext uri="{FF2B5EF4-FFF2-40B4-BE49-F238E27FC236}">
              <a16:creationId xmlns:a16="http://schemas.microsoft.com/office/drawing/2014/main" id="{412CD2C6-6C9E-47A3-94B4-7597BDA53A77}"/>
            </a:ext>
          </a:extLst>
        </xdr:cNvPr>
        <xdr:cNvSpPr txBox="1"/>
      </xdr:nvSpPr>
      <xdr:spPr>
        <a:xfrm>
          <a:off x="20199427" y="1807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754" name="n_3aveValue【庁舎】&#10;一人当たり面積">
          <a:extLst>
            <a:ext uri="{FF2B5EF4-FFF2-40B4-BE49-F238E27FC236}">
              <a16:creationId xmlns:a16="http://schemas.microsoft.com/office/drawing/2014/main" id="{83E2E3AD-07B4-4A26-846B-E50B17C83D90}"/>
            </a:ext>
          </a:extLst>
        </xdr:cNvPr>
        <xdr:cNvSpPr txBox="1"/>
      </xdr:nvSpPr>
      <xdr:spPr>
        <a:xfrm>
          <a:off x="19310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macro="" textlink="">
      <xdr:nvSpPr>
        <xdr:cNvPr id="755" name="n_4aveValue【庁舎】&#10;一人当たり面積">
          <a:extLst>
            <a:ext uri="{FF2B5EF4-FFF2-40B4-BE49-F238E27FC236}">
              <a16:creationId xmlns:a16="http://schemas.microsoft.com/office/drawing/2014/main" id="{0A278D8D-4219-4359-ABEA-8AC785B6EC3C}"/>
            </a:ext>
          </a:extLst>
        </xdr:cNvPr>
        <xdr:cNvSpPr txBox="1"/>
      </xdr:nvSpPr>
      <xdr:spPr>
        <a:xfrm>
          <a:off x="18421427" y="18095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152416</xdr:rowOff>
    </xdr:from>
    <xdr:ext cx="469744" cy="259045"/>
    <xdr:sp macro="" textlink="">
      <xdr:nvSpPr>
        <xdr:cNvPr id="756" name="n_1mainValue【庁舎】&#10;一人当たり面積">
          <a:extLst>
            <a:ext uri="{FF2B5EF4-FFF2-40B4-BE49-F238E27FC236}">
              <a16:creationId xmlns:a16="http://schemas.microsoft.com/office/drawing/2014/main" id="{7714639E-764E-481D-B4AD-19E3719678C1}"/>
            </a:ext>
          </a:extLst>
        </xdr:cNvPr>
        <xdr:cNvSpPr txBox="1"/>
      </xdr:nvSpPr>
      <xdr:spPr>
        <a:xfrm>
          <a:off x="21075727"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155683</xdr:rowOff>
    </xdr:from>
    <xdr:ext cx="469744" cy="259045"/>
    <xdr:sp macro="" textlink="">
      <xdr:nvSpPr>
        <xdr:cNvPr id="757" name="n_2mainValue【庁舎】&#10;一人当たり面積">
          <a:extLst>
            <a:ext uri="{FF2B5EF4-FFF2-40B4-BE49-F238E27FC236}">
              <a16:creationId xmlns:a16="http://schemas.microsoft.com/office/drawing/2014/main" id="{630FE03D-2AA7-4D3F-9650-D9F6D5462002}"/>
            </a:ext>
          </a:extLst>
        </xdr:cNvPr>
        <xdr:cNvSpPr txBox="1"/>
      </xdr:nvSpPr>
      <xdr:spPr>
        <a:xfrm>
          <a:off x="20199427" y="18500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155683</xdr:rowOff>
    </xdr:from>
    <xdr:ext cx="469744" cy="259045"/>
    <xdr:sp macro="" textlink="">
      <xdr:nvSpPr>
        <xdr:cNvPr id="758" name="n_3mainValue【庁舎】&#10;一人当たり面積">
          <a:extLst>
            <a:ext uri="{FF2B5EF4-FFF2-40B4-BE49-F238E27FC236}">
              <a16:creationId xmlns:a16="http://schemas.microsoft.com/office/drawing/2014/main" id="{7D55891F-E8EE-4C90-90C2-DB773F276FB6}"/>
            </a:ext>
          </a:extLst>
        </xdr:cNvPr>
        <xdr:cNvSpPr txBox="1"/>
      </xdr:nvSpPr>
      <xdr:spPr>
        <a:xfrm>
          <a:off x="19310427" y="18500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155683</xdr:rowOff>
    </xdr:from>
    <xdr:ext cx="469744" cy="259045"/>
    <xdr:sp macro="" textlink="">
      <xdr:nvSpPr>
        <xdr:cNvPr id="759" name="n_4mainValue【庁舎】&#10;一人当たり面積">
          <a:extLst>
            <a:ext uri="{FF2B5EF4-FFF2-40B4-BE49-F238E27FC236}">
              <a16:creationId xmlns:a16="http://schemas.microsoft.com/office/drawing/2014/main" id="{15B28FFA-016A-4218-B838-99E7FD18B778}"/>
            </a:ext>
          </a:extLst>
        </xdr:cNvPr>
        <xdr:cNvSpPr txBox="1"/>
      </xdr:nvSpPr>
      <xdr:spPr>
        <a:xfrm>
          <a:off x="18421427" y="18500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0" name="正方形/長方形 759">
          <a:extLst>
            <a:ext uri="{FF2B5EF4-FFF2-40B4-BE49-F238E27FC236}">
              <a16:creationId xmlns:a16="http://schemas.microsoft.com/office/drawing/2014/main" id="{039B2E00-BD97-461D-A6E8-AA92285AA2B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1" name="正方形/長方形 760">
          <a:extLst>
            <a:ext uri="{FF2B5EF4-FFF2-40B4-BE49-F238E27FC236}">
              <a16:creationId xmlns:a16="http://schemas.microsoft.com/office/drawing/2014/main" id="{E0D52CE1-F822-4865-8AAB-0FB98DA963F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2" name="テキスト ボックス 761">
          <a:extLst>
            <a:ext uri="{FF2B5EF4-FFF2-40B4-BE49-F238E27FC236}">
              <a16:creationId xmlns:a16="http://schemas.microsoft.com/office/drawing/2014/main" id="{1D814D07-708D-4F0E-AFE1-72CDD139395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類似団体と比較して有形固定資産減価償却率が高くなっている施設は「消防施設」のみであり、他の施設については類似団体と比較して有形固定資産減価償却比率は低い数値を示している。令和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3</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年度まで特に高い数値を示していた「一般廃棄物処理施設」は、新クリーンセンターの整備により数値が改善され、類似団体と比較しても令和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4</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年度より低い数値を示している。同様に、「体育館・プール」においても住吉公園温水プールの整備により令和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4</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年度より類似団体と比較して低い数値を示している。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「市民会館」は、文化会館シグナスが該当し、建設年度が平成</a:t>
          </a:r>
          <a:r>
            <a:rPr kumimoji="1" lang="en-US" altLang="ja-JP" sz="1300">
              <a:solidFill>
                <a:schemeClr val="tx1"/>
              </a:solidFill>
              <a:latin typeface="ＭＳ Ｐゴシック" panose="020B0600070205080204" pitchFamily="50" charset="-128"/>
              <a:ea typeface="ＭＳ Ｐゴシック" panose="020B0600070205080204" pitchFamily="50" charset="-128"/>
            </a:rPr>
            <a:t>16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年度であることから低い数値を示しており、「図書館」についても、文化会館シグナス内にあるため同様となっている。また、「庁舎」においては、役場庁舎の一部建て替えが令和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2</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年度に完了したことにより、低い数値を示している。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26" t="s">
        <v>76</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63"/>
      <c r="DK1" s="163"/>
      <c r="DL1" s="163"/>
      <c r="DM1" s="163"/>
      <c r="DN1" s="163"/>
      <c r="DO1" s="163"/>
    </row>
    <row r="2" spans="1:119" ht="24" thickBot="1" x14ac:dyDescent="0.25">
      <c r="B2" s="164" t="s">
        <v>77</v>
      </c>
      <c r="C2" s="164"/>
      <c r="D2" s="165"/>
    </row>
    <row r="3" spans="1:119" ht="18.75" customHeight="1" thickBot="1" x14ac:dyDescent="0.25">
      <c r="A3" s="163"/>
      <c r="B3" s="627" t="s">
        <v>78</v>
      </c>
      <c r="C3" s="628"/>
      <c r="D3" s="628"/>
      <c r="E3" s="629"/>
      <c r="F3" s="629"/>
      <c r="G3" s="629"/>
      <c r="H3" s="629"/>
      <c r="I3" s="629"/>
      <c r="J3" s="629"/>
      <c r="K3" s="629"/>
      <c r="L3" s="629" t="s">
        <v>79</v>
      </c>
      <c r="M3" s="629"/>
      <c r="N3" s="629"/>
      <c r="O3" s="629"/>
      <c r="P3" s="629"/>
      <c r="Q3" s="629"/>
      <c r="R3" s="632"/>
      <c r="S3" s="632"/>
      <c r="T3" s="632"/>
      <c r="U3" s="632"/>
      <c r="V3" s="633"/>
      <c r="W3" s="523" t="s">
        <v>80</v>
      </c>
      <c r="X3" s="524"/>
      <c r="Y3" s="524"/>
      <c r="Z3" s="524"/>
      <c r="AA3" s="524"/>
      <c r="AB3" s="628"/>
      <c r="AC3" s="632" t="s">
        <v>81</v>
      </c>
      <c r="AD3" s="524"/>
      <c r="AE3" s="524"/>
      <c r="AF3" s="524"/>
      <c r="AG3" s="524"/>
      <c r="AH3" s="524"/>
      <c r="AI3" s="524"/>
      <c r="AJ3" s="524"/>
      <c r="AK3" s="524"/>
      <c r="AL3" s="594"/>
      <c r="AM3" s="523" t="s">
        <v>82</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83</v>
      </c>
      <c r="BO3" s="524"/>
      <c r="BP3" s="524"/>
      <c r="BQ3" s="524"/>
      <c r="BR3" s="524"/>
      <c r="BS3" s="524"/>
      <c r="BT3" s="524"/>
      <c r="BU3" s="594"/>
      <c r="BV3" s="523" t="s">
        <v>84</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85</v>
      </c>
      <c r="CU3" s="524"/>
      <c r="CV3" s="524"/>
      <c r="CW3" s="524"/>
      <c r="CX3" s="524"/>
      <c r="CY3" s="524"/>
      <c r="CZ3" s="524"/>
      <c r="DA3" s="594"/>
      <c r="DB3" s="523" t="s">
        <v>86</v>
      </c>
      <c r="DC3" s="524"/>
      <c r="DD3" s="524"/>
      <c r="DE3" s="524"/>
      <c r="DF3" s="524"/>
      <c r="DG3" s="524"/>
      <c r="DH3" s="524"/>
      <c r="DI3" s="594"/>
    </row>
    <row r="4" spans="1:119" ht="18.75" customHeight="1" x14ac:dyDescent="0.2">
      <c r="A4" s="163"/>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45"/>
      <c r="AN4" s="443"/>
      <c r="AO4" s="443"/>
      <c r="AP4" s="443"/>
      <c r="AQ4" s="443"/>
      <c r="AR4" s="443"/>
      <c r="AS4" s="443"/>
      <c r="AT4" s="443"/>
      <c r="AU4" s="443"/>
      <c r="AV4" s="443"/>
      <c r="AW4" s="443"/>
      <c r="AX4" s="635"/>
      <c r="AY4" s="480" t="s">
        <v>87</v>
      </c>
      <c r="AZ4" s="481"/>
      <c r="BA4" s="481"/>
      <c r="BB4" s="481"/>
      <c r="BC4" s="481"/>
      <c r="BD4" s="481"/>
      <c r="BE4" s="481"/>
      <c r="BF4" s="481"/>
      <c r="BG4" s="481"/>
      <c r="BH4" s="481"/>
      <c r="BI4" s="481"/>
      <c r="BJ4" s="481"/>
      <c r="BK4" s="481"/>
      <c r="BL4" s="481"/>
      <c r="BM4" s="482"/>
      <c r="BN4" s="483">
        <v>19792562</v>
      </c>
      <c r="BO4" s="484"/>
      <c r="BP4" s="484"/>
      <c r="BQ4" s="484"/>
      <c r="BR4" s="484"/>
      <c r="BS4" s="484"/>
      <c r="BT4" s="484"/>
      <c r="BU4" s="485"/>
      <c r="BV4" s="483">
        <v>17354192</v>
      </c>
      <c r="BW4" s="484"/>
      <c r="BX4" s="484"/>
      <c r="BY4" s="484"/>
      <c r="BZ4" s="484"/>
      <c r="CA4" s="484"/>
      <c r="CB4" s="484"/>
      <c r="CC4" s="485"/>
      <c r="CD4" s="620" t="s">
        <v>88</v>
      </c>
      <c r="CE4" s="621"/>
      <c r="CF4" s="621"/>
      <c r="CG4" s="621"/>
      <c r="CH4" s="621"/>
      <c r="CI4" s="621"/>
      <c r="CJ4" s="621"/>
      <c r="CK4" s="621"/>
      <c r="CL4" s="621"/>
      <c r="CM4" s="621"/>
      <c r="CN4" s="621"/>
      <c r="CO4" s="621"/>
      <c r="CP4" s="621"/>
      <c r="CQ4" s="621"/>
      <c r="CR4" s="621"/>
      <c r="CS4" s="622"/>
      <c r="CT4" s="623">
        <v>3.9</v>
      </c>
      <c r="CU4" s="624"/>
      <c r="CV4" s="624"/>
      <c r="CW4" s="624"/>
      <c r="CX4" s="624"/>
      <c r="CY4" s="624"/>
      <c r="CZ4" s="624"/>
      <c r="DA4" s="625"/>
      <c r="DB4" s="623">
        <v>3.8</v>
      </c>
      <c r="DC4" s="624"/>
      <c r="DD4" s="624"/>
      <c r="DE4" s="624"/>
      <c r="DF4" s="624"/>
      <c r="DG4" s="624"/>
      <c r="DH4" s="624"/>
      <c r="DI4" s="625"/>
    </row>
    <row r="5" spans="1:119" ht="18.75" customHeight="1" x14ac:dyDescent="0.2">
      <c r="A5" s="163"/>
      <c r="B5" s="630"/>
      <c r="C5" s="444"/>
      <c r="D5" s="444"/>
      <c r="E5" s="631"/>
      <c r="F5" s="631"/>
      <c r="G5" s="631"/>
      <c r="H5" s="631"/>
      <c r="I5" s="631"/>
      <c r="J5" s="631"/>
      <c r="K5" s="631"/>
      <c r="L5" s="631"/>
      <c r="M5" s="631"/>
      <c r="N5" s="631"/>
      <c r="O5" s="631"/>
      <c r="P5" s="631"/>
      <c r="Q5" s="631"/>
      <c r="R5" s="442"/>
      <c r="S5" s="442"/>
      <c r="T5" s="442"/>
      <c r="U5" s="442"/>
      <c r="V5" s="634"/>
      <c r="W5" s="545"/>
      <c r="X5" s="443"/>
      <c r="Y5" s="443"/>
      <c r="Z5" s="443"/>
      <c r="AA5" s="443"/>
      <c r="AB5" s="444"/>
      <c r="AC5" s="442"/>
      <c r="AD5" s="443"/>
      <c r="AE5" s="443"/>
      <c r="AF5" s="443"/>
      <c r="AG5" s="443"/>
      <c r="AH5" s="443"/>
      <c r="AI5" s="443"/>
      <c r="AJ5" s="443"/>
      <c r="AK5" s="443"/>
      <c r="AL5" s="635"/>
      <c r="AM5" s="511" t="s">
        <v>89</v>
      </c>
      <c r="AN5" s="411"/>
      <c r="AO5" s="411"/>
      <c r="AP5" s="411"/>
      <c r="AQ5" s="411"/>
      <c r="AR5" s="411"/>
      <c r="AS5" s="411"/>
      <c r="AT5" s="412"/>
      <c r="AU5" s="512" t="s">
        <v>90</v>
      </c>
      <c r="AV5" s="513"/>
      <c r="AW5" s="513"/>
      <c r="AX5" s="513"/>
      <c r="AY5" s="468" t="s">
        <v>91</v>
      </c>
      <c r="AZ5" s="469"/>
      <c r="BA5" s="469"/>
      <c r="BB5" s="469"/>
      <c r="BC5" s="469"/>
      <c r="BD5" s="469"/>
      <c r="BE5" s="469"/>
      <c r="BF5" s="469"/>
      <c r="BG5" s="469"/>
      <c r="BH5" s="469"/>
      <c r="BI5" s="469"/>
      <c r="BJ5" s="469"/>
      <c r="BK5" s="469"/>
      <c r="BL5" s="469"/>
      <c r="BM5" s="470"/>
      <c r="BN5" s="454">
        <v>19109362</v>
      </c>
      <c r="BO5" s="455"/>
      <c r="BP5" s="455"/>
      <c r="BQ5" s="455"/>
      <c r="BR5" s="455"/>
      <c r="BS5" s="455"/>
      <c r="BT5" s="455"/>
      <c r="BU5" s="456"/>
      <c r="BV5" s="454">
        <v>16834257</v>
      </c>
      <c r="BW5" s="455"/>
      <c r="BX5" s="455"/>
      <c r="BY5" s="455"/>
      <c r="BZ5" s="455"/>
      <c r="CA5" s="455"/>
      <c r="CB5" s="455"/>
      <c r="CC5" s="456"/>
      <c r="CD5" s="494" t="s">
        <v>92</v>
      </c>
      <c r="CE5" s="414"/>
      <c r="CF5" s="414"/>
      <c r="CG5" s="414"/>
      <c r="CH5" s="414"/>
      <c r="CI5" s="414"/>
      <c r="CJ5" s="414"/>
      <c r="CK5" s="414"/>
      <c r="CL5" s="414"/>
      <c r="CM5" s="414"/>
      <c r="CN5" s="414"/>
      <c r="CO5" s="414"/>
      <c r="CP5" s="414"/>
      <c r="CQ5" s="414"/>
      <c r="CR5" s="414"/>
      <c r="CS5" s="495"/>
      <c r="CT5" s="451">
        <v>89.3</v>
      </c>
      <c r="CU5" s="452"/>
      <c r="CV5" s="452"/>
      <c r="CW5" s="452"/>
      <c r="CX5" s="452"/>
      <c r="CY5" s="452"/>
      <c r="CZ5" s="452"/>
      <c r="DA5" s="453"/>
      <c r="DB5" s="451">
        <v>88.9</v>
      </c>
      <c r="DC5" s="452"/>
      <c r="DD5" s="452"/>
      <c r="DE5" s="452"/>
      <c r="DF5" s="452"/>
      <c r="DG5" s="452"/>
      <c r="DH5" s="452"/>
      <c r="DI5" s="453"/>
    </row>
    <row r="6" spans="1:119" ht="18.75" customHeight="1" x14ac:dyDescent="0.2">
      <c r="A6" s="163"/>
      <c r="B6" s="600" t="s">
        <v>93</v>
      </c>
      <c r="C6" s="441"/>
      <c r="D6" s="441"/>
      <c r="E6" s="601"/>
      <c r="F6" s="601"/>
      <c r="G6" s="601"/>
      <c r="H6" s="601"/>
      <c r="I6" s="601"/>
      <c r="J6" s="601"/>
      <c r="K6" s="601"/>
      <c r="L6" s="601" t="s">
        <v>94</v>
      </c>
      <c r="M6" s="601"/>
      <c r="N6" s="601"/>
      <c r="O6" s="601"/>
      <c r="P6" s="601"/>
      <c r="Q6" s="601"/>
      <c r="R6" s="439"/>
      <c r="S6" s="439"/>
      <c r="T6" s="439"/>
      <c r="U6" s="439"/>
      <c r="V6" s="607"/>
      <c r="W6" s="544" t="s">
        <v>95</v>
      </c>
      <c r="X6" s="440"/>
      <c r="Y6" s="440"/>
      <c r="Z6" s="440"/>
      <c r="AA6" s="440"/>
      <c r="AB6" s="441"/>
      <c r="AC6" s="612" t="s">
        <v>96</v>
      </c>
      <c r="AD6" s="613"/>
      <c r="AE6" s="613"/>
      <c r="AF6" s="613"/>
      <c r="AG6" s="613"/>
      <c r="AH6" s="613"/>
      <c r="AI6" s="613"/>
      <c r="AJ6" s="613"/>
      <c r="AK6" s="613"/>
      <c r="AL6" s="614"/>
      <c r="AM6" s="511" t="s">
        <v>97</v>
      </c>
      <c r="AN6" s="411"/>
      <c r="AO6" s="411"/>
      <c r="AP6" s="411"/>
      <c r="AQ6" s="411"/>
      <c r="AR6" s="411"/>
      <c r="AS6" s="411"/>
      <c r="AT6" s="412"/>
      <c r="AU6" s="512" t="s">
        <v>90</v>
      </c>
      <c r="AV6" s="513"/>
      <c r="AW6" s="513"/>
      <c r="AX6" s="513"/>
      <c r="AY6" s="468" t="s">
        <v>98</v>
      </c>
      <c r="AZ6" s="469"/>
      <c r="BA6" s="469"/>
      <c r="BB6" s="469"/>
      <c r="BC6" s="469"/>
      <c r="BD6" s="469"/>
      <c r="BE6" s="469"/>
      <c r="BF6" s="469"/>
      <c r="BG6" s="469"/>
      <c r="BH6" s="469"/>
      <c r="BI6" s="469"/>
      <c r="BJ6" s="469"/>
      <c r="BK6" s="469"/>
      <c r="BL6" s="469"/>
      <c r="BM6" s="470"/>
      <c r="BN6" s="454">
        <v>683200</v>
      </c>
      <c r="BO6" s="455"/>
      <c r="BP6" s="455"/>
      <c r="BQ6" s="455"/>
      <c r="BR6" s="455"/>
      <c r="BS6" s="455"/>
      <c r="BT6" s="455"/>
      <c r="BU6" s="456"/>
      <c r="BV6" s="454">
        <v>519935</v>
      </c>
      <c r="BW6" s="455"/>
      <c r="BX6" s="455"/>
      <c r="BY6" s="455"/>
      <c r="BZ6" s="455"/>
      <c r="CA6" s="455"/>
      <c r="CB6" s="455"/>
      <c r="CC6" s="456"/>
      <c r="CD6" s="494" t="s">
        <v>99</v>
      </c>
      <c r="CE6" s="414"/>
      <c r="CF6" s="414"/>
      <c r="CG6" s="414"/>
      <c r="CH6" s="414"/>
      <c r="CI6" s="414"/>
      <c r="CJ6" s="414"/>
      <c r="CK6" s="414"/>
      <c r="CL6" s="414"/>
      <c r="CM6" s="414"/>
      <c r="CN6" s="414"/>
      <c r="CO6" s="414"/>
      <c r="CP6" s="414"/>
      <c r="CQ6" s="414"/>
      <c r="CR6" s="414"/>
      <c r="CS6" s="495"/>
      <c r="CT6" s="597">
        <v>89.6</v>
      </c>
      <c r="CU6" s="598"/>
      <c r="CV6" s="598"/>
      <c r="CW6" s="598"/>
      <c r="CX6" s="598"/>
      <c r="CY6" s="598"/>
      <c r="CZ6" s="598"/>
      <c r="DA6" s="599"/>
      <c r="DB6" s="597">
        <v>89.6</v>
      </c>
      <c r="DC6" s="598"/>
      <c r="DD6" s="598"/>
      <c r="DE6" s="598"/>
      <c r="DF6" s="598"/>
      <c r="DG6" s="598"/>
      <c r="DH6" s="598"/>
      <c r="DI6" s="599"/>
    </row>
    <row r="7" spans="1:119" ht="18.75" customHeight="1" x14ac:dyDescent="0.2">
      <c r="A7" s="163"/>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1" t="s">
        <v>100</v>
      </c>
      <c r="AN7" s="411"/>
      <c r="AO7" s="411"/>
      <c r="AP7" s="411"/>
      <c r="AQ7" s="411"/>
      <c r="AR7" s="411"/>
      <c r="AS7" s="411"/>
      <c r="AT7" s="412"/>
      <c r="AU7" s="512" t="s">
        <v>90</v>
      </c>
      <c r="AV7" s="513"/>
      <c r="AW7" s="513"/>
      <c r="AX7" s="513"/>
      <c r="AY7" s="468" t="s">
        <v>101</v>
      </c>
      <c r="AZ7" s="469"/>
      <c r="BA7" s="469"/>
      <c r="BB7" s="469"/>
      <c r="BC7" s="469"/>
      <c r="BD7" s="469"/>
      <c r="BE7" s="469"/>
      <c r="BF7" s="469"/>
      <c r="BG7" s="469"/>
      <c r="BH7" s="469"/>
      <c r="BI7" s="469"/>
      <c r="BJ7" s="469"/>
      <c r="BK7" s="469"/>
      <c r="BL7" s="469"/>
      <c r="BM7" s="470"/>
      <c r="BN7" s="454">
        <v>321627</v>
      </c>
      <c r="BO7" s="455"/>
      <c r="BP7" s="455"/>
      <c r="BQ7" s="455"/>
      <c r="BR7" s="455"/>
      <c r="BS7" s="455"/>
      <c r="BT7" s="455"/>
      <c r="BU7" s="456"/>
      <c r="BV7" s="454">
        <v>180342</v>
      </c>
      <c r="BW7" s="455"/>
      <c r="BX7" s="455"/>
      <c r="BY7" s="455"/>
      <c r="BZ7" s="455"/>
      <c r="CA7" s="455"/>
      <c r="CB7" s="455"/>
      <c r="CC7" s="456"/>
      <c r="CD7" s="494" t="s">
        <v>102</v>
      </c>
      <c r="CE7" s="414"/>
      <c r="CF7" s="414"/>
      <c r="CG7" s="414"/>
      <c r="CH7" s="414"/>
      <c r="CI7" s="414"/>
      <c r="CJ7" s="414"/>
      <c r="CK7" s="414"/>
      <c r="CL7" s="414"/>
      <c r="CM7" s="414"/>
      <c r="CN7" s="414"/>
      <c r="CO7" s="414"/>
      <c r="CP7" s="414"/>
      <c r="CQ7" s="414"/>
      <c r="CR7" s="414"/>
      <c r="CS7" s="495"/>
      <c r="CT7" s="454">
        <v>9235216</v>
      </c>
      <c r="CU7" s="455"/>
      <c r="CV7" s="455"/>
      <c r="CW7" s="455"/>
      <c r="CX7" s="455"/>
      <c r="CY7" s="455"/>
      <c r="CZ7" s="455"/>
      <c r="DA7" s="456"/>
      <c r="DB7" s="454">
        <v>8890308</v>
      </c>
      <c r="DC7" s="455"/>
      <c r="DD7" s="455"/>
      <c r="DE7" s="455"/>
      <c r="DF7" s="455"/>
      <c r="DG7" s="455"/>
      <c r="DH7" s="455"/>
      <c r="DI7" s="456"/>
    </row>
    <row r="8" spans="1:119" ht="18.75" customHeight="1" thickBot="1" x14ac:dyDescent="0.25">
      <c r="A8" s="163"/>
      <c r="B8" s="605"/>
      <c r="C8" s="550"/>
      <c r="D8" s="550"/>
      <c r="E8" s="606"/>
      <c r="F8" s="606"/>
      <c r="G8" s="606"/>
      <c r="H8" s="606"/>
      <c r="I8" s="606"/>
      <c r="J8" s="606"/>
      <c r="K8" s="606"/>
      <c r="L8" s="606"/>
      <c r="M8" s="606"/>
      <c r="N8" s="606"/>
      <c r="O8" s="606"/>
      <c r="P8" s="606"/>
      <c r="Q8" s="606"/>
      <c r="R8" s="610"/>
      <c r="S8" s="610"/>
      <c r="T8" s="610"/>
      <c r="U8" s="610"/>
      <c r="V8" s="611"/>
      <c r="W8" s="525"/>
      <c r="X8" s="526"/>
      <c r="Y8" s="526"/>
      <c r="Z8" s="526"/>
      <c r="AA8" s="526"/>
      <c r="AB8" s="550"/>
      <c r="AC8" s="617"/>
      <c r="AD8" s="618"/>
      <c r="AE8" s="618"/>
      <c r="AF8" s="618"/>
      <c r="AG8" s="618"/>
      <c r="AH8" s="618"/>
      <c r="AI8" s="618"/>
      <c r="AJ8" s="618"/>
      <c r="AK8" s="618"/>
      <c r="AL8" s="619"/>
      <c r="AM8" s="511" t="s">
        <v>103</v>
      </c>
      <c r="AN8" s="411"/>
      <c r="AO8" s="411"/>
      <c r="AP8" s="411"/>
      <c r="AQ8" s="411"/>
      <c r="AR8" s="411"/>
      <c r="AS8" s="411"/>
      <c r="AT8" s="412"/>
      <c r="AU8" s="512" t="s">
        <v>90</v>
      </c>
      <c r="AV8" s="513"/>
      <c r="AW8" s="513"/>
      <c r="AX8" s="513"/>
      <c r="AY8" s="468" t="s">
        <v>104</v>
      </c>
      <c r="AZ8" s="469"/>
      <c r="BA8" s="469"/>
      <c r="BB8" s="469"/>
      <c r="BC8" s="469"/>
      <c r="BD8" s="469"/>
      <c r="BE8" s="469"/>
      <c r="BF8" s="469"/>
      <c r="BG8" s="469"/>
      <c r="BH8" s="469"/>
      <c r="BI8" s="469"/>
      <c r="BJ8" s="469"/>
      <c r="BK8" s="469"/>
      <c r="BL8" s="469"/>
      <c r="BM8" s="470"/>
      <c r="BN8" s="454">
        <v>361573</v>
      </c>
      <c r="BO8" s="455"/>
      <c r="BP8" s="455"/>
      <c r="BQ8" s="455"/>
      <c r="BR8" s="455"/>
      <c r="BS8" s="455"/>
      <c r="BT8" s="455"/>
      <c r="BU8" s="456"/>
      <c r="BV8" s="454">
        <v>339593</v>
      </c>
      <c r="BW8" s="455"/>
      <c r="BX8" s="455"/>
      <c r="BY8" s="455"/>
      <c r="BZ8" s="455"/>
      <c r="CA8" s="455"/>
      <c r="CB8" s="455"/>
      <c r="CC8" s="456"/>
      <c r="CD8" s="494" t="s">
        <v>105</v>
      </c>
      <c r="CE8" s="414"/>
      <c r="CF8" s="414"/>
      <c r="CG8" s="414"/>
      <c r="CH8" s="414"/>
      <c r="CI8" s="414"/>
      <c r="CJ8" s="414"/>
      <c r="CK8" s="414"/>
      <c r="CL8" s="414"/>
      <c r="CM8" s="414"/>
      <c r="CN8" s="414"/>
      <c r="CO8" s="414"/>
      <c r="CP8" s="414"/>
      <c r="CQ8" s="414"/>
      <c r="CR8" s="414"/>
      <c r="CS8" s="495"/>
      <c r="CT8" s="557">
        <v>0.55000000000000004</v>
      </c>
      <c r="CU8" s="558"/>
      <c r="CV8" s="558"/>
      <c r="CW8" s="558"/>
      <c r="CX8" s="558"/>
      <c r="CY8" s="558"/>
      <c r="CZ8" s="558"/>
      <c r="DA8" s="559"/>
      <c r="DB8" s="557">
        <v>0.55000000000000004</v>
      </c>
      <c r="DC8" s="558"/>
      <c r="DD8" s="558"/>
      <c r="DE8" s="558"/>
      <c r="DF8" s="558"/>
      <c r="DG8" s="558"/>
      <c r="DH8" s="558"/>
      <c r="DI8" s="559"/>
    </row>
    <row r="9" spans="1:119" ht="18.75" customHeight="1" thickBot="1" x14ac:dyDescent="0.25">
      <c r="A9" s="163"/>
      <c r="B9" s="586" t="s">
        <v>106</v>
      </c>
      <c r="C9" s="587"/>
      <c r="D9" s="587"/>
      <c r="E9" s="587"/>
      <c r="F9" s="587"/>
      <c r="G9" s="587"/>
      <c r="H9" s="587"/>
      <c r="I9" s="587"/>
      <c r="J9" s="587"/>
      <c r="K9" s="505"/>
      <c r="L9" s="588" t="s">
        <v>107</v>
      </c>
      <c r="M9" s="589"/>
      <c r="N9" s="589"/>
      <c r="O9" s="589"/>
      <c r="P9" s="589"/>
      <c r="Q9" s="590"/>
      <c r="R9" s="591">
        <v>36957</v>
      </c>
      <c r="S9" s="592"/>
      <c r="T9" s="592"/>
      <c r="U9" s="592"/>
      <c r="V9" s="593"/>
      <c r="W9" s="523" t="s">
        <v>108</v>
      </c>
      <c r="X9" s="524"/>
      <c r="Y9" s="524"/>
      <c r="Z9" s="524"/>
      <c r="AA9" s="524"/>
      <c r="AB9" s="524"/>
      <c r="AC9" s="524"/>
      <c r="AD9" s="524"/>
      <c r="AE9" s="524"/>
      <c r="AF9" s="524"/>
      <c r="AG9" s="524"/>
      <c r="AH9" s="524"/>
      <c r="AI9" s="524"/>
      <c r="AJ9" s="524"/>
      <c r="AK9" s="524"/>
      <c r="AL9" s="594"/>
      <c r="AM9" s="511" t="s">
        <v>109</v>
      </c>
      <c r="AN9" s="411"/>
      <c r="AO9" s="411"/>
      <c r="AP9" s="411"/>
      <c r="AQ9" s="411"/>
      <c r="AR9" s="411"/>
      <c r="AS9" s="411"/>
      <c r="AT9" s="412"/>
      <c r="AU9" s="512" t="s">
        <v>110</v>
      </c>
      <c r="AV9" s="513"/>
      <c r="AW9" s="513"/>
      <c r="AX9" s="513"/>
      <c r="AY9" s="468" t="s">
        <v>111</v>
      </c>
      <c r="AZ9" s="469"/>
      <c r="BA9" s="469"/>
      <c r="BB9" s="469"/>
      <c r="BC9" s="469"/>
      <c r="BD9" s="469"/>
      <c r="BE9" s="469"/>
      <c r="BF9" s="469"/>
      <c r="BG9" s="469"/>
      <c r="BH9" s="469"/>
      <c r="BI9" s="469"/>
      <c r="BJ9" s="469"/>
      <c r="BK9" s="469"/>
      <c r="BL9" s="469"/>
      <c r="BM9" s="470"/>
      <c r="BN9" s="454">
        <v>21980</v>
      </c>
      <c r="BO9" s="455"/>
      <c r="BP9" s="455"/>
      <c r="BQ9" s="455"/>
      <c r="BR9" s="455"/>
      <c r="BS9" s="455"/>
      <c r="BT9" s="455"/>
      <c r="BU9" s="456"/>
      <c r="BV9" s="454">
        <v>59139</v>
      </c>
      <c r="BW9" s="455"/>
      <c r="BX9" s="455"/>
      <c r="BY9" s="455"/>
      <c r="BZ9" s="455"/>
      <c r="CA9" s="455"/>
      <c r="CB9" s="455"/>
      <c r="CC9" s="456"/>
      <c r="CD9" s="494" t="s">
        <v>112</v>
      </c>
      <c r="CE9" s="414"/>
      <c r="CF9" s="414"/>
      <c r="CG9" s="414"/>
      <c r="CH9" s="414"/>
      <c r="CI9" s="414"/>
      <c r="CJ9" s="414"/>
      <c r="CK9" s="414"/>
      <c r="CL9" s="414"/>
      <c r="CM9" s="414"/>
      <c r="CN9" s="414"/>
      <c r="CO9" s="414"/>
      <c r="CP9" s="414"/>
      <c r="CQ9" s="414"/>
      <c r="CR9" s="414"/>
      <c r="CS9" s="495"/>
      <c r="CT9" s="451">
        <v>12.5</v>
      </c>
      <c r="CU9" s="452"/>
      <c r="CV9" s="452"/>
      <c r="CW9" s="452"/>
      <c r="CX9" s="452"/>
      <c r="CY9" s="452"/>
      <c r="CZ9" s="452"/>
      <c r="DA9" s="453"/>
      <c r="DB9" s="451">
        <v>13.2</v>
      </c>
      <c r="DC9" s="452"/>
      <c r="DD9" s="452"/>
      <c r="DE9" s="452"/>
      <c r="DF9" s="452"/>
      <c r="DG9" s="452"/>
      <c r="DH9" s="452"/>
      <c r="DI9" s="453"/>
    </row>
    <row r="10" spans="1:119" ht="18.75" customHeight="1" thickBot="1" x14ac:dyDescent="0.25">
      <c r="A10" s="163"/>
      <c r="B10" s="586"/>
      <c r="C10" s="587"/>
      <c r="D10" s="587"/>
      <c r="E10" s="587"/>
      <c r="F10" s="587"/>
      <c r="G10" s="587"/>
      <c r="H10" s="587"/>
      <c r="I10" s="587"/>
      <c r="J10" s="587"/>
      <c r="K10" s="505"/>
      <c r="L10" s="410" t="s">
        <v>113</v>
      </c>
      <c r="M10" s="411"/>
      <c r="N10" s="411"/>
      <c r="O10" s="411"/>
      <c r="P10" s="411"/>
      <c r="Q10" s="412"/>
      <c r="R10" s="407">
        <v>36968</v>
      </c>
      <c r="S10" s="408"/>
      <c r="T10" s="408"/>
      <c r="U10" s="408"/>
      <c r="V10" s="467"/>
      <c r="W10" s="595"/>
      <c r="X10" s="405"/>
      <c r="Y10" s="405"/>
      <c r="Z10" s="405"/>
      <c r="AA10" s="405"/>
      <c r="AB10" s="405"/>
      <c r="AC10" s="405"/>
      <c r="AD10" s="405"/>
      <c r="AE10" s="405"/>
      <c r="AF10" s="405"/>
      <c r="AG10" s="405"/>
      <c r="AH10" s="405"/>
      <c r="AI10" s="405"/>
      <c r="AJ10" s="405"/>
      <c r="AK10" s="405"/>
      <c r="AL10" s="596"/>
      <c r="AM10" s="511" t="s">
        <v>114</v>
      </c>
      <c r="AN10" s="411"/>
      <c r="AO10" s="411"/>
      <c r="AP10" s="411"/>
      <c r="AQ10" s="411"/>
      <c r="AR10" s="411"/>
      <c r="AS10" s="411"/>
      <c r="AT10" s="412"/>
      <c r="AU10" s="512" t="s">
        <v>90</v>
      </c>
      <c r="AV10" s="513"/>
      <c r="AW10" s="513"/>
      <c r="AX10" s="513"/>
      <c r="AY10" s="468" t="s">
        <v>115</v>
      </c>
      <c r="AZ10" s="469"/>
      <c r="BA10" s="469"/>
      <c r="BB10" s="469"/>
      <c r="BC10" s="469"/>
      <c r="BD10" s="469"/>
      <c r="BE10" s="469"/>
      <c r="BF10" s="469"/>
      <c r="BG10" s="469"/>
      <c r="BH10" s="469"/>
      <c r="BI10" s="469"/>
      <c r="BJ10" s="469"/>
      <c r="BK10" s="469"/>
      <c r="BL10" s="469"/>
      <c r="BM10" s="470"/>
      <c r="BN10" s="454">
        <v>492946</v>
      </c>
      <c r="BO10" s="455"/>
      <c r="BP10" s="455"/>
      <c r="BQ10" s="455"/>
      <c r="BR10" s="455"/>
      <c r="BS10" s="455"/>
      <c r="BT10" s="455"/>
      <c r="BU10" s="456"/>
      <c r="BV10" s="454">
        <v>393039</v>
      </c>
      <c r="BW10" s="455"/>
      <c r="BX10" s="455"/>
      <c r="BY10" s="455"/>
      <c r="BZ10" s="455"/>
      <c r="CA10" s="455"/>
      <c r="CB10" s="455"/>
      <c r="CC10" s="45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86"/>
      <c r="C11" s="587"/>
      <c r="D11" s="587"/>
      <c r="E11" s="587"/>
      <c r="F11" s="587"/>
      <c r="G11" s="587"/>
      <c r="H11" s="587"/>
      <c r="I11" s="587"/>
      <c r="J11" s="587"/>
      <c r="K11" s="505"/>
      <c r="L11" s="415" t="s">
        <v>117</v>
      </c>
      <c r="M11" s="416"/>
      <c r="N11" s="416"/>
      <c r="O11" s="416"/>
      <c r="P11" s="416"/>
      <c r="Q11" s="417"/>
      <c r="R11" s="583" t="s">
        <v>118</v>
      </c>
      <c r="S11" s="584"/>
      <c r="T11" s="584"/>
      <c r="U11" s="584"/>
      <c r="V11" s="585"/>
      <c r="W11" s="595"/>
      <c r="X11" s="405"/>
      <c r="Y11" s="405"/>
      <c r="Z11" s="405"/>
      <c r="AA11" s="405"/>
      <c r="AB11" s="405"/>
      <c r="AC11" s="405"/>
      <c r="AD11" s="405"/>
      <c r="AE11" s="405"/>
      <c r="AF11" s="405"/>
      <c r="AG11" s="405"/>
      <c r="AH11" s="405"/>
      <c r="AI11" s="405"/>
      <c r="AJ11" s="405"/>
      <c r="AK11" s="405"/>
      <c r="AL11" s="596"/>
      <c r="AM11" s="511" t="s">
        <v>119</v>
      </c>
      <c r="AN11" s="411"/>
      <c r="AO11" s="411"/>
      <c r="AP11" s="411"/>
      <c r="AQ11" s="411"/>
      <c r="AR11" s="411"/>
      <c r="AS11" s="411"/>
      <c r="AT11" s="412"/>
      <c r="AU11" s="512" t="s">
        <v>110</v>
      </c>
      <c r="AV11" s="513"/>
      <c r="AW11" s="513"/>
      <c r="AX11" s="513"/>
      <c r="AY11" s="468" t="s">
        <v>120</v>
      </c>
      <c r="AZ11" s="469"/>
      <c r="BA11" s="469"/>
      <c r="BB11" s="469"/>
      <c r="BC11" s="469"/>
      <c r="BD11" s="469"/>
      <c r="BE11" s="469"/>
      <c r="BF11" s="469"/>
      <c r="BG11" s="469"/>
      <c r="BH11" s="469"/>
      <c r="BI11" s="469"/>
      <c r="BJ11" s="469"/>
      <c r="BK11" s="469"/>
      <c r="BL11" s="469"/>
      <c r="BM11" s="470"/>
      <c r="BN11" s="454">
        <v>0</v>
      </c>
      <c r="BO11" s="455"/>
      <c r="BP11" s="455"/>
      <c r="BQ11" s="455"/>
      <c r="BR11" s="455"/>
      <c r="BS11" s="455"/>
      <c r="BT11" s="455"/>
      <c r="BU11" s="456"/>
      <c r="BV11" s="454">
        <v>0</v>
      </c>
      <c r="BW11" s="455"/>
      <c r="BX11" s="455"/>
      <c r="BY11" s="455"/>
      <c r="BZ11" s="455"/>
      <c r="CA11" s="455"/>
      <c r="CB11" s="455"/>
      <c r="CC11" s="456"/>
      <c r="CD11" s="494" t="s">
        <v>121</v>
      </c>
      <c r="CE11" s="414"/>
      <c r="CF11" s="414"/>
      <c r="CG11" s="414"/>
      <c r="CH11" s="414"/>
      <c r="CI11" s="414"/>
      <c r="CJ11" s="414"/>
      <c r="CK11" s="414"/>
      <c r="CL11" s="414"/>
      <c r="CM11" s="414"/>
      <c r="CN11" s="414"/>
      <c r="CO11" s="414"/>
      <c r="CP11" s="414"/>
      <c r="CQ11" s="414"/>
      <c r="CR11" s="414"/>
      <c r="CS11" s="495"/>
      <c r="CT11" s="557" t="s">
        <v>122</v>
      </c>
      <c r="CU11" s="558"/>
      <c r="CV11" s="558"/>
      <c r="CW11" s="558"/>
      <c r="CX11" s="558"/>
      <c r="CY11" s="558"/>
      <c r="CZ11" s="558"/>
      <c r="DA11" s="559"/>
      <c r="DB11" s="557" t="s">
        <v>122</v>
      </c>
      <c r="DC11" s="558"/>
      <c r="DD11" s="558"/>
      <c r="DE11" s="558"/>
      <c r="DF11" s="558"/>
      <c r="DG11" s="558"/>
      <c r="DH11" s="558"/>
      <c r="DI11" s="559"/>
    </row>
    <row r="12" spans="1:119" ht="18.75" customHeight="1" x14ac:dyDescent="0.2">
      <c r="A12" s="163"/>
      <c r="B12" s="560" t="s">
        <v>123</v>
      </c>
      <c r="C12" s="561"/>
      <c r="D12" s="561"/>
      <c r="E12" s="561"/>
      <c r="F12" s="561"/>
      <c r="G12" s="561"/>
      <c r="H12" s="561"/>
      <c r="I12" s="561"/>
      <c r="J12" s="561"/>
      <c r="K12" s="562"/>
      <c r="L12" s="569" t="s">
        <v>124</v>
      </c>
      <c r="M12" s="570"/>
      <c r="N12" s="570"/>
      <c r="O12" s="570"/>
      <c r="P12" s="570"/>
      <c r="Q12" s="571"/>
      <c r="R12" s="572">
        <v>37521</v>
      </c>
      <c r="S12" s="573"/>
      <c r="T12" s="573"/>
      <c r="U12" s="573"/>
      <c r="V12" s="574"/>
      <c r="W12" s="575" t="s">
        <v>1</v>
      </c>
      <c r="X12" s="513"/>
      <c r="Y12" s="513"/>
      <c r="Z12" s="513"/>
      <c r="AA12" s="513"/>
      <c r="AB12" s="576"/>
      <c r="AC12" s="577" t="s">
        <v>125</v>
      </c>
      <c r="AD12" s="578"/>
      <c r="AE12" s="578"/>
      <c r="AF12" s="578"/>
      <c r="AG12" s="579"/>
      <c r="AH12" s="577" t="s">
        <v>126</v>
      </c>
      <c r="AI12" s="578"/>
      <c r="AJ12" s="578"/>
      <c r="AK12" s="578"/>
      <c r="AL12" s="580"/>
      <c r="AM12" s="511" t="s">
        <v>127</v>
      </c>
      <c r="AN12" s="411"/>
      <c r="AO12" s="411"/>
      <c r="AP12" s="411"/>
      <c r="AQ12" s="411"/>
      <c r="AR12" s="411"/>
      <c r="AS12" s="411"/>
      <c r="AT12" s="412"/>
      <c r="AU12" s="512" t="s">
        <v>90</v>
      </c>
      <c r="AV12" s="513"/>
      <c r="AW12" s="513"/>
      <c r="AX12" s="513"/>
      <c r="AY12" s="468" t="s">
        <v>128</v>
      </c>
      <c r="AZ12" s="469"/>
      <c r="BA12" s="469"/>
      <c r="BB12" s="469"/>
      <c r="BC12" s="469"/>
      <c r="BD12" s="469"/>
      <c r="BE12" s="469"/>
      <c r="BF12" s="469"/>
      <c r="BG12" s="469"/>
      <c r="BH12" s="469"/>
      <c r="BI12" s="469"/>
      <c r="BJ12" s="469"/>
      <c r="BK12" s="469"/>
      <c r="BL12" s="469"/>
      <c r="BM12" s="470"/>
      <c r="BN12" s="454">
        <v>500000</v>
      </c>
      <c r="BO12" s="455"/>
      <c r="BP12" s="455"/>
      <c r="BQ12" s="455"/>
      <c r="BR12" s="455"/>
      <c r="BS12" s="455"/>
      <c r="BT12" s="455"/>
      <c r="BU12" s="456"/>
      <c r="BV12" s="454">
        <v>500000</v>
      </c>
      <c r="BW12" s="455"/>
      <c r="BX12" s="455"/>
      <c r="BY12" s="455"/>
      <c r="BZ12" s="455"/>
      <c r="CA12" s="455"/>
      <c r="CB12" s="455"/>
      <c r="CC12" s="456"/>
      <c r="CD12" s="494" t="s">
        <v>129</v>
      </c>
      <c r="CE12" s="414"/>
      <c r="CF12" s="414"/>
      <c r="CG12" s="414"/>
      <c r="CH12" s="414"/>
      <c r="CI12" s="414"/>
      <c r="CJ12" s="414"/>
      <c r="CK12" s="414"/>
      <c r="CL12" s="414"/>
      <c r="CM12" s="414"/>
      <c r="CN12" s="414"/>
      <c r="CO12" s="414"/>
      <c r="CP12" s="414"/>
      <c r="CQ12" s="414"/>
      <c r="CR12" s="414"/>
      <c r="CS12" s="495"/>
      <c r="CT12" s="557" t="s">
        <v>122</v>
      </c>
      <c r="CU12" s="558"/>
      <c r="CV12" s="558"/>
      <c r="CW12" s="558"/>
      <c r="CX12" s="558"/>
      <c r="CY12" s="558"/>
      <c r="CZ12" s="558"/>
      <c r="DA12" s="559"/>
      <c r="DB12" s="557" t="s">
        <v>122</v>
      </c>
      <c r="DC12" s="558"/>
      <c r="DD12" s="558"/>
      <c r="DE12" s="558"/>
      <c r="DF12" s="558"/>
      <c r="DG12" s="558"/>
      <c r="DH12" s="558"/>
      <c r="DI12" s="559"/>
    </row>
    <row r="13" spans="1:119" ht="18.75" customHeight="1" x14ac:dyDescent="0.2">
      <c r="A13" s="163"/>
      <c r="B13" s="563"/>
      <c r="C13" s="564"/>
      <c r="D13" s="564"/>
      <c r="E13" s="564"/>
      <c r="F13" s="564"/>
      <c r="G13" s="564"/>
      <c r="H13" s="564"/>
      <c r="I13" s="564"/>
      <c r="J13" s="564"/>
      <c r="K13" s="565"/>
      <c r="L13" s="172"/>
      <c r="M13" s="538" t="s">
        <v>130</v>
      </c>
      <c r="N13" s="539"/>
      <c r="O13" s="539"/>
      <c r="P13" s="539"/>
      <c r="Q13" s="540"/>
      <c r="R13" s="541">
        <v>37120</v>
      </c>
      <c r="S13" s="542"/>
      <c r="T13" s="542"/>
      <c r="U13" s="542"/>
      <c r="V13" s="543"/>
      <c r="W13" s="544" t="s">
        <v>131</v>
      </c>
      <c r="X13" s="440"/>
      <c r="Y13" s="440"/>
      <c r="Z13" s="440"/>
      <c r="AA13" s="440"/>
      <c r="AB13" s="441"/>
      <c r="AC13" s="407">
        <v>440</v>
      </c>
      <c r="AD13" s="408"/>
      <c r="AE13" s="408"/>
      <c r="AF13" s="408"/>
      <c r="AG13" s="409"/>
      <c r="AH13" s="407">
        <v>473</v>
      </c>
      <c r="AI13" s="408"/>
      <c r="AJ13" s="408"/>
      <c r="AK13" s="408"/>
      <c r="AL13" s="467"/>
      <c r="AM13" s="511" t="s">
        <v>132</v>
      </c>
      <c r="AN13" s="411"/>
      <c r="AO13" s="411"/>
      <c r="AP13" s="411"/>
      <c r="AQ13" s="411"/>
      <c r="AR13" s="411"/>
      <c r="AS13" s="411"/>
      <c r="AT13" s="412"/>
      <c r="AU13" s="512" t="s">
        <v>110</v>
      </c>
      <c r="AV13" s="513"/>
      <c r="AW13" s="513"/>
      <c r="AX13" s="513"/>
      <c r="AY13" s="468" t="s">
        <v>133</v>
      </c>
      <c r="AZ13" s="469"/>
      <c r="BA13" s="469"/>
      <c r="BB13" s="469"/>
      <c r="BC13" s="469"/>
      <c r="BD13" s="469"/>
      <c r="BE13" s="469"/>
      <c r="BF13" s="469"/>
      <c r="BG13" s="469"/>
      <c r="BH13" s="469"/>
      <c r="BI13" s="469"/>
      <c r="BJ13" s="469"/>
      <c r="BK13" s="469"/>
      <c r="BL13" s="469"/>
      <c r="BM13" s="470"/>
      <c r="BN13" s="454">
        <v>14926</v>
      </c>
      <c r="BO13" s="455"/>
      <c r="BP13" s="455"/>
      <c r="BQ13" s="455"/>
      <c r="BR13" s="455"/>
      <c r="BS13" s="455"/>
      <c r="BT13" s="455"/>
      <c r="BU13" s="456"/>
      <c r="BV13" s="454">
        <v>-47822</v>
      </c>
      <c r="BW13" s="455"/>
      <c r="BX13" s="455"/>
      <c r="BY13" s="455"/>
      <c r="BZ13" s="455"/>
      <c r="CA13" s="455"/>
      <c r="CB13" s="455"/>
      <c r="CC13" s="456"/>
      <c r="CD13" s="494" t="s">
        <v>134</v>
      </c>
      <c r="CE13" s="414"/>
      <c r="CF13" s="414"/>
      <c r="CG13" s="414"/>
      <c r="CH13" s="414"/>
      <c r="CI13" s="414"/>
      <c r="CJ13" s="414"/>
      <c r="CK13" s="414"/>
      <c r="CL13" s="414"/>
      <c r="CM13" s="414"/>
      <c r="CN13" s="414"/>
      <c r="CO13" s="414"/>
      <c r="CP13" s="414"/>
      <c r="CQ13" s="414"/>
      <c r="CR13" s="414"/>
      <c r="CS13" s="495"/>
      <c r="CT13" s="451">
        <v>7.4</v>
      </c>
      <c r="CU13" s="452"/>
      <c r="CV13" s="452"/>
      <c r="CW13" s="452"/>
      <c r="CX13" s="452"/>
      <c r="CY13" s="452"/>
      <c r="CZ13" s="452"/>
      <c r="DA13" s="453"/>
      <c r="DB13" s="451">
        <v>7.5</v>
      </c>
      <c r="DC13" s="452"/>
      <c r="DD13" s="452"/>
      <c r="DE13" s="452"/>
      <c r="DF13" s="452"/>
      <c r="DG13" s="452"/>
      <c r="DH13" s="452"/>
      <c r="DI13" s="453"/>
    </row>
    <row r="14" spans="1:119" ht="18.75" customHeight="1" thickBot="1" x14ac:dyDescent="0.25">
      <c r="A14" s="163"/>
      <c r="B14" s="563"/>
      <c r="C14" s="564"/>
      <c r="D14" s="564"/>
      <c r="E14" s="564"/>
      <c r="F14" s="564"/>
      <c r="G14" s="564"/>
      <c r="H14" s="564"/>
      <c r="I14" s="564"/>
      <c r="J14" s="564"/>
      <c r="K14" s="565"/>
      <c r="L14" s="528" t="s">
        <v>135</v>
      </c>
      <c r="M14" s="581"/>
      <c r="N14" s="581"/>
      <c r="O14" s="581"/>
      <c r="P14" s="581"/>
      <c r="Q14" s="582"/>
      <c r="R14" s="541">
        <v>37457</v>
      </c>
      <c r="S14" s="542"/>
      <c r="T14" s="542"/>
      <c r="U14" s="542"/>
      <c r="V14" s="543"/>
      <c r="W14" s="545"/>
      <c r="X14" s="443"/>
      <c r="Y14" s="443"/>
      <c r="Z14" s="443"/>
      <c r="AA14" s="443"/>
      <c r="AB14" s="444"/>
      <c r="AC14" s="534">
        <v>2.2999999999999998</v>
      </c>
      <c r="AD14" s="535"/>
      <c r="AE14" s="535"/>
      <c r="AF14" s="535"/>
      <c r="AG14" s="536"/>
      <c r="AH14" s="534">
        <v>2.5</v>
      </c>
      <c r="AI14" s="535"/>
      <c r="AJ14" s="535"/>
      <c r="AK14" s="535"/>
      <c r="AL14" s="537"/>
      <c r="AM14" s="511"/>
      <c r="AN14" s="411"/>
      <c r="AO14" s="411"/>
      <c r="AP14" s="411"/>
      <c r="AQ14" s="411"/>
      <c r="AR14" s="411"/>
      <c r="AS14" s="411"/>
      <c r="AT14" s="412"/>
      <c r="AU14" s="512"/>
      <c r="AV14" s="513"/>
      <c r="AW14" s="513"/>
      <c r="AX14" s="513"/>
      <c r="AY14" s="468"/>
      <c r="AZ14" s="469"/>
      <c r="BA14" s="469"/>
      <c r="BB14" s="469"/>
      <c r="BC14" s="469"/>
      <c r="BD14" s="469"/>
      <c r="BE14" s="469"/>
      <c r="BF14" s="469"/>
      <c r="BG14" s="469"/>
      <c r="BH14" s="469"/>
      <c r="BI14" s="469"/>
      <c r="BJ14" s="469"/>
      <c r="BK14" s="469"/>
      <c r="BL14" s="469"/>
      <c r="BM14" s="470"/>
      <c r="BN14" s="454"/>
      <c r="BO14" s="455"/>
      <c r="BP14" s="455"/>
      <c r="BQ14" s="455"/>
      <c r="BR14" s="455"/>
      <c r="BS14" s="455"/>
      <c r="BT14" s="455"/>
      <c r="BU14" s="456"/>
      <c r="BV14" s="454"/>
      <c r="BW14" s="455"/>
      <c r="BX14" s="455"/>
      <c r="BY14" s="455"/>
      <c r="BZ14" s="455"/>
      <c r="CA14" s="455"/>
      <c r="CB14" s="455"/>
      <c r="CC14" s="456"/>
      <c r="CD14" s="491" t="s">
        <v>136</v>
      </c>
      <c r="CE14" s="492"/>
      <c r="CF14" s="492"/>
      <c r="CG14" s="492"/>
      <c r="CH14" s="492"/>
      <c r="CI14" s="492"/>
      <c r="CJ14" s="492"/>
      <c r="CK14" s="492"/>
      <c r="CL14" s="492"/>
      <c r="CM14" s="492"/>
      <c r="CN14" s="492"/>
      <c r="CO14" s="492"/>
      <c r="CP14" s="492"/>
      <c r="CQ14" s="492"/>
      <c r="CR14" s="492"/>
      <c r="CS14" s="493"/>
      <c r="CT14" s="551">
        <v>76.099999999999994</v>
      </c>
      <c r="CU14" s="552"/>
      <c r="CV14" s="552"/>
      <c r="CW14" s="552"/>
      <c r="CX14" s="552"/>
      <c r="CY14" s="552"/>
      <c r="CZ14" s="552"/>
      <c r="DA14" s="553"/>
      <c r="DB14" s="551">
        <v>77.599999999999994</v>
      </c>
      <c r="DC14" s="552"/>
      <c r="DD14" s="552"/>
      <c r="DE14" s="552"/>
      <c r="DF14" s="552"/>
      <c r="DG14" s="552"/>
      <c r="DH14" s="552"/>
      <c r="DI14" s="553"/>
    </row>
    <row r="15" spans="1:119" ht="18.75" customHeight="1" x14ac:dyDescent="0.2">
      <c r="A15" s="163"/>
      <c r="B15" s="563"/>
      <c r="C15" s="564"/>
      <c r="D15" s="564"/>
      <c r="E15" s="564"/>
      <c r="F15" s="564"/>
      <c r="G15" s="564"/>
      <c r="H15" s="564"/>
      <c r="I15" s="564"/>
      <c r="J15" s="564"/>
      <c r="K15" s="565"/>
      <c r="L15" s="172"/>
      <c r="M15" s="538" t="s">
        <v>130</v>
      </c>
      <c r="N15" s="539"/>
      <c r="O15" s="539"/>
      <c r="P15" s="539"/>
      <c r="Q15" s="540"/>
      <c r="R15" s="541">
        <v>37085</v>
      </c>
      <c r="S15" s="542"/>
      <c r="T15" s="542"/>
      <c r="U15" s="542"/>
      <c r="V15" s="543"/>
      <c r="W15" s="544" t="s">
        <v>137</v>
      </c>
      <c r="X15" s="440"/>
      <c r="Y15" s="440"/>
      <c r="Z15" s="440"/>
      <c r="AA15" s="440"/>
      <c r="AB15" s="441"/>
      <c r="AC15" s="407">
        <v>5442</v>
      </c>
      <c r="AD15" s="408"/>
      <c r="AE15" s="408"/>
      <c r="AF15" s="408"/>
      <c r="AG15" s="409"/>
      <c r="AH15" s="407">
        <v>5445</v>
      </c>
      <c r="AI15" s="408"/>
      <c r="AJ15" s="408"/>
      <c r="AK15" s="408"/>
      <c r="AL15" s="467"/>
      <c r="AM15" s="511"/>
      <c r="AN15" s="411"/>
      <c r="AO15" s="411"/>
      <c r="AP15" s="411"/>
      <c r="AQ15" s="411"/>
      <c r="AR15" s="411"/>
      <c r="AS15" s="411"/>
      <c r="AT15" s="412"/>
      <c r="AU15" s="512"/>
      <c r="AV15" s="513"/>
      <c r="AW15" s="513"/>
      <c r="AX15" s="513"/>
      <c r="AY15" s="480" t="s">
        <v>138</v>
      </c>
      <c r="AZ15" s="481"/>
      <c r="BA15" s="481"/>
      <c r="BB15" s="481"/>
      <c r="BC15" s="481"/>
      <c r="BD15" s="481"/>
      <c r="BE15" s="481"/>
      <c r="BF15" s="481"/>
      <c r="BG15" s="481"/>
      <c r="BH15" s="481"/>
      <c r="BI15" s="481"/>
      <c r="BJ15" s="481"/>
      <c r="BK15" s="481"/>
      <c r="BL15" s="481"/>
      <c r="BM15" s="482"/>
      <c r="BN15" s="483">
        <v>4374158</v>
      </c>
      <c r="BO15" s="484"/>
      <c r="BP15" s="484"/>
      <c r="BQ15" s="484"/>
      <c r="BR15" s="484"/>
      <c r="BS15" s="484"/>
      <c r="BT15" s="484"/>
      <c r="BU15" s="485"/>
      <c r="BV15" s="483">
        <v>4378436</v>
      </c>
      <c r="BW15" s="484"/>
      <c r="BX15" s="484"/>
      <c r="BY15" s="484"/>
      <c r="BZ15" s="484"/>
      <c r="CA15" s="484"/>
      <c r="CB15" s="484"/>
      <c r="CC15" s="485"/>
      <c r="CD15" s="554" t="s">
        <v>139</v>
      </c>
      <c r="CE15" s="555"/>
      <c r="CF15" s="555"/>
      <c r="CG15" s="555"/>
      <c r="CH15" s="555"/>
      <c r="CI15" s="555"/>
      <c r="CJ15" s="555"/>
      <c r="CK15" s="555"/>
      <c r="CL15" s="555"/>
      <c r="CM15" s="555"/>
      <c r="CN15" s="555"/>
      <c r="CO15" s="555"/>
      <c r="CP15" s="555"/>
      <c r="CQ15" s="555"/>
      <c r="CR15" s="555"/>
      <c r="CS15" s="556"/>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63"/>
      <c r="C16" s="564"/>
      <c r="D16" s="564"/>
      <c r="E16" s="564"/>
      <c r="F16" s="564"/>
      <c r="G16" s="564"/>
      <c r="H16" s="564"/>
      <c r="I16" s="564"/>
      <c r="J16" s="564"/>
      <c r="K16" s="565"/>
      <c r="L16" s="528" t="s">
        <v>140</v>
      </c>
      <c r="M16" s="529"/>
      <c r="N16" s="529"/>
      <c r="O16" s="529"/>
      <c r="P16" s="529"/>
      <c r="Q16" s="530"/>
      <c r="R16" s="531" t="s">
        <v>141</v>
      </c>
      <c r="S16" s="532"/>
      <c r="T16" s="532"/>
      <c r="U16" s="532"/>
      <c r="V16" s="533"/>
      <c r="W16" s="545"/>
      <c r="X16" s="443"/>
      <c r="Y16" s="443"/>
      <c r="Z16" s="443"/>
      <c r="AA16" s="443"/>
      <c r="AB16" s="444"/>
      <c r="AC16" s="534">
        <v>28.5</v>
      </c>
      <c r="AD16" s="535"/>
      <c r="AE16" s="535"/>
      <c r="AF16" s="535"/>
      <c r="AG16" s="536"/>
      <c r="AH16" s="534">
        <v>28.8</v>
      </c>
      <c r="AI16" s="535"/>
      <c r="AJ16" s="535"/>
      <c r="AK16" s="535"/>
      <c r="AL16" s="537"/>
      <c r="AM16" s="511"/>
      <c r="AN16" s="411"/>
      <c r="AO16" s="411"/>
      <c r="AP16" s="411"/>
      <c r="AQ16" s="411"/>
      <c r="AR16" s="411"/>
      <c r="AS16" s="411"/>
      <c r="AT16" s="412"/>
      <c r="AU16" s="512"/>
      <c r="AV16" s="513"/>
      <c r="AW16" s="513"/>
      <c r="AX16" s="513"/>
      <c r="AY16" s="468" t="s">
        <v>142</v>
      </c>
      <c r="AZ16" s="469"/>
      <c r="BA16" s="469"/>
      <c r="BB16" s="469"/>
      <c r="BC16" s="469"/>
      <c r="BD16" s="469"/>
      <c r="BE16" s="469"/>
      <c r="BF16" s="469"/>
      <c r="BG16" s="469"/>
      <c r="BH16" s="469"/>
      <c r="BI16" s="469"/>
      <c r="BJ16" s="469"/>
      <c r="BK16" s="469"/>
      <c r="BL16" s="469"/>
      <c r="BM16" s="470"/>
      <c r="BN16" s="454">
        <v>8130075</v>
      </c>
      <c r="BO16" s="455"/>
      <c r="BP16" s="455"/>
      <c r="BQ16" s="455"/>
      <c r="BR16" s="455"/>
      <c r="BS16" s="455"/>
      <c r="BT16" s="455"/>
      <c r="BU16" s="456"/>
      <c r="BV16" s="454">
        <v>7755232</v>
      </c>
      <c r="BW16" s="455"/>
      <c r="BX16" s="455"/>
      <c r="BY16" s="455"/>
      <c r="BZ16" s="455"/>
      <c r="CA16" s="455"/>
      <c r="CB16" s="455"/>
      <c r="CC16" s="456"/>
      <c r="CD16" s="176"/>
      <c r="CE16" s="486"/>
      <c r="CF16" s="486"/>
      <c r="CG16" s="486"/>
      <c r="CH16" s="486"/>
      <c r="CI16" s="486"/>
      <c r="CJ16" s="486"/>
      <c r="CK16" s="486"/>
      <c r="CL16" s="486"/>
      <c r="CM16" s="486"/>
      <c r="CN16" s="486"/>
      <c r="CO16" s="486"/>
      <c r="CP16" s="486"/>
      <c r="CQ16" s="486"/>
      <c r="CR16" s="486"/>
      <c r="CS16" s="487"/>
      <c r="CT16" s="451"/>
      <c r="CU16" s="452"/>
      <c r="CV16" s="452"/>
      <c r="CW16" s="452"/>
      <c r="CX16" s="452"/>
      <c r="CY16" s="452"/>
      <c r="CZ16" s="452"/>
      <c r="DA16" s="453"/>
      <c r="DB16" s="451"/>
      <c r="DC16" s="452"/>
      <c r="DD16" s="452"/>
      <c r="DE16" s="452"/>
      <c r="DF16" s="452"/>
      <c r="DG16" s="452"/>
      <c r="DH16" s="452"/>
      <c r="DI16" s="453"/>
    </row>
    <row r="17" spans="1:113" ht="18.75" customHeight="1" thickBot="1" x14ac:dyDescent="0.25">
      <c r="A17" s="163"/>
      <c r="B17" s="566"/>
      <c r="C17" s="567"/>
      <c r="D17" s="567"/>
      <c r="E17" s="567"/>
      <c r="F17" s="567"/>
      <c r="G17" s="567"/>
      <c r="H17" s="567"/>
      <c r="I17" s="567"/>
      <c r="J17" s="567"/>
      <c r="K17" s="568"/>
      <c r="L17" s="177"/>
      <c r="M17" s="547" t="s">
        <v>143</v>
      </c>
      <c r="N17" s="548"/>
      <c r="O17" s="548"/>
      <c r="P17" s="548"/>
      <c r="Q17" s="549"/>
      <c r="R17" s="531" t="s">
        <v>144</v>
      </c>
      <c r="S17" s="532"/>
      <c r="T17" s="532"/>
      <c r="U17" s="532"/>
      <c r="V17" s="533"/>
      <c r="W17" s="544" t="s">
        <v>145</v>
      </c>
      <c r="X17" s="440"/>
      <c r="Y17" s="440"/>
      <c r="Z17" s="440"/>
      <c r="AA17" s="440"/>
      <c r="AB17" s="441"/>
      <c r="AC17" s="407">
        <v>13194</v>
      </c>
      <c r="AD17" s="408"/>
      <c r="AE17" s="408"/>
      <c r="AF17" s="408"/>
      <c r="AG17" s="409"/>
      <c r="AH17" s="407">
        <v>12990</v>
      </c>
      <c r="AI17" s="408"/>
      <c r="AJ17" s="408"/>
      <c r="AK17" s="408"/>
      <c r="AL17" s="467"/>
      <c r="AM17" s="511"/>
      <c r="AN17" s="411"/>
      <c r="AO17" s="411"/>
      <c r="AP17" s="411"/>
      <c r="AQ17" s="411"/>
      <c r="AR17" s="411"/>
      <c r="AS17" s="411"/>
      <c r="AT17" s="412"/>
      <c r="AU17" s="512"/>
      <c r="AV17" s="513"/>
      <c r="AW17" s="513"/>
      <c r="AX17" s="513"/>
      <c r="AY17" s="468" t="s">
        <v>146</v>
      </c>
      <c r="AZ17" s="469"/>
      <c r="BA17" s="469"/>
      <c r="BB17" s="469"/>
      <c r="BC17" s="469"/>
      <c r="BD17" s="469"/>
      <c r="BE17" s="469"/>
      <c r="BF17" s="469"/>
      <c r="BG17" s="469"/>
      <c r="BH17" s="469"/>
      <c r="BI17" s="469"/>
      <c r="BJ17" s="469"/>
      <c r="BK17" s="469"/>
      <c r="BL17" s="469"/>
      <c r="BM17" s="470"/>
      <c r="BN17" s="454">
        <v>5438763</v>
      </c>
      <c r="BO17" s="455"/>
      <c r="BP17" s="455"/>
      <c r="BQ17" s="455"/>
      <c r="BR17" s="455"/>
      <c r="BS17" s="455"/>
      <c r="BT17" s="455"/>
      <c r="BU17" s="456"/>
      <c r="BV17" s="454">
        <v>5445083</v>
      </c>
      <c r="BW17" s="455"/>
      <c r="BX17" s="455"/>
      <c r="BY17" s="455"/>
      <c r="BZ17" s="455"/>
      <c r="CA17" s="455"/>
      <c r="CB17" s="455"/>
      <c r="CC17" s="456"/>
      <c r="CD17" s="176"/>
      <c r="CE17" s="486"/>
      <c r="CF17" s="486"/>
      <c r="CG17" s="486"/>
      <c r="CH17" s="486"/>
      <c r="CI17" s="486"/>
      <c r="CJ17" s="486"/>
      <c r="CK17" s="486"/>
      <c r="CL17" s="486"/>
      <c r="CM17" s="486"/>
      <c r="CN17" s="486"/>
      <c r="CO17" s="486"/>
      <c r="CP17" s="486"/>
      <c r="CQ17" s="486"/>
      <c r="CR17" s="486"/>
      <c r="CS17" s="487"/>
      <c r="CT17" s="451"/>
      <c r="CU17" s="452"/>
      <c r="CV17" s="452"/>
      <c r="CW17" s="452"/>
      <c r="CX17" s="452"/>
      <c r="CY17" s="452"/>
      <c r="CZ17" s="452"/>
      <c r="DA17" s="453"/>
      <c r="DB17" s="451"/>
      <c r="DC17" s="452"/>
      <c r="DD17" s="452"/>
      <c r="DE17" s="452"/>
      <c r="DF17" s="452"/>
      <c r="DG17" s="452"/>
      <c r="DH17" s="452"/>
      <c r="DI17" s="453"/>
    </row>
    <row r="18" spans="1:113" ht="18.75" customHeight="1" thickBot="1" x14ac:dyDescent="0.25">
      <c r="A18" s="163"/>
      <c r="B18" s="504" t="s">
        <v>147</v>
      </c>
      <c r="C18" s="505"/>
      <c r="D18" s="505"/>
      <c r="E18" s="506"/>
      <c r="F18" s="506"/>
      <c r="G18" s="506"/>
      <c r="H18" s="506"/>
      <c r="I18" s="506"/>
      <c r="J18" s="506"/>
      <c r="K18" s="506"/>
      <c r="L18" s="507">
        <v>110.59</v>
      </c>
      <c r="M18" s="507"/>
      <c r="N18" s="507"/>
      <c r="O18" s="507"/>
      <c r="P18" s="507"/>
      <c r="Q18" s="507"/>
      <c r="R18" s="508"/>
      <c r="S18" s="508"/>
      <c r="T18" s="508"/>
      <c r="U18" s="508"/>
      <c r="V18" s="509"/>
      <c r="W18" s="525"/>
      <c r="X18" s="526"/>
      <c r="Y18" s="526"/>
      <c r="Z18" s="526"/>
      <c r="AA18" s="526"/>
      <c r="AB18" s="550"/>
      <c r="AC18" s="424">
        <v>69.2</v>
      </c>
      <c r="AD18" s="425"/>
      <c r="AE18" s="425"/>
      <c r="AF18" s="425"/>
      <c r="AG18" s="510"/>
      <c r="AH18" s="424">
        <v>68.7</v>
      </c>
      <c r="AI18" s="425"/>
      <c r="AJ18" s="425"/>
      <c r="AK18" s="425"/>
      <c r="AL18" s="426"/>
      <c r="AM18" s="511"/>
      <c r="AN18" s="411"/>
      <c r="AO18" s="411"/>
      <c r="AP18" s="411"/>
      <c r="AQ18" s="411"/>
      <c r="AR18" s="411"/>
      <c r="AS18" s="411"/>
      <c r="AT18" s="412"/>
      <c r="AU18" s="512"/>
      <c r="AV18" s="513"/>
      <c r="AW18" s="513"/>
      <c r="AX18" s="513"/>
      <c r="AY18" s="468" t="s">
        <v>148</v>
      </c>
      <c r="AZ18" s="469"/>
      <c r="BA18" s="469"/>
      <c r="BB18" s="469"/>
      <c r="BC18" s="469"/>
      <c r="BD18" s="469"/>
      <c r="BE18" s="469"/>
      <c r="BF18" s="469"/>
      <c r="BG18" s="469"/>
      <c r="BH18" s="469"/>
      <c r="BI18" s="469"/>
      <c r="BJ18" s="469"/>
      <c r="BK18" s="469"/>
      <c r="BL18" s="469"/>
      <c r="BM18" s="470"/>
      <c r="BN18" s="454">
        <v>8450731</v>
      </c>
      <c r="BO18" s="455"/>
      <c r="BP18" s="455"/>
      <c r="BQ18" s="455"/>
      <c r="BR18" s="455"/>
      <c r="BS18" s="455"/>
      <c r="BT18" s="455"/>
      <c r="BU18" s="456"/>
      <c r="BV18" s="454">
        <v>7973624</v>
      </c>
      <c r="BW18" s="455"/>
      <c r="BX18" s="455"/>
      <c r="BY18" s="455"/>
      <c r="BZ18" s="455"/>
      <c r="CA18" s="455"/>
      <c r="CB18" s="455"/>
      <c r="CC18" s="456"/>
      <c r="CD18" s="176"/>
      <c r="CE18" s="486"/>
      <c r="CF18" s="486"/>
      <c r="CG18" s="486"/>
      <c r="CH18" s="486"/>
      <c r="CI18" s="486"/>
      <c r="CJ18" s="486"/>
      <c r="CK18" s="486"/>
      <c r="CL18" s="486"/>
      <c r="CM18" s="486"/>
      <c r="CN18" s="486"/>
      <c r="CO18" s="486"/>
      <c r="CP18" s="486"/>
      <c r="CQ18" s="486"/>
      <c r="CR18" s="486"/>
      <c r="CS18" s="487"/>
      <c r="CT18" s="451"/>
      <c r="CU18" s="452"/>
      <c r="CV18" s="452"/>
      <c r="CW18" s="452"/>
      <c r="CX18" s="452"/>
      <c r="CY18" s="452"/>
      <c r="CZ18" s="452"/>
      <c r="DA18" s="453"/>
      <c r="DB18" s="451"/>
      <c r="DC18" s="452"/>
      <c r="DD18" s="452"/>
      <c r="DE18" s="452"/>
      <c r="DF18" s="452"/>
      <c r="DG18" s="452"/>
      <c r="DH18" s="452"/>
      <c r="DI18" s="453"/>
    </row>
    <row r="19" spans="1:113" ht="18.75" customHeight="1" thickBot="1" x14ac:dyDescent="0.25">
      <c r="A19" s="163"/>
      <c r="B19" s="504" t="s">
        <v>149</v>
      </c>
      <c r="C19" s="505"/>
      <c r="D19" s="505"/>
      <c r="E19" s="506"/>
      <c r="F19" s="506"/>
      <c r="G19" s="506"/>
      <c r="H19" s="506"/>
      <c r="I19" s="506"/>
      <c r="J19" s="506"/>
      <c r="K19" s="506"/>
      <c r="L19" s="514">
        <v>334</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46"/>
      <c r="AM19" s="511"/>
      <c r="AN19" s="411"/>
      <c r="AO19" s="411"/>
      <c r="AP19" s="411"/>
      <c r="AQ19" s="411"/>
      <c r="AR19" s="411"/>
      <c r="AS19" s="411"/>
      <c r="AT19" s="412"/>
      <c r="AU19" s="512"/>
      <c r="AV19" s="513"/>
      <c r="AW19" s="513"/>
      <c r="AX19" s="513"/>
      <c r="AY19" s="468" t="s">
        <v>150</v>
      </c>
      <c r="AZ19" s="469"/>
      <c r="BA19" s="469"/>
      <c r="BB19" s="469"/>
      <c r="BC19" s="469"/>
      <c r="BD19" s="469"/>
      <c r="BE19" s="469"/>
      <c r="BF19" s="469"/>
      <c r="BG19" s="469"/>
      <c r="BH19" s="469"/>
      <c r="BI19" s="469"/>
      <c r="BJ19" s="469"/>
      <c r="BK19" s="469"/>
      <c r="BL19" s="469"/>
      <c r="BM19" s="470"/>
      <c r="BN19" s="454">
        <v>12015269</v>
      </c>
      <c r="BO19" s="455"/>
      <c r="BP19" s="455"/>
      <c r="BQ19" s="455"/>
      <c r="BR19" s="455"/>
      <c r="BS19" s="455"/>
      <c r="BT19" s="455"/>
      <c r="BU19" s="456"/>
      <c r="BV19" s="454">
        <v>11080646</v>
      </c>
      <c r="BW19" s="455"/>
      <c r="BX19" s="455"/>
      <c r="BY19" s="455"/>
      <c r="BZ19" s="455"/>
      <c r="CA19" s="455"/>
      <c r="CB19" s="455"/>
      <c r="CC19" s="456"/>
      <c r="CD19" s="176"/>
      <c r="CE19" s="486"/>
      <c r="CF19" s="486"/>
      <c r="CG19" s="486"/>
      <c r="CH19" s="486"/>
      <c r="CI19" s="486"/>
      <c r="CJ19" s="486"/>
      <c r="CK19" s="486"/>
      <c r="CL19" s="486"/>
      <c r="CM19" s="486"/>
      <c r="CN19" s="486"/>
      <c r="CO19" s="486"/>
      <c r="CP19" s="486"/>
      <c r="CQ19" s="486"/>
      <c r="CR19" s="486"/>
      <c r="CS19" s="487"/>
      <c r="CT19" s="451"/>
      <c r="CU19" s="452"/>
      <c r="CV19" s="452"/>
      <c r="CW19" s="452"/>
      <c r="CX19" s="452"/>
      <c r="CY19" s="452"/>
      <c r="CZ19" s="452"/>
      <c r="DA19" s="453"/>
      <c r="DB19" s="451"/>
      <c r="DC19" s="452"/>
      <c r="DD19" s="452"/>
      <c r="DE19" s="452"/>
      <c r="DF19" s="452"/>
      <c r="DG19" s="452"/>
      <c r="DH19" s="452"/>
      <c r="DI19" s="453"/>
    </row>
    <row r="20" spans="1:113" ht="18.75" customHeight="1" thickBot="1" x14ac:dyDescent="0.25">
      <c r="A20" s="163"/>
      <c r="B20" s="504" t="s">
        <v>151</v>
      </c>
      <c r="C20" s="505"/>
      <c r="D20" s="505"/>
      <c r="E20" s="506"/>
      <c r="F20" s="506"/>
      <c r="G20" s="506"/>
      <c r="H20" s="506"/>
      <c r="I20" s="506"/>
      <c r="J20" s="506"/>
      <c r="K20" s="506"/>
      <c r="L20" s="514">
        <v>13399</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6"/>
      <c r="AO20" s="416"/>
      <c r="AP20" s="416"/>
      <c r="AQ20" s="416"/>
      <c r="AR20" s="416"/>
      <c r="AS20" s="416"/>
      <c r="AT20" s="417"/>
      <c r="AU20" s="520"/>
      <c r="AV20" s="521"/>
      <c r="AW20" s="521"/>
      <c r="AX20" s="522"/>
      <c r="AY20" s="468"/>
      <c r="AZ20" s="469"/>
      <c r="BA20" s="469"/>
      <c r="BB20" s="469"/>
      <c r="BC20" s="469"/>
      <c r="BD20" s="469"/>
      <c r="BE20" s="469"/>
      <c r="BF20" s="469"/>
      <c r="BG20" s="469"/>
      <c r="BH20" s="469"/>
      <c r="BI20" s="469"/>
      <c r="BJ20" s="469"/>
      <c r="BK20" s="469"/>
      <c r="BL20" s="469"/>
      <c r="BM20" s="470"/>
      <c r="BN20" s="454"/>
      <c r="BO20" s="455"/>
      <c r="BP20" s="455"/>
      <c r="BQ20" s="455"/>
      <c r="BR20" s="455"/>
      <c r="BS20" s="455"/>
      <c r="BT20" s="455"/>
      <c r="BU20" s="456"/>
      <c r="BV20" s="454"/>
      <c r="BW20" s="455"/>
      <c r="BX20" s="455"/>
      <c r="BY20" s="455"/>
      <c r="BZ20" s="455"/>
      <c r="CA20" s="455"/>
      <c r="CB20" s="455"/>
      <c r="CC20" s="456"/>
      <c r="CD20" s="176"/>
      <c r="CE20" s="486"/>
      <c r="CF20" s="486"/>
      <c r="CG20" s="486"/>
      <c r="CH20" s="486"/>
      <c r="CI20" s="486"/>
      <c r="CJ20" s="486"/>
      <c r="CK20" s="486"/>
      <c r="CL20" s="486"/>
      <c r="CM20" s="486"/>
      <c r="CN20" s="486"/>
      <c r="CO20" s="486"/>
      <c r="CP20" s="486"/>
      <c r="CQ20" s="486"/>
      <c r="CR20" s="486"/>
      <c r="CS20" s="487"/>
      <c r="CT20" s="451"/>
      <c r="CU20" s="452"/>
      <c r="CV20" s="452"/>
      <c r="CW20" s="452"/>
      <c r="CX20" s="452"/>
      <c r="CY20" s="452"/>
      <c r="CZ20" s="452"/>
      <c r="DA20" s="453"/>
      <c r="DB20" s="451"/>
      <c r="DC20" s="452"/>
      <c r="DD20" s="452"/>
      <c r="DE20" s="452"/>
      <c r="DF20" s="452"/>
      <c r="DG20" s="452"/>
      <c r="DH20" s="452"/>
      <c r="DI20" s="453"/>
    </row>
    <row r="21" spans="1:113" ht="18.75" customHeight="1" thickBot="1" x14ac:dyDescent="0.25">
      <c r="A21" s="163"/>
      <c r="B21" s="501" t="s">
        <v>152</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3"/>
      <c r="AY21" s="427"/>
      <c r="AZ21" s="428"/>
      <c r="BA21" s="428"/>
      <c r="BB21" s="428"/>
      <c r="BC21" s="428"/>
      <c r="BD21" s="428"/>
      <c r="BE21" s="428"/>
      <c r="BF21" s="428"/>
      <c r="BG21" s="428"/>
      <c r="BH21" s="428"/>
      <c r="BI21" s="428"/>
      <c r="BJ21" s="428"/>
      <c r="BK21" s="428"/>
      <c r="BL21" s="428"/>
      <c r="BM21" s="429"/>
      <c r="BN21" s="488"/>
      <c r="BO21" s="489"/>
      <c r="BP21" s="489"/>
      <c r="BQ21" s="489"/>
      <c r="BR21" s="489"/>
      <c r="BS21" s="489"/>
      <c r="BT21" s="489"/>
      <c r="BU21" s="490"/>
      <c r="BV21" s="488"/>
      <c r="BW21" s="489"/>
      <c r="BX21" s="489"/>
      <c r="BY21" s="489"/>
      <c r="BZ21" s="489"/>
      <c r="CA21" s="489"/>
      <c r="CB21" s="489"/>
      <c r="CC21" s="490"/>
      <c r="CD21" s="176"/>
      <c r="CE21" s="486"/>
      <c r="CF21" s="486"/>
      <c r="CG21" s="486"/>
      <c r="CH21" s="486"/>
      <c r="CI21" s="486"/>
      <c r="CJ21" s="486"/>
      <c r="CK21" s="486"/>
      <c r="CL21" s="486"/>
      <c r="CM21" s="486"/>
      <c r="CN21" s="486"/>
      <c r="CO21" s="486"/>
      <c r="CP21" s="486"/>
      <c r="CQ21" s="486"/>
      <c r="CR21" s="486"/>
      <c r="CS21" s="487"/>
      <c r="CT21" s="451"/>
      <c r="CU21" s="452"/>
      <c r="CV21" s="452"/>
      <c r="CW21" s="452"/>
      <c r="CX21" s="452"/>
      <c r="CY21" s="452"/>
      <c r="CZ21" s="452"/>
      <c r="DA21" s="453"/>
      <c r="DB21" s="451"/>
      <c r="DC21" s="452"/>
      <c r="DD21" s="452"/>
      <c r="DE21" s="452"/>
      <c r="DF21" s="452"/>
      <c r="DG21" s="452"/>
      <c r="DH21" s="452"/>
      <c r="DI21" s="453"/>
    </row>
    <row r="22" spans="1:113" ht="18.75" customHeight="1" x14ac:dyDescent="0.2">
      <c r="A22" s="163"/>
      <c r="B22" s="430" t="s">
        <v>153</v>
      </c>
      <c r="C22" s="431"/>
      <c r="D22" s="432"/>
      <c r="E22" s="439" t="s">
        <v>1</v>
      </c>
      <c r="F22" s="440"/>
      <c r="G22" s="440"/>
      <c r="H22" s="440"/>
      <c r="I22" s="440"/>
      <c r="J22" s="440"/>
      <c r="K22" s="441"/>
      <c r="L22" s="439" t="s">
        <v>154</v>
      </c>
      <c r="M22" s="440"/>
      <c r="N22" s="440"/>
      <c r="O22" s="440"/>
      <c r="P22" s="441"/>
      <c r="Q22" s="445" t="s">
        <v>155</v>
      </c>
      <c r="R22" s="446"/>
      <c r="S22" s="446"/>
      <c r="T22" s="446"/>
      <c r="U22" s="446"/>
      <c r="V22" s="447"/>
      <c r="W22" s="496" t="s">
        <v>156</v>
      </c>
      <c r="X22" s="431"/>
      <c r="Y22" s="432"/>
      <c r="Z22" s="439" t="s">
        <v>1</v>
      </c>
      <c r="AA22" s="440"/>
      <c r="AB22" s="440"/>
      <c r="AC22" s="440"/>
      <c r="AD22" s="440"/>
      <c r="AE22" s="440"/>
      <c r="AF22" s="440"/>
      <c r="AG22" s="441"/>
      <c r="AH22" s="457" t="s">
        <v>157</v>
      </c>
      <c r="AI22" s="440"/>
      <c r="AJ22" s="440"/>
      <c r="AK22" s="440"/>
      <c r="AL22" s="441"/>
      <c r="AM22" s="457" t="s">
        <v>158</v>
      </c>
      <c r="AN22" s="458"/>
      <c r="AO22" s="458"/>
      <c r="AP22" s="458"/>
      <c r="AQ22" s="458"/>
      <c r="AR22" s="459"/>
      <c r="AS22" s="445" t="s">
        <v>155</v>
      </c>
      <c r="AT22" s="446"/>
      <c r="AU22" s="446"/>
      <c r="AV22" s="446"/>
      <c r="AW22" s="446"/>
      <c r="AX22" s="463"/>
      <c r="AY22" s="480" t="s">
        <v>159</v>
      </c>
      <c r="AZ22" s="481"/>
      <c r="BA22" s="481"/>
      <c r="BB22" s="481"/>
      <c r="BC22" s="481"/>
      <c r="BD22" s="481"/>
      <c r="BE22" s="481"/>
      <c r="BF22" s="481"/>
      <c r="BG22" s="481"/>
      <c r="BH22" s="481"/>
      <c r="BI22" s="481"/>
      <c r="BJ22" s="481"/>
      <c r="BK22" s="481"/>
      <c r="BL22" s="481"/>
      <c r="BM22" s="482"/>
      <c r="BN22" s="483">
        <v>18028704</v>
      </c>
      <c r="BO22" s="484"/>
      <c r="BP22" s="484"/>
      <c r="BQ22" s="484"/>
      <c r="BR22" s="484"/>
      <c r="BS22" s="484"/>
      <c r="BT22" s="484"/>
      <c r="BU22" s="485"/>
      <c r="BV22" s="483">
        <v>17491263</v>
      </c>
      <c r="BW22" s="484"/>
      <c r="BX22" s="484"/>
      <c r="BY22" s="484"/>
      <c r="BZ22" s="484"/>
      <c r="CA22" s="484"/>
      <c r="CB22" s="484"/>
      <c r="CC22" s="485"/>
      <c r="CD22" s="176"/>
      <c r="CE22" s="486"/>
      <c r="CF22" s="486"/>
      <c r="CG22" s="486"/>
      <c r="CH22" s="486"/>
      <c r="CI22" s="486"/>
      <c r="CJ22" s="486"/>
      <c r="CK22" s="486"/>
      <c r="CL22" s="486"/>
      <c r="CM22" s="486"/>
      <c r="CN22" s="486"/>
      <c r="CO22" s="486"/>
      <c r="CP22" s="486"/>
      <c r="CQ22" s="486"/>
      <c r="CR22" s="486"/>
      <c r="CS22" s="487"/>
      <c r="CT22" s="451"/>
      <c r="CU22" s="452"/>
      <c r="CV22" s="452"/>
      <c r="CW22" s="452"/>
      <c r="CX22" s="452"/>
      <c r="CY22" s="452"/>
      <c r="CZ22" s="452"/>
      <c r="DA22" s="453"/>
      <c r="DB22" s="451"/>
      <c r="DC22" s="452"/>
      <c r="DD22" s="452"/>
      <c r="DE22" s="452"/>
      <c r="DF22" s="452"/>
      <c r="DG22" s="452"/>
      <c r="DH22" s="452"/>
      <c r="DI22" s="453"/>
    </row>
    <row r="23" spans="1:113" ht="18.75" customHeight="1" x14ac:dyDescent="0.2">
      <c r="A23" s="163"/>
      <c r="B23" s="433"/>
      <c r="C23" s="434"/>
      <c r="D23" s="435"/>
      <c r="E23" s="442"/>
      <c r="F23" s="443"/>
      <c r="G23" s="443"/>
      <c r="H23" s="443"/>
      <c r="I23" s="443"/>
      <c r="J23" s="443"/>
      <c r="K23" s="444"/>
      <c r="L23" s="442"/>
      <c r="M23" s="443"/>
      <c r="N23" s="443"/>
      <c r="O23" s="443"/>
      <c r="P23" s="444"/>
      <c r="Q23" s="448"/>
      <c r="R23" s="449"/>
      <c r="S23" s="449"/>
      <c r="T23" s="449"/>
      <c r="U23" s="449"/>
      <c r="V23" s="450"/>
      <c r="W23" s="497"/>
      <c r="X23" s="434"/>
      <c r="Y23" s="435"/>
      <c r="Z23" s="442"/>
      <c r="AA23" s="443"/>
      <c r="AB23" s="443"/>
      <c r="AC23" s="443"/>
      <c r="AD23" s="443"/>
      <c r="AE23" s="443"/>
      <c r="AF23" s="443"/>
      <c r="AG23" s="444"/>
      <c r="AH23" s="442"/>
      <c r="AI23" s="443"/>
      <c r="AJ23" s="443"/>
      <c r="AK23" s="443"/>
      <c r="AL23" s="444"/>
      <c r="AM23" s="460"/>
      <c r="AN23" s="461"/>
      <c r="AO23" s="461"/>
      <c r="AP23" s="461"/>
      <c r="AQ23" s="461"/>
      <c r="AR23" s="462"/>
      <c r="AS23" s="448"/>
      <c r="AT23" s="449"/>
      <c r="AU23" s="449"/>
      <c r="AV23" s="449"/>
      <c r="AW23" s="449"/>
      <c r="AX23" s="464"/>
      <c r="AY23" s="468" t="s">
        <v>160</v>
      </c>
      <c r="AZ23" s="469"/>
      <c r="BA23" s="469"/>
      <c r="BB23" s="469"/>
      <c r="BC23" s="469"/>
      <c r="BD23" s="469"/>
      <c r="BE23" s="469"/>
      <c r="BF23" s="469"/>
      <c r="BG23" s="469"/>
      <c r="BH23" s="469"/>
      <c r="BI23" s="469"/>
      <c r="BJ23" s="469"/>
      <c r="BK23" s="469"/>
      <c r="BL23" s="469"/>
      <c r="BM23" s="470"/>
      <c r="BN23" s="454">
        <v>15276838</v>
      </c>
      <c r="BO23" s="455"/>
      <c r="BP23" s="455"/>
      <c r="BQ23" s="455"/>
      <c r="BR23" s="455"/>
      <c r="BS23" s="455"/>
      <c r="BT23" s="455"/>
      <c r="BU23" s="456"/>
      <c r="BV23" s="454">
        <v>15333223</v>
      </c>
      <c r="BW23" s="455"/>
      <c r="BX23" s="455"/>
      <c r="BY23" s="455"/>
      <c r="BZ23" s="455"/>
      <c r="CA23" s="455"/>
      <c r="CB23" s="455"/>
      <c r="CC23" s="456"/>
      <c r="CD23" s="176"/>
      <c r="CE23" s="486"/>
      <c r="CF23" s="486"/>
      <c r="CG23" s="486"/>
      <c r="CH23" s="486"/>
      <c r="CI23" s="486"/>
      <c r="CJ23" s="486"/>
      <c r="CK23" s="486"/>
      <c r="CL23" s="486"/>
      <c r="CM23" s="486"/>
      <c r="CN23" s="486"/>
      <c r="CO23" s="486"/>
      <c r="CP23" s="486"/>
      <c r="CQ23" s="486"/>
      <c r="CR23" s="486"/>
      <c r="CS23" s="487"/>
      <c r="CT23" s="451"/>
      <c r="CU23" s="452"/>
      <c r="CV23" s="452"/>
      <c r="CW23" s="452"/>
      <c r="CX23" s="452"/>
      <c r="CY23" s="452"/>
      <c r="CZ23" s="452"/>
      <c r="DA23" s="453"/>
      <c r="DB23" s="451"/>
      <c r="DC23" s="452"/>
      <c r="DD23" s="452"/>
      <c r="DE23" s="452"/>
      <c r="DF23" s="452"/>
      <c r="DG23" s="452"/>
      <c r="DH23" s="452"/>
      <c r="DI23" s="453"/>
    </row>
    <row r="24" spans="1:113" ht="18.75" customHeight="1" thickBot="1" x14ac:dyDescent="0.25">
      <c r="A24" s="163"/>
      <c r="B24" s="433"/>
      <c r="C24" s="434"/>
      <c r="D24" s="435"/>
      <c r="E24" s="410" t="s">
        <v>161</v>
      </c>
      <c r="F24" s="411"/>
      <c r="G24" s="411"/>
      <c r="H24" s="411"/>
      <c r="I24" s="411"/>
      <c r="J24" s="411"/>
      <c r="K24" s="412"/>
      <c r="L24" s="407">
        <v>1</v>
      </c>
      <c r="M24" s="408"/>
      <c r="N24" s="408"/>
      <c r="O24" s="408"/>
      <c r="P24" s="409"/>
      <c r="Q24" s="407">
        <v>8450</v>
      </c>
      <c r="R24" s="408"/>
      <c r="S24" s="408"/>
      <c r="T24" s="408"/>
      <c r="U24" s="408"/>
      <c r="V24" s="409"/>
      <c r="W24" s="497"/>
      <c r="X24" s="434"/>
      <c r="Y24" s="435"/>
      <c r="Z24" s="410" t="s">
        <v>162</v>
      </c>
      <c r="AA24" s="411"/>
      <c r="AB24" s="411"/>
      <c r="AC24" s="411"/>
      <c r="AD24" s="411"/>
      <c r="AE24" s="411"/>
      <c r="AF24" s="411"/>
      <c r="AG24" s="412"/>
      <c r="AH24" s="407">
        <v>262</v>
      </c>
      <c r="AI24" s="408"/>
      <c r="AJ24" s="408"/>
      <c r="AK24" s="408"/>
      <c r="AL24" s="409"/>
      <c r="AM24" s="407">
        <v>772900</v>
      </c>
      <c r="AN24" s="408"/>
      <c r="AO24" s="408"/>
      <c r="AP24" s="408"/>
      <c r="AQ24" s="408"/>
      <c r="AR24" s="409"/>
      <c r="AS24" s="407">
        <v>2950</v>
      </c>
      <c r="AT24" s="408"/>
      <c r="AU24" s="408"/>
      <c r="AV24" s="408"/>
      <c r="AW24" s="408"/>
      <c r="AX24" s="467"/>
      <c r="AY24" s="427" t="s">
        <v>163</v>
      </c>
      <c r="AZ24" s="428"/>
      <c r="BA24" s="428"/>
      <c r="BB24" s="428"/>
      <c r="BC24" s="428"/>
      <c r="BD24" s="428"/>
      <c r="BE24" s="428"/>
      <c r="BF24" s="428"/>
      <c r="BG24" s="428"/>
      <c r="BH24" s="428"/>
      <c r="BI24" s="428"/>
      <c r="BJ24" s="428"/>
      <c r="BK24" s="428"/>
      <c r="BL24" s="428"/>
      <c r="BM24" s="429"/>
      <c r="BN24" s="454">
        <v>13254946</v>
      </c>
      <c r="BO24" s="455"/>
      <c r="BP24" s="455"/>
      <c r="BQ24" s="455"/>
      <c r="BR24" s="455"/>
      <c r="BS24" s="455"/>
      <c r="BT24" s="455"/>
      <c r="BU24" s="456"/>
      <c r="BV24" s="454">
        <v>12241874</v>
      </c>
      <c r="BW24" s="455"/>
      <c r="BX24" s="455"/>
      <c r="BY24" s="455"/>
      <c r="BZ24" s="455"/>
      <c r="CA24" s="455"/>
      <c r="CB24" s="455"/>
      <c r="CC24" s="456"/>
      <c r="CD24" s="176"/>
      <c r="CE24" s="486"/>
      <c r="CF24" s="486"/>
      <c r="CG24" s="486"/>
      <c r="CH24" s="486"/>
      <c r="CI24" s="486"/>
      <c r="CJ24" s="486"/>
      <c r="CK24" s="486"/>
      <c r="CL24" s="486"/>
      <c r="CM24" s="486"/>
      <c r="CN24" s="486"/>
      <c r="CO24" s="486"/>
      <c r="CP24" s="486"/>
      <c r="CQ24" s="486"/>
      <c r="CR24" s="486"/>
      <c r="CS24" s="487"/>
      <c r="CT24" s="451"/>
      <c r="CU24" s="452"/>
      <c r="CV24" s="452"/>
      <c r="CW24" s="452"/>
      <c r="CX24" s="452"/>
      <c r="CY24" s="452"/>
      <c r="CZ24" s="452"/>
      <c r="DA24" s="453"/>
      <c r="DB24" s="451"/>
      <c r="DC24" s="452"/>
      <c r="DD24" s="452"/>
      <c r="DE24" s="452"/>
      <c r="DF24" s="452"/>
      <c r="DG24" s="452"/>
      <c r="DH24" s="452"/>
      <c r="DI24" s="453"/>
    </row>
    <row r="25" spans="1:113" ht="18.75" customHeight="1" x14ac:dyDescent="0.2">
      <c r="A25" s="163"/>
      <c r="B25" s="433"/>
      <c r="C25" s="434"/>
      <c r="D25" s="435"/>
      <c r="E25" s="410" t="s">
        <v>164</v>
      </c>
      <c r="F25" s="411"/>
      <c r="G25" s="411"/>
      <c r="H25" s="411"/>
      <c r="I25" s="411"/>
      <c r="J25" s="411"/>
      <c r="K25" s="412"/>
      <c r="L25" s="407">
        <v>1</v>
      </c>
      <c r="M25" s="408"/>
      <c r="N25" s="408"/>
      <c r="O25" s="408"/>
      <c r="P25" s="409"/>
      <c r="Q25" s="407">
        <v>6850</v>
      </c>
      <c r="R25" s="408"/>
      <c r="S25" s="408"/>
      <c r="T25" s="408"/>
      <c r="U25" s="408"/>
      <c r="V25" s="409"/>
      <c r="W25" s="497"/>
      <c r="X25" s="434"/>
      <c r="Y25" s="435"/>
      <c r="Z25" s="410" t="s">
        <v>165</v>
      </c>
      <c r="AA25" s="411"/>
      <c r="AB25" s="411"/>
      <c r="AC25" s="411"/>
      <c r="AD25" s="411"/>
      <c r="AE25" s="411"/>
      <c r="AF25" s="411"/>
      <c r="AG25" s="412"/>
      <c r="AH25" s="407">
        <v>44</v>
      </c>
      <c r="AI25" s="408"/>
      <c r="AJ25" s="408"/>
      <c r="AK25" s="408"/>
      <c r="AL25" s="409"/>
      <c r="AM25" s="407">
        <v>131912</v>
      </c>
      <c r="AN25" s="408"/>
      <c r="AO25" s="408"/>
      <c r="AP25" s="408"/>
      <c r="AQ25" s="408"/>
      <c r="AR25" s="409"/>
      <c r="AS25" s="407">
        <v>2998</v>
      </c>
      <c r="AT25" s="408"/>
      <c r="AU25" s="408"/>
      <c r="AV25" s="408"/>
      <c r="AW25" s="408"/>
      <c r="AX25" s="467"/>
      <c r="AY25" s="480" t="s">
        <v>166</v>
      </c>
      <c r="AZ25" s="481"/>
      <c r="BA25" s="481"/>
      <c r="BB25" s="481"/>
      <c r="BC25" s="481"/>
      <c r="BD25" s="481"/>
      <c r="BE25" s="481"/>
      <c r="BF25" s="481"/>
      <c r="BG25" s="481"/>
      <c r="BH25" s="481"/>
      <c r="BI25" s="481"/>
      <c r="BJ25" s="481"/>
      <c r="BK25" s="481"/>
      <c r="BL25" s="481"/>
      <c r="BM25" s="482"/>
      <c r="BN25" s="483">
        <v>2373722</v>
      </c>
      <c r="BO25" s="484"/>
      <c r="BP25" s="484"/>
      <c r="BQ25" s="484"/>
      <c r="BR25" s="484"/>
      <c r="BS25" s="484"/>
      <c r="BT25" s="484"/>
      <c r="BU25" s="485"/>
      <c r="BV25" s="483">
        <v>2071768</v>
      </c>
      <c r="BW25" s="484"/>
      <c r="BX25" s="484"/>
      <c r="BY25" s="484"/>
      <c r="BZ25" s="484"/>
      <c r="CA25" s="484"/>
      <c r="CB25" s="484"/>
      <c r="CC25" s="485"/>
      <c r="CD25" s="176"/>
      <c r="CE25" s="486"/>
      <c r="CF25" s="486"/>
      <c r="CG25" s="486"/>
      <c r="CH25" s="486"/>
      <c r="CI25" s="486"/>
      <c r="CJ25" s="486"/>
      <c r="CK25" s="486"/>
      <c r="CL25" s="486"/>
      <c r="CM25" s="486"/>
      <c r="CN25" s="486"/>
      <c r="CO25" s="486"/>
      <c r="CP25" s="486"/>
      <c r="CQ25" s="486"/>
      <c r="CR25" s="486"/>
      <c r="CS25" s="487"/>
      <c r="CT25" s="451"/>
      <c r="CU25" s="452"/>
      <c r="CV25" s="452"/>
      <c r="CW25" s="452"/>
      <c r="CX25" s="452"/>
      <c r="CY25" s="452"/>
      <c r="CZ25" s="452"/>
      <c r="DA25" s="453"/>
      <c r="DB25" s="451"/>
      <c r="DC25" s="452"/>
      <c r="DD25" s="452"/>
      <c r="DE25" s="452"/>
      <c r="DF25" s="452"/>
      <c r="DG25" s="452"/>
      <c r="DH25" s="452"/>
      <c r="DI25" s="453"/>
    </row>
    <row r="26" spans="1:113" ht="18.75" customHeight="1" x14ac:dyDescent="0.2">
      <c r="A26" s="163"/>
      <c r="B26" s="433"/>
      <c r="C26" s="434"/>
      <c r="D26" s="435"/>
      <c r="E26" s="410" t="s">
        <v>167</v>
      </c>
      <c r="F26" s="411"/>
      <c r="G26" s="411"/>
      <c r="H26" s="411"/>
      <c r="I26" s="411"/>
      <c r="J26" s="411"/>
      <c r="K26" s="412"/>
      <c r="L26" s="407">
        <v>1</v>
      </c>
      <c r="M26" s="408"/>
      <c r="N26" s="408"/>
      <c r="O26" s="408"/>
      <c r="P26" s="409"/>
      <c r="Q26" s="407">
        <v>6290</v>
      </c>
      <c r="R26" s="408"/>
      <c r="S26" s="408"/>
      <c r="T26" s="408"/>
      <c r="U26" s="408"/>
      <c r="V26" s="409"/>
      <c r="W26" s="497"/>
      <c r="X26" s="434"/>
      <c r="Y26" s="435"/>
      <c r="Z26" s="410" t="s">
        <v>168</v>
      </c>
      <c r="AA26" s="465"/>
      <c r="AB26" s="465"/>
      <c r="AC26" s="465"/>
      <c r="AD26" s="465"/>
      <c r="AE26" s="465"/>
      <c r="AF26" s="465"/>
      <c r="AG26" s="466"/>
      <c r="AH26" s="407">
        <v>19</v>
      </c>
      <c r="AI26" s="408"/>
      <c r="AJ26" s="408"/>
      <c r="AK26" s="408"/>
      <c r="AL26" s="409"/>
      <c r="AM26" s="407">
        <v>47614</v>
      </c>
      <c r="AN26" s="408"/>
      <c r="AO26" s="408"/>
      <c r="AP26" s="408"/>
      <c r="AQ26" s="408"/>
      <c r="AR26" s="409"/>
      <c r="AS26" s="407">
        <v>2506</v>
      </c>
      <c r="AT26" s="408"/>
      <c r="AU26" s="408"/>
      <c r="AV26" s="408"/>
      <c r="AW26" s="408"/>
      <c r="AX26" s="467"/>
      <c r="AY26" s="494" t="s">
        <v>169</v>
      </c>
      <c r="AZ26" s="414"/>
      <c r="BA26" s="414"/>
      <c r="BB26" s="414"/>
      <c r="BC26" s="414"/>
      <c r="BD26" s="414"/>
      <c r="BE26" s="414"/>
      <c r="BF26" s="414"/>
      <c r="BG26" s="414"/>
      <c r="BH26" s="414"/>
      <c r="BI26" s="414"/>
      <c r="BJ26" s="414"/>
      <c r="BK26" s="414"/>
      <c r="BL26" s="414"/>
      <c r="BM26" s="495"/>
      <c r="BN26" s="454" t="s">
        <v>122</v>
      </c>
      <c r="BO26" s="455"/>
      <c r="BP26" s="455"/>
      <c r="BQ26" s="455"/>
      <c r="BR26" s="455"/>
      <c r="BS26" s="455"/>
      <c r="BT26" s="455"/>
      <c r="BU26" s="456"/>
      <c r="BV26" s="454" t="s">
        <v>122</v>
      </c>
      <c r="BW26" s="455"/>
      <c r="BX26" s="455"/>
      <c r="BY26" s="455"/>
      <c r="BZ26" s="455"/>
      <c r="CA26" s="455"/>
      <c r="CB26" s="455"/>
      <c r="CC26" s="456"/>
      <c r="CD26" s="176"/>
      <c r="CE26" s="486"/>
      <c r="CF26" s="486"/>
      <c r="CG26" s="486"/>
      <c r="CH26" s="486"/>
      <c r="CI26" s="486"/>
      <c r="CJ26" s="486"/>
      <c r="CK26" s="486"/>
      <c r="CL26" s="486"/>
      <c r="CM26" s="486"/>
      <c r="CN26" s="486"/>
      <c r="CO26" s="486"/>
      <c r="CP26" s="486"/>
      <c r="CQ26" s="486"/>
      <c r="CR26" s="486"/>
      <c r="CS26" s="487"/>
      <c r="CT26" s="451"/>
      <c r="CU26" s="452"/>
      <c r="CV26" s="452"/>
      <c r="CW26" s="452"/>
      <c r="CX26" s="452"/>
      <c r="CY26" s="452"/>
      <c r="CZ26" s="452"/>
      <c r="DA26" s="453"/>
      <c r="DB26" s="451"/>
      <c r="DC26" s="452"/>
      <c r="DD26" s="452"/>
      <c r="DE26" s="452"/>
      <c r="DF26" s="452"/>
      <c r="DG26" s="452"/>
      <c r="DH26" s="452"/>
      <c r="DI26" s="453"/>
    </row>
    <row r="27" spans="1:113" ht="18.75" customHeight="1" thickBot="1" x14ac:dyDescent="0.25">
      <c r="A27" s="163"/>
      <c r="B27" s="433"/>
      <c r="C27" s="434"/>
      <c r="D27" s="435"/>
      <c r="E27" s="410" t="s">
        <v>170</v>
      </c>
      <c r="F27" s="411"/>
      <c r="G27" s="411"/>
      <c r="H27" s="411"/>
      <c r="I27" s="411"/>
      <c r="J27" s="411"/>
      <c r="K27" s="412"/>
      <c r="L27" s="407">
        <v>1</v>
      </c>
      <c r="M27" s="408"/>
      <c r="N27" s="408"/>
      <c r="O27" s="408"/>
      <c r="P27" s="409"/>
      <c r="Q27" s="407">
        <v>4100</v>
      </c>
      <c r="R27" s="408"/>
      <c r="S27" s="408"/>
      <c r="T27" s="408"/>
      <c r="U27" s="408"/>
      <c r="V27" s="409"/>
      <c r="W27" s="497"/>
      <c r="X27" s="434"/>
      <c r="Y27" s="435"/>
      <c r="Z27" s="410" t="s">
        <v>171</v>
      </c>
      <c r="AA27" s="411"/>
      <c r="AB27" s="411"/>
      <c r="AC27" s="411"/>
      <c r="AD27" s="411"/>
      <c r="AE27" s="411"/>
      <c r="AF27" s="411"/>
      <c r="AG27" s="412"/>
      <c r="AH27" s="407">
        <v>1</v>
      </c>
      <c r="AI27" s="408"/>
      <c r="AJ27" s="408"/>
      <c r="AK27" s="408"/>
      <c r="AL27" s="409"/>
      <c r="AM27" s="407" t="s">
        <v>172</v>
      </c>
      <c r="AN27" s="408"/>
      <c r="AO27" s="408"/>
      <c r="AP27" s="408"/>
      <c r="AQ27" s="408"/>
      <c r="AR27" s="409"/>
      <c r="AS27" s="407" t="s">
        <v>172</v>
      </c>
      <c r="AT27" s="408"/>
      <c r="AU27" s="408"/>
      <c r="AV27" s="408"/>
      <c r="AW27" s="408"/>
      <c r="AX27" s="467"/>
      <c r="AY27" s="491" t="s">
        <v>173</v>
      </c>
      <c r="AZ27" s="492"/>
      <c r="BA27" s="492"/>
      <c r="BB27" s="492"/>
      <c r="BC27" s="492"/>
      <c r="BD27" s="492"/>
      <c r="BE27" s="492"/>
      <c r="BF27" s="492"/>
      <c r="BG27" s="492"/>
      <c r="BH27" s="492"/>
      <c r="BI27" s="492"/>
      <c r="BJ27" s="492"/>
      <c r="BK27" s="492"/>
      <c r="BL27" s="492"/>
      <c r="BM27" s="493"/>
      <c r="BN27" s="488">
        <v>1453569</v>
      </c>
      <c r="BO27" s="489"/>
      <c r="BP27" s="489"/>
      <c r="BQ27" s="489"/>
      <c r="BR27" s="489"/>
      <c r="BS27" s="489"/>
      <c r="BT27" s="489"/>
      <c r="BU27" s="490"/>
      <c r="BV27" s="488">
        <v>1453514</v>
      </c>
      <c r="BW27" s="489"/>
      <c r="BX27" s="489"/>
      <c r="BY27" s="489"/>
      <c r="BZ27" s="489"/>
      <c r="CA27" s="489"/>
      <c r="CB27" s="489"/>
      <c r="CC27" s="490"/>
      <c r="CD27" s="178"/>
      <c r="CE27" s="486"/>
      <c r="CF27" s="486"/>
      <c r="CG27" s="486"/>
      <c r="CH27" s="486"/>
      <c r="CI27" s="486"/>
      <c r="CJ27" s="486"/>
      <c r="CK27" s="486"/>
      <c r="CL27" s="486"/>
      <c r="CM27" s="486"/>
      <c r="CN27" s="486"/>
      <c r="CO27" s="486"/>
      <c r="CP27" s="486"/>
      <c r="CQ27" s="486"/>
      <c r="CR27" s="486"/>
      <c r="CS27" s="487"/>
      <c r="CT27" s="451"/>
      <c r="CU27" s="452"/>
      <c r="CV27" s="452"/>
      <c r="CW27" s="452"/>
      <c r="CX27" s="452"/>
      <c r="CY27" s="452"/>
      <c r="CZ27" s="452"/>
      <c r="DA27" s="453"/>
      <c r="DB27" s="451"/>
      <c r="DC27" s="452"/>
      <c r="DD27" s="452"/>
      <c r="DE27" s="452"/>
      <c r="DF27" s="452"/>
      <c r="DG27" s="452"/>
      <c r="DH27" s="452"/>
      <c r="DI27" s="453"/>
    </row>
    <row r="28" spans="1:113" ht="18.75" customHeight="1" x14ac:dyDescent="0.2">
      <c r="A28" s="163"/>
      <c r="B28" s="433"/>
      <c r="C28" s="434"/>
      <c r="D28" s="435"/>
      <c r="E28" s="410" t="s">
        <v>174</v>
      </c>
      <c r="F28" s="411"/>
      <c r="G28" s="411"/>
      <c r="H28" s="411"/>
      <c r="I28" s="411"/>
      <c r="J28" s="411"/>
      <c r="K28" s="412"/>
      <c r="L28" s="407">
        <v>1</v>
      </c>
      <c r="M28" s="408"/>
      <c r="N28" s="408"/>
      <c r="O28" s="408"/>
      <c r="P28" s="409"/>
      <c r="Q28" s="407">
        <v>3470</v>
      </c>
      <c r="R28" s="408"/>
      <c r="S28" s="408"/>
      <c r="T28" s="408"/>
      <c r="U28" s="408"/>
      <c r="V28" s="409"/>
      <c r="W28" s="497"/>
      <c r="X28" s="434"/>
      <c r="Y28" s="435"/>
      <c r="Z28" s="410" t="s">
        <v>175</v>
      </c>
      <c r="AA28" s="411"/>
      <c r="AB28" s="411"/>
      <c r="AC28" s="411"/>
      <c r="AD28" s="411"/>
      <c r="AE28" s="411"/>
      <c r="AF28" s="411"/>
      <c r="AG28" s="412"/>
      <c r="AH28" s="407" t="s">
        <v>122</v>
      </c>
      <c r="AI28" s="408"/>
      <c r="AJ28" s="408"/>
      <c r="AK28" s="408"/>
      <c r="AL28" s="409"/>
      <c r="AM28" s="407" t="s">
        <v>122</v>
      </c>
      <c r="AN28" s="408"/>
      <c r="AO28" s="408"/>
      <c r="AP28" s="408"/>
      <c r="AQ28" s="408"/>
      <c r="AR28" s="409"/>
      <c r="AS28" s="407" t="s">
        <v>122</v>
      </c>
      <c r="AT28" s="408"/>
      <c r="AU28" s="408"/>
      <c r="AV28" s="408"/>
      <c r="AW28" s="408"/>
      <c r="AX28" s="467"/>
      <c r="AY28" s="471" t="s">
        <v>176</v>
      </c>
      <c r="AZ28" s="472"/>
      <c r="BA28" s="472"/>
      <c r="BB28" s="473"/>
      <c r="BC28" s="480" t="s">
        <v>46</v>
      </c>
      <c r="BD28" s="481"/>
      <c r="BE28" s="481"/>
      <c r="BF28" s="481"/>
      <c r="BG28" s="481"/>
      <c r="BH28" s="481"/>
      <c r="BI28" s="481"/>
      <c r="BJ28" s="481"/>
      <c r="BK28" s="481"/>
      <c r="BL28" s="481"/>
      <c r="BM28" s="482"/>
      <c r="BN28" s="483">
        <v>2338581</v>
      </c>
      <c r="BO28" s="484"/>
      <c r="BP28" s="484"/>
      <c r="BQ28" s="484"/>
      <c r="BR28" s="484"/>
      <c r="BS28" s="484"/>
      <c r="BT28" s="484"/>
      <c r="BU28" s="485"/>
      <c r="BV28" s="483">
        <v>2165635</v>
      </c>
      <c r="BW28" s="484"/>
      <c r="BX28" s="484"/>
      <c r="BY28" s="484"/>
      <c r="BZ28" s="484"/>
      <c r="CA28" s="484"/>
      <c r="CB28" s="484"/>
      <c r="CC28" s="485"/>
      <c r="CD28" s="176"/>
      <c r="CE28" s="486"/>
      <c r="CF28" s="486"/>
      <c r="CG28" s="486"/>
      <c r="CH28" s="486"/>
      <c r="CI28" s="486"/>
      <c r="CJ28" s="486"/>
      <c r="CK28" s="486"/>
      <c r="CL28" s="486"/>
      <c r="CM28" s="486"/>
      <c r="CN28" s="486"/>
      <c r="CO28" s="486"/>
      <c r="CP28" s="486"/>
      <c r="CQ28" s="486"/>
      <c r="CR28" s="486"/>
      <c r="CS28" s="487"/>
      <c r="CT28" s="451"/>
      <c r="CU28" s="452"/>
      <c r="CV28" s="452"/>
      <c r="CW28" s="452"/>
      <c r="CX28" s="452"/>
      <c r="CY28" s="452"/>
      <c r="CZ28" s="452"/>
      <c r="DA28" s="453"/>
      <c r="DB28" s="451"/>
      <c r="DC28" s="452"/>
      <c r="DD28" s="452"/>
      <c r="DE28" s="452"/>
      <c r="DF28" s="452"/>
      <c r="DG28" s="452"/>
      <c r="DH28" s="452"/>
      <c r="DI28" s="453"/>
    </row>
    <row r="29" spans="1:113" ht="18.75" customHeight="1" x14ac:dyDescent="0.2">
      <c r="A29" s="163"/>
      <c r="B29" s="433"/>
      <c r="C29" s="434"/>
      <c r="D29" s="435"/>
      <c r="E29" s="410" t="s">
        <v>177</v>
      </c>
      <c r="F29" s="411"/>
      <c r="G29" s="411"/>
      <c r="H29" s="411"/>
      <c r="I29" s="411"/>
      <c r="J29" s="411"/>
      <c r="K29" s="412"/>
      <c r="L29" s="407">
        <v>14</v>
      </c>
      <c r="M29" s="408"/>
      <c r="N29" s="408"/>
      <c r="O29" s="408"/>
      <c r="P29" s="409"/>
      <c r="Q29" s="407">
        <v>3280</v>
      </c>
      <c r="R29" s="408"/>
      <c r="S29" s="408"/>
      <c r="T29" s="408"/>
      <c r="U29" s="408"/>
      <c r="V29" s="409"/>
      <c r="W29" s="498"/>
      <c r="X29" s="499"/>
      <c r="Y29" s="500"/>
      <c r="Z29" s="410" t="s">
        <v>178</v>
      </c>
      <c r="AA29" s="411"/>
      <c r="AB29" s="411"/>
      <c r="AC29" s="411"/>
      <c r="AD29" s="411"/>
      <c r="AE29" s="411"/>
      <c r="AF29" s="411"/>
      <c r="AG29" s="412"/>
      <c r="AH29" s="407">
        <v>263</v>
      </c>
      <c r="AI29" s="408"/>
      <c r="AJ29" s="408"/>
      <c r="AK29" s="408"/>
      <c r="AL29" s="409"/>
      <c r="AM29" s="407">
        <v>776156</v>
      </c>
      <c r="AN29" s="408"/>
      <c r="AO29" s="408"/>
      <c r="AP29" s="408"/>
      <c r="AQ29" s="408"/>
      <c r="AR29" s="409"/>
      <c r="AS29" s="407">
        <v>2951</v>
      </c>
      <c r="AT29" s="408"/>
      <c r="AU29" s="408"/>
      <c r="AV29" s="408"/>
      <c r="AW29" s="408"/>
      <c r="AX29" s="467"/>
      <c r="AY29" s="474"/>
      <c r="AZ29" s="475"/>
      <c r="BA29" s="475"/>
      <c r="BB29" s="476"/>
      <c r="BC29" s="468" t="s">
        <v>179</v>
      </c>
      <c r="BD29" s="469"/>
      <c r="BE29" s="469"/>
      <c r="BF29" s="469"/>
      <c r="BG29" s="469"/>
      <c r="BH29" s="469"/>
      <c r="BI29" s="469"/>
      <c r="BJ29" s="469"/>
      <c r="BK29" s="469"/>
      <c r="BL29" s="469"/>
      <c r="BM29" s="470"/>
      <c r="BN29" s="454">
        <v>208036</v>
      </c>
      <c r="BO29" s="455"/>
      <c r="BP29" s="455"/>
      <c r="BQ29" s="455"/>
      <c r="BR29" s="455"/>
      <c r="BS29" s="455"/>
      <c r="BT29" s="455"/>
      <c r="BU29" s="456"/>
      <c r="BV29" s="454">
        <v>181218</v>
      </c>
      <c r="BW29" s="455"/>
      <c r="BX29" s="455"/>
      <c r="BY29" s="455"/>
      <c r="BZ29" s="455"/>
      <c r="CA29" s="455"/>
      <c r="CB29" s="455"/>
      <c r="CC29" s="456"/>
      <c r="CD29" s="178"/>
      <c r="CE29" s="486"/>
      <c r="CF29" s="486"/>
      <c r="CG29" s="486"/>
      <c r="CH29" s="486"/>
      <c r="CI29" s="486"/>
      <c r="CJ29" s="486"/>
      <c r="CK29" s="486"/>
      <c r="CL29" s="486"/>
      <c r="CM29" s="486"/>
      <c r="CN29" s="486"/>
      <c r="CO29" s="486"/>
      <c r="CP29" s="486"/>
      <c r="CQ29" s="486"/>
      <c r="CR29" s="486"/>
      <c r="CS29" s="487"/>
      <c r="CT29" s="451"/>
      <c r="CU29" s="452"/>
      <c r="CV29" s="452"/>
      <c r="CW29" s="452"/>
      <c r="CX29" s="452"/>
      <c r="CY29" s="452"/>
      <c r="CZ29" s="452"/>
      <c r="DA29" s="453"/>
      <c r="DB29" s="451"/>
      <c r="DC29" s="452"/>
      <c r="DD29" s="452"/>
      <c r="DE29" s="452"/>
      <c r="DF29" s="452"/>
      <c r="DG29" s="452"/>
      <c r="DH29" s="452"/>
      <c r="DI29" s="453"/>
    </row>
    <row r="30" spans="1:113" ht="18.75" customHeight="1" thickBot="1" x14ac:dyDescent="0.25">
      <c r="A30" s="163"/>
      <c r="B30" s="436"/>
      <c r="C30" s="437"/>
      <c r="D30" s="438"/>
      <c r="E30" s="415"/>
      <c r="F30" s="416"/>
      <c r="G30" s="416"/>
      <c r="H30" s="416"/>
      <c r="I30" s="416"/>
      <c r="J30" s="416"/>
      <c r="K30" s="417"/>
      <c r="L30" s="418"/>
      <c r="M30" s="419"/>
      <c r="N30" s="419"/>
      <c r="O30" s="419"/>
      <c r="P30" s="420"/>
      <c r="Q30" s="418"/>
      <c r="R30" s="419"/>
      <c r="S30" s="419"/>
      <c r="T30" s="419"/>
      <c r="U30" s="419"/>
      <c r="V30" s="420"/>
      <c r="W30" s="421" t="s">
        <v>180</v>
      </c>
      <c r="X30" s="422"/>
      <c r="Y30" s="422"/>
      <c r="Z30" s="422"/>
      <c r="AA30" s="422"/>
      <c r="AB30" s="422"/>
      <c r="AC30" s="422"/>
      <c r="AD30" s="422"/>
      <c r="AE30" s="422"/>
      <c r="AF30" s="422"/>
      <c r="AG30" s="423"/>
      <c r="AH30" s="424">
        <v>94.2</v>
      </c>
      <c r="AI30" s="425"/>
      <c r="AJ30" s="425"/>
      <c r="AK30" s="425"/>
      <c r="AL30" s="425"/>
      <c r="AM30" s="425"/>
      <c r="AN30" s="425"/>
      <c r="AO30" s="425"/>
      <c r="AP30" s="425"/>
      <c r="AQ30" s="425"/>
      <c r="AR30" s="425"/>
      <c r="AS30" s="425"/>
      <c r="AT30" s="425"/>
      <c r="AU30" s="425"/>
      <c r="AV30" s="425"/>
      <c r="AW30" s="425"/>
      <c r="AX30" s="426"/>
      <c r="AY30" s="477"/>
      <c r="AZ30" s="478"/>
      <c r="BA30" s="478"/>
      <c r="BB30" s="479"/>
      <c r="BC30" s="427" t="s">
        <v>48</v>
      </c>
      <c r="BD30" s="428"/>
      <c r="BE30" s="428"/>
      <c r="BF30" s="428"/>
      <c r="BG30" s="428"/>
      <c r="BH30" s="428"/>
      <c r="BI30" s="428"/>
      <c r="BJ30" s="428"/>
      <c r="BK30" s="428"/>
      <c r="BL30" s="428"/>
      <c r="BM30" s="429"/>
      <c r="BN30" s="488">
        <v>336838</v>
      </c>
      <c r="BO30" s="489"/>
      <c r="BP30" s="489"/>
      <c r="BQ30" s="489"/>
      <c r="BR30" s="489"/>
      <c r="BS30" s="489"/>
      <c r="BT30" s="489"/>
      <c r="BU30" s="490"/>
      <c r="BV30" s="488">
        <v>210527</v>
      </c>
      <c r="BW30" s="489"/>
      <c r="BX30" s="489"/>
      <c r="BY30" s="489"/>
      <c r="BZ30" s="489"/>
      <c r="CA30" s="489"/>
      <c r="CB30" s="489"/>
      <c r="CC30" s="490"/>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413" t="s">
        <v>181</v>
      </c>
      <c r="D32" s="413"/>
      <c r="E32" s="413"/>
      <c r="F32" s="413"/>
      <c r="G32" s="413"/>
      <c r="H32" s="413"/>
      <c r="I32" s="413"/>
      <c r="J32" s="413"/>
      <c r="K32" s="413"/>
      <c r="L32" s="413"/>
      <c r="M32" s="413"/>
      <c r="N32" s="413"/>
      <c r="O32" s="413"/>
      <c r="P32" s="413"/>
      <c r="Q32" s="413"/>
      <c r="R32" s="413"/>
      <c r="S32" s="413"/>
      <c r="U32" s="414" t="s">
        <v>182</v>
      </c>
      <c r="V32" s="414"/>
      <c r="W32" s="414"/>
      <c r="X32" s="414"/>
      <c r="Y32" s="414"/>
      <c r="Z32" s="414"/>
      <c r="AA32" s="414"/>
      <c r="AB32" s="414"/>
      <c r="AC32" s="414"/>
      <c r="AD32" s="414"/>
      <c r="AE32" s="414"/>
      <c r="AF32" s="414"/>
      <c r="AG32" s="414"/>
      <c r="AH32" s="414"/>
      <c r="AI32" s="414"/>
      <c r="AJ32" s="414"/>
      <c r="AK32" s="414"/>
      <c r="AM32" s="414" t="s">
        <v>183</v>
      </c>
      <c r="AN32" s="414"/>
      <c r="AO32" s="414"/>
      <c r="AP32" s="414"/>
      <c r="AQ32" s="414"/>
      <c r="AR32" s="414"/>
      <c r="AS32" s="414"/>
      <c r="AT32" s="414"/>
      <c r="AU32" s="414"/>
      <c r="AV32" s="414"/>
      <c r="AW32" s="414"/>
      <c r="AX32" s="414"/>
      <c r="AY32" s="414"/>
      <c r="AZ32" s="414"/>
      <c r="BA32" s="414"/>
      <c r="BB32" s="414"/>
      <c r="BC32" s="414"/>
      <c r="BE32" s="414" t="s">
        <v>184</v>
      </c>
      <c r="BF32" s="414"/>
      <c r="BG32" s="414"/>
      <c r="BH32" s="414"/>
      <c r="BI32" s="414"/>
      <c r="BJ32" s="414"/>
      <c r="BK32" s="414"/>
      <c r="BL32" s="414"/>
      <c r="BM32" s="414"/>
      <c r="BN32" s="414"/>
      <c r="BO32" s="414"/>
      <c r="BP32" s="414"/>
      <c r="BQ32" s="414"/>
      <c r="BR32" s="414"/>
      <c r="BS32" s="414"/>
      <c r="BT32" s="414"/>
      <c r="BU32" s="414"/>
      <c r="BW32" s="414" t="s">
        <v>185</v>
      </c>
      <c r="BX32" s="414"/>
      <c r="BY32" s="414"/>
      <c r="BZ32" s="414"/>
      <c r="CA32" s="414"/>
      <c r="CB32" s="414"/>
      <c r="CC32" s="414"/>
      <c r="CD32" s="414"/>
      <c r="CE32" s="414"/>
      <c r="CF32" s="414"/>
      <c r="CG32" s="414"/>
      <c r="CH32" s="414"/>
      <c r="CI32" s="414"/>
      <c r="CJ32" s="414"/>
      <c r="CK32" s="414"/>
      <c r="CL32" s="414"/>
      <c r="CM32" s="414"/>
      <c r="CO32" s="414" t="s">
        <v>186</v>
      </c>
      <c r="CP32" s="414"/>
      <c r="CQ32" s="414"/>
      <c r="CR32" s="414"/>
      <c r="CS32" s="414"/>
      <c r="CT32" s="414"/>
      <c r="CU32" s="414"/>
      <c r="CV32" s="414"/>
      <c r="CW32" s="414"/>
      <c r="CX32" s="414"/>
      <c r="CY32" s="414"/>
      <c r="CZ32" s="414"/>
      <c r="DA32" s="414"/>
      <c r="DB32" s="414"/>
      <c r="DC32" s="414"/>
      <c r="DD32" s="414"/>
      <c r="DE32" s="414"/>
      <c r="DI32" s="186"/>
    </row>
    <row r="33" spans="1:113" ht="13.5" customHeight="1" x14ac:dyDescent="0.2">
      <c r="A33" s="163"/>
      <c r="B33" s="187"/>
      <c r="C33" s="406" t="s">
        <v>187</v>
      </c>
      <c r="D33" s="406"/>
      <c r="E33" s="405" t="s">
        <v>188</v>
      </c>
      <c r="F33" s="405"/>
      <c r="G33" s="405"/>
      <c r="H33" s="405"/>
      <c r="I33" s="405"/>
      <c r="J33" s="405"/>
      <c r="K33" s="405"/>
      <c r="L33" s="405"/>
      <c r="M33" s="405"/>
      <c r="N33" s="405"/>
      <c r="O33" s="405"/>
      <c r="P33" s="405"/>
      <c r="Q33" s="405"/>
      <c r="R33" s="405"/>
      <c r="S33" s="405"/>
      <c r="T33" s="188"/>
      <c r="U33" s="406" t="s">
        <v>187</v>
      </c>
      <c r="V33" s="406"/>
      <c r="W33" s="405" t="s">
        <v>188</v>
      </c>
      <c r="X33" s="405"/>
      <c r="Y33" s="405"/>
      <c r="Z33" s="405"/>
      <c r="AA33" s="405"/>
      <c r="AB33" s="405"/>
      <c r="AC33" s="405"/>
      <c r="AD33" s="405"/>
      <c r="AE33" s="405"/>
      <c r="AF33" s="405"/>
      <c r="AG33" s="405"/>
      <c r="AH33" s="405"/>
      <c r="AI33" s="405"/>
      <c r="AJ33" s="405"/>
      <c r="AK33" s="405"/>
      <c r="AL33" s="188"/>
      <c r="AM33" s="406" t="s">
        <v>187</v>
      </c>
      <c r="AN33" s="406"/>
      <c r="AO33" s="405" t="s">
        <v>188</v>
      </c>
      <c r="AP33" s="405"/>
      <c r="AQ33" s="405"/>
      <c r="AR33" s="405"/>
      <c r="AS33" s="405"/>
      <c r="AT33" s="405"/>
      <c r="AU33" s="405"/>
      <c r="AV33" s="405"/>
      <c r="AW33" s="405"/>
      <c r="AX33" s="405"/>
      <c r="AY33" s="405"/>
      <c r="AZ33" s="405"/>
      <c r="BA33" s="405"/>
      <c r="BB33" s="405"/>
      <c r="BC33" s="405"/>
      <c r="BD33" s="189"/>
      <c r="BE33" s="405" t="s">
        <v>189</v>
      </c>
      <c r="BF33" s="405"/>
      <c r="BG33" s="405" t="s">
        <v>190</v>
      </c>
      <c r="BH33" s="405"/>
      <c r="BI33" s="405"/>
      <c r="BJ33" s="405"/>
      <c r="BK33" s="405"/>
      <c r="BL33" s="405"/>
      <c r="BM33" s="405"/>
      <c r="BN33" s="405"/>
      <c r="BO33" s="405"/>
      <c r="BP33" s="405"/>
      <c r="BQ33" s="405"/>
      <c r="BR33" s="405"/>
      <c r="BS33" s="405"/>
      <c r="BT33" s="405"/>
      <c r="BU33" s="405"/>
      <c r="BV33" s="189"/>
      <c r="BW33" s="406" t="s">
        <v>189</v>
      </c>
      <c r="BX33" s="406"/>
      <c r="BY33" s="405" t="s">
        <v>191</v>
      </c>
      <c r="BZ33" s="405"/>
      <c r="CA33" s="405"/>
      <c r="CB33" s="405"/>
      <c r="CC33" s="405"/>
      <c r="CD33" s="405"/>
      <c r="CE33" s="405"/>
      <c r="CF33" s="405"/>
      <c r="CG33" s="405"/>
      <c r="CH33" s="405"/>
      <c r="CI33" s="405"/>
      <c r="CJ33" s="405"/>
      <c r="CK33" s="405"/>
      <c r="CL33" s="405"/>
      <c r="CM33" s="405"/>
      <c r="CN33" s="188"/>
      <c r="CO33" s="406" t="s">
        <v>187</v>
      </c>
      <c r="CP33" s="406"/>
      <c r="CQ33" s="405" t="s">
        <v>192</v>
      </c>
      <c r="CR33" s="405"/>
      <c r="CS33" s="405"/>
      <c r="CT33" s="405"/>
      <c r="CU33" s="405"/>
      <c r="CV33" s="405"/>
      <c r="CW33" s="405"/>
      <c r="CX33" s="405"/>
      <c r="CY33" s="405"/>
      <c r="CZ33" s="405"/>
      <c r="DA33" s="405"/>
      <c r="DB33" s="405"/>
      <c r="DC33" s="405"/>
      <c r="DD33" s="405"/>
      <c r="DE33" s="405"/>
      <c r="DF33" s="188"/>
      <c r="DG33" s="404" t="s">
        <v>193</v>
      </c>
      <c r="DH33" s="404"/>
      <c r="DI33" s="190"/>
    </row>
    <row r="34" spans="1:113" ht="32.25" customHeight="1" x14ac:dyDescent="0.2">
      <c r="A34" s="163"/>
      <c r="B34" s="187"/>
      <c r="C34" s="402">
        <f>IF(E34="","",1)</f>
        <v>1</v>
      </c>
      <c r="D34" s="402"/>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63"/>
      <c r="U34" s="402">
        <f>IF(W34="","",MAX(C34:D43)+1)</f>
        <v>3</v>
      </c>
      <c r="V34" s="402"/>
      <c r="W34" s="403" t="str">
        <f>IF('各会計、関係団体の財政状況及び健全化判断比率'!B28="","",'各会計、関係団体の財政状況及び健全化判断比率'!B28)</f>
        <v>津幡町国民健康保険特別会計</v>
      </c>
      <c r="X34" s="403"/>
      <c r="Y34" s="403"/>
      <c r="Z34" s="403"/>
      <c r="AA34" s="403"/>
      <c r="AB34" s="403"/>
      <c r="AC34" s="403"/>
      <c r="AD34" s="403"/>
      <c r="AE34" s="403"/>
      <c r="AF34" s="403"/>
      <c r="AG34" s="403"/>
      <c r="AH34" s="403"/>
      <c r="AI34" s="403"/>
      <c r="AJ34" s="403"/>
      <c r="AK34" s="403"/>
      <c r="AL34" s="163"/>
      <c r="AM34" s="402">
        <f>IF(AO34="","",MAX(C34:D43,U34:V43)+1)</f>
        <v>6</v>
      </c>
      <c r="AN34" s="402"/>
      <c r="AO34" s="403" t="str">
        <f>IF('各会計、関係団体の財政状況及び健全化判断比率'!B31="","",'各会計、関係団体の財政状況及び健全化判断比率'!B31)</f>
        <v>津幡町病院事業会計</v>
      </c>
      <c r="AP34" s="403"/>
      <c r="AQ34" s="403"/>
      <c r="AR34" s="403"/>
      <c r="AS34" s="403"/>
      <c r="AT34" s="403"/>
      <c r="AU34" s="403"/>
      <c r="AV34" s="403"/>
      <c r="AW34" s="403"/>
      <c r="AX34" s="403"/>
      <c r="AY34" s="403"/>
      <c r="AZ34" s="403"/>
      <c r="BA34" s="403"/>
      <c r="BB34" s="403"/>
      <c r="BC34" s="403"/>
      <c r="BD34" s="163"/>
      <c r="BE34" s="402" t="str">
        <f>IF(BG34="","",MAX(C34:D43,U34:V43,AM34:AN43)+1)</f>
        <v/>
      </c>
      <c r="BF34" s="402"/>
      <c r="BG34" s="403"/>
      <c r="BH34" s="403"/>
      <c r="BI34" s="403"/>
      <c r="BJ34" s="403"/>
      <c r="BK34" s="403"/>
      <c r="BL34" s="403"/>
      <c r="BM34" s="403"/>
      <c r="BN34" s="403"/>
      <c r="BO34" s="403"/>
      <c r="BP34" s="403"/>
      <c r="BQ34" s="403"/>
      <c r="BR34" s="403"/>
      <c r="BS34" s="403"/>
      <c r="BT34" s="403"/>
      <c r="BU34" s="403"/>
      <c r="BV34" s="163"/>
      <c r="BW34" s="402">
        <f>IF(BY34="","",MAX(C34:D43,U34:V43,AM34:AN43,BE34:BF43)+1)</f>
        <v>10</v>
      </c>
      <c r="BX34" s="402"/>
      <c r="BY34" s="403" t="str">
        <f>IF('各会計、関係団体の財政状況及び健全化判断比率'!B68="","",'各会計、関係団体の財政状況及び健全化判断比率'!B68)</f>
        <v>石川県町村議会議員公務災害補償組合</v>
      </c>
      <c r="BZ34" s="403"/>
      <c r="CA34" s="403"/>
      <c r="CB34" s="403"/>
      <c r="CC34" s="403"/>
      <c r="CD34" s="403"/>
      <c r="CE34" s="403"/>
      <c r="CF34" s="403"/>
      <c r="CG34" s="403"/>
      <c r="CH34" s="403"/>
      <c r="CI34" s="403"/>
      <c r="CJ34" s="403"/>
      <c r="CK34" s="403"/>
      <c r="CL34" s="403"/>
      <c r="CM34" s="403"/>
      <c r="CN34" s="163"/>
      <c r="CO34" s="402">
        <f>IF(CQ34="","",MAX(C34:D43,U34:V43,AM34:AN43,BE34:BF43,BW34:BX43)+1)</f>
        <v>17</v>
      </c>
      <c r="CP34" s="402"/>
      <c r="CQ34" s="403" t="str">
        <f>IF('各会計、関係団体の財政状況及び健全化判断比率'!BS7="","",'各会計、関係団体の財政状況及び健全化判断比率'!BS7)</f>
        <v>土地開発公社</v>
      </c>
      <c r="CR34" s="403"/>
      <c r="CS34" s="403"/>
      <c r="CT34" s="403"/>
      <c r="CU34" s="403"/>
      <c r="CV34" s="403"/>
      <c r="CW34" s="403"/>
      <c r="CX34" s="403"/>
      <c r="CY34" s="403"/>
      <c r="CZ34" s="403"/>
      <c r="DA34" s="403"/>
      <c r="DB34" s="403"/>
      <c r="DC34" s="403"/>
      <c r="DD34" s="403"/>
      <c r="DE34" s="403"/>
      <c r="DG34" s="400" t="str">
        <f>IF('各会計、関係団体の財政状況及び健全化判断比率'!BR7="","",'各会計、関係団体の財政状況及び健全化判断比率'!BR7)</f>
        <v>○</v>
      </c>
      <c r="DH34" s="400"/>
      <c r="DI34" s="190"/>
    </row>
    <row r="35" spans="1:113" ht="32.25" customHeight="1" x14ac:dyDescent="0.2">
      <c r="A35" s="163"/>
      <c r="B35" s="187"/>
      <c r="C35" s="402">
        <f>IF(E35="","",C34+1)</f>
        <v>2</v>
      </c>
      <c r="D35" s="402"/>
      <c r="E35" s="403" t="str">
        <f>IF('各会計、関係団体の財政状況及び健全化判断比率'!B8="","",'各会計、関係団体の財政状況及び健全化判断比率'!B8)</f>
        <v>津幡町バス事業特別会計</v>
      </c>
      <c r="F35" s="403"/>
      <c r="G35" s="403"/>
      <c r="H35" s="403"/>
      <c r="I35" s="403"/>
      <c r="J35" s="403"/>
      <c r="K35" s="403"/>
      <c r="L35" s="403"/>
      <c r="M35" s="403"/>
      <c r="N35" s="403"/>
      <c r="O35" s="403"/>
      <c r="P35" s="403"/>
      <c r="Q35" s="403"/>
      <c r="R35" s="403"/>
      <c r="S35" s="403"/>
      <c r="T35" s="163"/>
      <c r="U35" s="402">
        <f>IF(W35="","",U34+1)</f>
        <v>4</v>
      </c>
      <c r="V35" s="402"/>
      <c r="W35" s="403" t="str">
        <f>IF('各会計、関係団体の財政状況及び健全化判断比率'!B29="","",'各会計、関係団体の財政状況及び健全化判断比率'!B29)</f>
        <v>津幡町介護保険特別会計</v>
      </c>
      <c r="X35" s="403"/>
      <c r="Y35" s="403"/>
      <c r="Z35" s="403"/>
      <c r="AA35" s="403"/>
      <c r="AB35" s="403"/>
      <c r="AC35" s="403"/>
      <c r="AD35" s="403"/>
      <c r="AE35" s="403"/>
      <c r="AF35" s="403"/>
      <c r="AG35" s="403"/>
      <c r="AH35" s="403"/>
      <c r="AI35" s="403"/>
      <c r="AJ35" s="403"/>
      <c r="AK35" s="403"/>
      <c r="AL35" s="163"/>
      <c r="AM35" s="402">
        <f t="shared" ref="AM35:AM43" si="0">IF(AO35="","",AM34+1)</f>
        <v>7</v>
      </c>
      <c r="AN35" s="402"/>
      <c r="AO35" s="403" t="str">
        <f>IF('各会計、関係団体の財政状況及び健全化判断比率'!B32="","",'各会計、関係団体の財政状況及び健全化判断比率'!B32)</f>
        <v>津幡町水道事業会計</v>
      </c>
      <c r="AP35" s="403"/>
      <c r="AQ35" s="403"/>
      <c r="AR35" s="403"/>
      <c r="AS35" s="403"/>
      <c r="AT35" s="403"/>
      <c r="AU35" s="403"/>
      <c r="AV35" s="403"/>
      <c r="AW35" s="403"/>
      <c r="AX35" s="403"/>
      <c r="AY35" s="403"/>
      <c r="AZ35" s="403"/>
      <c r="BA35" s="403"/>
      <c r="BB35" s="403"/>
      <c r="BC35" s="403"/>
      <c r="BD35" s="163"/>
      <c r="BE35" s="402" t="str">
        <f t="shared" ref="BE35:BE43" si="1">IF(BG35="","",BE34+1)</f>
        <v/>
      </c>
      <c r="BF35" s="402"/>
      <c r="BG35" s="403"/>
      <c r="BH35" s="403"/>
      <c r="BI35" s="403"/>
      <c r="BJ35" s="403"/>
      <c r="BK35" s="403"/>
      <c r="BL35" s="403"/>
      <c r="BM35" s="403"/>
      <c r="BN35" s="403"/>
      <c r="BO35" s="403"/>
      <c r="BP35" s="403"/>
      <c r="BQ35" s="403"/>
      <c r="BR35" s="403"/>
      <c r="BS35" s="403"/>
      <c r="BT35" s="403"/>
      <c r="BU35" s="403"/>
      <c r="BV35" s="163"/>
      <c r="BW35" s="402">
        <f t="shared" ref="BW35:BW43" si="2">IF(BY35="","",BW34+1)</f>
        <v>11</v>
      </c>
      <c r="BX35" s="402"/>
      <c r="BY35" s="403" t="str">
        <f>IF('各会計、関係団体の財政状況及び健全化判断比率'!B69="","",'各会計、関係団体の財政状況及び健全化判断比率'!B69)</f>
        <v>石川県市町村職員退職手当組合</v>
      </c>
      <c r="BZ35" s="403"/>
      <c r="CA35" s="403"/>
      <c r="CB35" s="403"/>
      <c r="CC35" s="403"/>
      <c r="CD35" s="403"/>
      <c r="CE35" s="403"/>
      <c r="CF35" s="403"/>
      <c r="CG35" s="403"/>
      <c r="CH35" s="403"/>
      <c r="CI35" s="403"/>
      <c r="CJ35" s="403"/>
      <c r="CK35" s="403"/>
      <c r="CL35" s="403"/>
      <c r="CM35" s="403"/>
      <c r="CN35" s="163"/>
      <c r="CO35" s="402">
        <f t="shared" ref="CO35:CO43" si="3">IF(CQ35="","",CO34+1)</f>
        <v>18</v>
      </c>
      <c r="CP35" s="402"/>
      <c r="CQ35" s="403" t="str">
        <f>IF('各会計、関係団体の財政状況及び健全化判断比率'!BS8="","",'各会計、関係団体の財政状況及び健全化判断比率'!BS8)</f>
        <v>公共施設管理公社</v>
      </c>
      <c r="CR35" s="403"/>
      <c r="CS35" s="403"/>
      <c r="CT35" s="403"/>
      <c r="CU35" s="403"/>
      <c r="CV35" s="403"/>
      <c r="CW35" s="403"/>
      <c r="CX35" s="403"/>
      <c r="CY35" s="403"/>
      <c r="CZ35" s="403"/>
      <c r="DA35" s="403"/>
      <c r="DB35" s="403"/>
      <c r="DC35" s="403"/>
      <c r="DD35" s="403"/>
      <c r="DE35" s="403"/>
      <c r="DG35" s="400" t="str">
        <f>IF('各会計、関係団体の財政状況及び健全化判断比率'!BR8="","",'各会計、関係団体の財政状況及び健全化判断比率'!BR8)</f>
        <v/>
      </c>
      <c r="DH35" s="400"/>
      <c r="DI35" s="190"/>
    </row>
    <row r="36" spans="1:113" ht="32.25" customHeight="1" x14ac:dyDescent="0.2">
      <c r="A36" s="163"/>
      <c r="B36" s="187"/>
      <c r="C36" s="402" t="str">
        <f>IF(E36="","",C35+1)</f>
        <v/>
      </c>
      <c r="D36" s="402"/>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63"/>
      <c r="U36" s="402">
        <f t="shared" ref="U36:U43" si="4">IF(W36="","",U35+1)</f>
        <v>5</v>
      </c>
      <c r="V36" s="402"/>
      <c r="W36" s="403" t="str">
        <f>IF('各会計、関係団体の財政状況及び健全化判断比率'!B30="","",'各会計、関係団体の財政状況及び健全化判断比率'!B30)</f>
        <v>津幡町後期高齢者医療特別会計</v>
      </c>
      <c r="X36" s="403"/>
      <c r="Y36" s="403"/>
      <c r="Z36" s="403"/>
      <c r="AA36" s="403"/>
      <c r="AB36" s="403"/>
      <c r="AC36" s="403"/>
      <c r="AD36" s="403"/>
      <c r="AE36" s="403"/>
      <c r="AF36" s="403"/>
      <c r="AG36" s="403"/>
      <c r="AH36" s="403"/>
      <c r="AI36" s="403"/>
      <c r="AJ36" s="403"/>
      <c r="AK36" s="403"/>
      <c r="AL36" s="163"/>
      <c r="AM36" s="402">
        <f t="shared" si="0"/>
        <v>8</v>
      </c>
      <c r="AN36" s="402"/>
      <c r="AO36" s="403" t="str">
        <f>IF('各会計、関係団体の財政状況及び健全化判断比率'!B33="","",'各会計、関係団体の財政状況及び健全化判断比率'!B33)</f>
        <v>津幡町下水道事業会計</v>
      </c>
      <c r="AP36" s="403"/>
      <c r="AQ36" s="403"/>
      <c r="AR36" s="403"/>
      <c r="AS36" s="403"/>
      <c r="AT36" s="403"/>
      <c r="AU36" s="403"/>
      <c r="AV36" s="403"/>
      <c r="AW36" s="403"/>
      <c r="AX36" s="403"/>
      <c r="AY36" s="403"/>
      <c r="AZ36" s="403"/>
      <c r="BA36" s="403"/>
      <c r="BB36" s="403"/>
      <c r="BC36" s="403"/>
      <c r="BD36" s="163"/>
      <c r="BE36" s="402" t="str">
        <f t="shared" si="1"/>
        <v/>
      </c>
      <c r="BF36" s="402"/>
      <c r="BG36" s="403"/>
      <c r="BH36" s="403"/>
      <c r="BI36" s="403"/>
      <c r="BJ36" s="403"/>
      <c r="BK36" s="403"/>
      <c r="BL36" s="403"/>
      <c r="BM36" s="403"/>
      <c r="BN36" s="403"/>
      <c r="BO36" s="403"/>
      <c r="BP36" s="403"/>
      <c r="BQ36" s="403"/>
      <c r="BR36" s="403"/>
      <c r="BS36" s="403"/>
      <c r="BT36" s="403"/>
      <c r="BU36" s="403"/>
      <c r="BV36" s="163"/>
      <c r="BW36" s="402">
        <f t="shared" si="2"/>
        <v>12</v>
      </c>
      <c r="BX36" s="402"/>
      <c r="BY36" s="403" t="str">
        <f>IF('各会計、関係団体の財政状況及び健全化判断比率'!B70="","",'各会計、関係団体の財政状況及び健全化判断比率'!B70)</f>
        <v>石川県後期高齢者医療広域連合（一般会計）</v>
      </c>
      <c r="BZ36" s="403"/>
      <c r="CA36" s="403"/>
      <c r="CB36" s="403"/>
      <c r="CC36" s="403"/>
      <c r="CD36" s="403"/>
      <c r="CE36" s="403"/>
      <c r="CF36" s="403"/>
      <c r="CG36" s="403"/>
      <c r="CH36" s="403"/>
      <c r="CI36" s="403"/>
      <c r="CJ36" s="403"/>
      <c r="CK36" s="403"/>
      <c r="CL36" s="403"/>
      <c r="CM36" s="403"/>
      <c r="CN36" s="163"/>
      <c r="CO36" s="402" t="str">
        <f t="shared" si="3"/>
        <v/>
      </c>
      <c r="CP36" s="402"/>
      <c r="CQ36" s="403" t="str">
        <f>IF('各会計、関係団体の財政状況及び健全化判断比率'!BS9="","",'各会計、関係団体の財政状況及び健全化判断比率'!BS9)</f>
        <v/>
      </c>
      <c r="CR36" s="403"/>
      <c r="CS36" s="403"/>
      <c r="CT36" s="403"/>
      <c r="CU36" s="403"/>
      <c r="CV36" s="403"/>
      <c r="CW36" s="403"/>
      <c r="CX36" s="403"/>
      <c r="CY36" s="403"/>
      <c r="CZ36" s="403"/>
      <c r="DA36" s="403"/>
      <c r="DB36" s="403"/>
      <c r="DC36" s="403"/>
      <c r="DD36" s="403"/>
      <c r="DE36" s="403"/>
      <c r="DG36" s="400" t="str">
        <f>IF('各会計、関係団体の財政状況及び健全化判断比率'!BR9="","",'各会計、関係団体の財政状況及び健全化判断比率'!BR9)</f>
        <v/>
      </c>
      <c r="DH36" s="400"/>
      <c r="DI36" s="190"/>
    </row>
    <row r="37" spans="1:113" ht="32.25" customHeight="1" x14ac:dyDescent="0.2">
      <c r="A37" s="163"/>
      <c r="B37" s="187"/>
      <c r="C37" s="402" t="str">
        <f>IF(E37="","",C36+1)</f>
        <v/>
      </c>
      <c r="D37" s="402"/>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63"/>
      <c r="U37" s="402" t="str">
        <f t="shared" si="4"/>
        <v/>
      </c>
      <c r="V37" s="402"/>
      <c r="W37" s="403"/>
      <c r="X37" s="403"/>
      <c r="Y37" s="403"/>
      <c r="Z37" s="403"/>
      <c r="AA37" s="403"/>
      <c r="AB37" s="403"/>
      <c r="AC37" s="403"/>
      <c r="AD37" s="403"/>
      <c r="AE37" s="403"/>
      <c r="AF37" s="403"/>
      <c r="AG37" s="403"/>
      <c r="AH37" s="403"/>
      <c r="AI37" s="403"/>
      <c r="AJ37" s="403"/>
      <c r="AK37" s="403"/>
      <c r="AL37" s="163"/>
      <c r="AM37" s="402">
        <f t="shared" si="0"/>
        <v>9</v>
      </c>
      <c r="AN37" s="402"/>
      <c r="AO37" s="403" t="str">
        <f>IF('各会計、関係団体の財政状況及び健全化判断比率'!B34="","",'各会計、関係団体の財政状況及び健全化判断比率'!B34)</f>
        <v>津幡町簡易水道事業会計</v>
      </c>
      <c r="AP37" s="403"/>
      <c r="AQ37" s="403"/>
      <c r="AR37" s="403"/>
      <c r="AS37" s="403"/>
      <c r="AT37" s="403"/>
      <c r="AU37" s="403"/>
      <c r="AV37" s="403"/>
      <c r="AW37" s="403"/>
      <c r="AX37" s="403"/>
      <c r="AY37" s="403"/>
      <c r="AZ37" s="403"/>
      <c r="BA37" s="403"/>
      <c r="BB37" s="403"/>
      <c r="BC37" s="403"/>
      <c r="BD37" s="163"/>
      <c r="BE37" s="402" t="str">
        <f t="shared" si="1"/>
        <v/>
      </c>
      <c r="BF37" s="402"/>
      <c r="BG37" s="403"/>
      <c r="BH37" s="403"/>
      <c r="BI37" s="403"/>
      <c r="BJ37" s="403"/>
      <c r="BK37" s="403"/>
      <c r="BL37" s="403"/>
      <c r="BM37" s="403"/>
      <c r="BN37" s="403"/>
      <c r="BO37" s="403"/>
      <c r="BP37" s="403"/>
      <c r="BQ37" s="403"/>
      <c r="BR37" s="403"/>
      <c r="BS37" s="403"/>
      <c r="BT37" s="403"/>
      <c r="BU37" s="403"/>
      <c r="BV37" s="163"/>
      <c r="BW37" s="402">
        <f t="shared" si="2"/>
        <v>13</v>
      </c>
      <c r="BX37" s="402"/>
      <c r="BY37" s="403" t="str">
        <f>IF('各会計、関係団体の財政状況及び健全化判断比率'!B71="","",'各会計、関係団体の財政状況及び健全化判断比率'!B71)</f>
        <v>石川県後期高齢者医療広域連合（特別会計）</v>
      </c>
      <c r="BZ37" s="403"/>
      <c r="CA37" s="403"/>
      <c r="CB37" s="403"/>
      <c r="CC37" s="403"/>
      <c r="CD37" s="403"/>
      <c r="CE37" s="403"/>
      <c r="CF37" s="403"/>
      <c r="CG37" s="403"/>
      <c r="CH37" s="403"/>
      <c r="CI37" s="403"/>
      <c r="CJ37" s="403"/>
      <c r="CK37" s="403"/>
      <c r="CL37" s="403"/>
      <c r="CM37" s="403"/>
      <c r="CN37" s="163"/>
      <c r="CO37" s="402" t="str">
        <f t="shared" si="3"/>
        <v/>
      </c>
      <c r="CP37" s="402"/>
      <c r="CQ37" s="403" t="str">
        <f>IF('各会計、関係団体の財政状況及び健全化判断比率'!BS10="","",'各会計、関係団体の財政状況及び健全化判断比率'!BS10)</f>
        <v/>
      </c>
      <c r="CR37" s="403"/>
      <c r="CS37" s="403"/>
      <c r="CT37" s="403"/>
      <c r="CU37" s="403"/>
      <c r="CV37" s="403"/>
      <c r="CW37" s="403"/>
      <c r="CX37" s="403"/>
      <c r="CY37" s="403"/>
      <c r="CZ37" s="403"/>
      <c r="DA37" s="403"/>
      <c r="DB37" s="403"/>
      <c r="DC37" s="403"/>
      <c r="DD37" s="403"/>
      <c r="DE37" s="403"/>
      <c r="DG37" s="400" t="str">
        <f>IF('各会計、関係団体の財政状況及び健全化判断比率'!BR10="","",'各会計、関係団体の財政状況及び健全化判断比率'!BR10)</f>
        <v/>
      </c>
      <c r="DH37" s="400"/>
      <c r="DI37" s="190"/>
    </row>
    <row r="38" spans="1:113" ht="32.25" customHeight="1" x14ac:dyDescent="0.2">
      <c r="A38" s="163"/>
      <c r="B38" s="187"/>
      <c r="C38" s="402" t="str">
        <f t="shared" ref="C38:C43" si="5">IF(E38="","",C37+1)</f>
        <v/>
      </c>
      <c r="D38" s="402"/>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63"/>
      <c r="U38" s="402" t="str">
        <f t="shared" si="4"/>
        <v/>
      </c>
      <c r="V38" s="402"/>
      <c r="W38" s="403"/>
      <c r="X38" s="403"/>
      <c r="Y38" s="403"/>
      <c r="Z38" s="403"/>
      <c r="AA38" s="403"/>
      <c r="AB38" s="403"/>
      <c r="AC38" s="403"/>
      <c r="AD38" s="403"/>
      <c r="AE38" s="403"/>
      <c r="AF38" s="403"/>
      <c r="AG38" s="403"/>
      <c r="AH38" s="403"/>
      <c r="AI38" s="403"/>
      <c r="AJ38" s="403"/>
      <c r="AK38" s="403"/>
      <c r="AL38" s="163"/>
      <c r="AM38" s="402" t="str">
        <f t="shared" si="0"/>
        <v/>
      </c>
      <c r="AN38" s="402"/>
      <c r="AO38" s="403"/>
      <c r="AP38" s="403"/>
      <c r="AQ38" s="403"/>
      <c r="AR38" s="403"/>
      <c r="AS38" s="403"/>
      <c r="AT38" s="403"/>
      <c r="AU38" s="403"/>
      <c r="AV38" s="403"/>
      <c r="AW38" s="403"/>
      <c r="AX38" s="403"/>
      <c r="AY38" s="403"/>
      <c r="AZ38" s="403"/>
      <c r="BA38" s="403"/>
      <c r="BB38" s="403"/>
      <c r="BC38" s="403"/>
      <c r="BD38" s="163"/>
      <c r="BE38" s="402" t="str">
        <f t="shared" si="1"/>
        <v/>
      </c>
      <c r="BF38" s="402"/>
      <c r="BG38" s="403"/>
      <c r="BH38" s="403"/>
      <c r="BI38" s="403"/>
      <c r="BJ38" s="403"/>
      <c r="BK38" s="403"/>
      <c r="BL38" s="403"/>
      <c r="BM38" s="403"/>
      <c r="BN38" s="403"/>
      <c r="BO38" s="403"/>
      <c r="BP38" s="403"/>
      <c r="BQ38" s="403"/>
      <c r="BR38" s="403"/>
      <c r="BS38" s="403"/>
      <c r="BT38" s="403"/>
      <c r="BU38" s="403"/>
      <c r="BV38" s="163"/>
      <c r="BW38" s="402">
        <f t="shared" si="2"/>
        <v>14</v>
      </c>
      <c r="BX38" s="402"/>
      <c r="BY38" s="403" t="str">
        <f>IF('各会計、関係団体の財政状況及び健全化判断比率'!B72="","",'各会計、関係団体の財政状況及び健全化判断比率'!B72)</f>
        <v>河北郡市広域事務組合</v>
      </c>
      <c r="BZ38" s="403"/>
      <c r="CA38" s="403"/>
      <c r="CB38" s="403"/>
      <c r="CC38" s="403"/>
      <c r="CD38" s="403"/>
      <c r="CE38" s="403"/>
      <c r="CF38" s="403"/>
      <c r="CG38" s="403"/>
      <c r="CH38" s="403"/>
      <c r="CI38" s="403"/>
      <c r="CJ38" s="403"/>
      <c r="CK38" s="403"/>
      <c r="CL38" s="403"/>
      <c r="CM38" s="403"/>
      <c r="CN38" s="163"/>
      <c r="CO38" s="402" t="str">
        <f t="shared" si="3"/>
        <v/>
      </c>
      <c r="CP38" s="402"/>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G38" s="400" t="str">
        <f>IF('各会計、関係団体の財政状況及び健全化判断比率'!BR11="","",'各会計、関係団体の財政状況及び健全化判断比率'!BR11)</f>
        <v/>
      </c>
      <c r="DH38" s="400"/>
      <c r="DI38" s="190"/>
    </row>
    <row r="39" spans="1:113" ht="32.25" customHeight="1" x14ac:dyDescent="0.2">
      <c r="A39" s="163"/>
      <c r="B39" s="187"/>
      <c r="C39" s="402" t="str">
        <f t="shared" si="5"/>
        <v/>
      </c>
      <c r="D39" s="402"/>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63"/>
      <c r="U39" s="402" t="str">
        <f t="shared" si="4"/>
        <v/>
      </c>
      <c r="V39" s="402"/>
      <c r="W39" s="403"/>
      <c r="X39" s="403"/>
      <c r="Y39" s="403"/>
      <c r="Z39" s="403"/>
      <c r="AA39" s="403"/>
      <c r="AB39" s="403"/>
      <c r="AC39" s="403"/>
      <c r="AD39" s="403"/>
      <c r="AE39" s="403"/>
      <c r="AF39" s="403"/>
      <c r="AG39" s="403"/>
      <c r="AH39" s="403"/>
      <c r="AI39" s="403"/>
      <c r="AJ39" s="403"/>
      <c r="AK39" s="403"/>
      <c r="AL39" s="163"/>
      <c r="AM39" s="402" t="str">
        <f t="shared" si="0"/>
        <v/>
      </c>
      <c r="AN39" s="402"/>
      <c r="AO39" s="403"/>
      <c r="AP39" s="403"/>
      <c r="AQ39" s="403"/>
      <c r="AR39" s="403"/>
      <c r="AS39" s="403"/>
      <c r="AT39" s="403"/>
      <c r="AU39" s="403"/>
      <c r="AV39" s="403"/>
      <c r="AW39" s="403"/>
      <c r="AX39" s="403"/>
      <c r="AY39" s="403"/>
      <c r="AZ39" s="403"/>
      <c r="BA39" s="403"/>
      <c r="BB39" s="403"/>
      <c r="BC39" s="403"/>
      <c r="BD39" s="163"/>
      <c r="BE39" s="402" t="str">
        <f t="shared" si="1"/>
        <v/>
      </c>
      <c r="BF39" s="402"/>
      <c r="BG39" s="403"/>
      <c r="BH39" s="403"/>
      <c r="BI39" s="403"/>
      <c r="BJ39" s="403"/>
      <c r="BK39" s="403"/>
      <c r="BL39" s="403"/>
      <c r="BM39" s="403"/>
      <c r="BN39" s="403"/>
      <c r="BO39" s="403"/>
      <c r="BP39" s="403"/>
      <c r="BQ39" s="403"/>
      <c r="BR39" s="403"/>
      <c r="BS39" s="403"/>
      <c r="BT39" s="403"/>
      <c r="BU39" s="403"/>
      <c r="BV39" s="163"/>
      <c r="BW39" s="402">
        <f t="shared" si="2"/>
        <v>15</v>
      </c>
      <c r="BX39" s="402"/>
      <c r="BY39" s="403" t="str">
        <f>IF('各会計、関係団体の財政状況及び健全化判断比率'!B73="","",'各会計、関係団体の財政状況及び健全化判断比率'!B73)</f>
        <v>石川県市町村消防団員等公務災害補償等組合</v>
      </c>
      <c r="BZ39" s="403"/>
      <c r="CA39" s="403"/>
      <c r="CB39" s="403"/>
      <c r="CC39" s="403"/>
      <c r="CD39" s="403"/>
      <c r="CE39" s="403"/>
      <c r="CF39" s="403"/>
      <c r="CG39" s="403"/>
      <c r="CH39" s="403"/>
      <c r="CI39" s="403"/>
      <c r="CJ39" s="403"/>
      <c r="CK39" s="403"/>
      <c r="CL39" s="403"/>
      <c r="CM39" s="403"/>
      <c r="CN39" s="163"/>
      <c r="CO39" s="402" t="str">
        <f t="shared" si="3"/>
        <v/>
      </c>
      <c r="CP39" s="402"/>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G39" s="400" t="str">
        <f>IF('各会計、関係団体の財政状況及び健全化判断比率'!BR12="","",'各会計、関係団体の財政状況及び健全化判断比率'!BR12)</f>
        <v/>
      </c>
      <c r="DH39" s="400"/>
      <c r="DI39" s="190"/>
    </row>
    <row r="40" spans="1:113" ht="32.25" customHeight="1" x14ac:dyDescent="0.2">
      <c r="A40" s="163"/>
      <c r="B40" s="187"/>
      <c r="C40" s="402" t="str">
        <f t="shared" si="5"/>
        <v/>
      </c>
      <c r="D40" s="402"/>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63"/>
      <c r="U40" s="402" t="str">
        <f t="shared" si="4"/>
        <v/>
      </c>
      <c r="V40" s="402"/>
      <c r="W40" s="403"/>
      <c r="X40" s="403"/>
      <c r="Y40" s="403"/>
      <c r="Z40" s="403"/>
      <c r="AA40" s="403"/>
      <c r="AB40" s="403"/>
      <c r="AC40" s="403"/>
      <c r="AD40" s="403"/>
      <c r="AE40" s="403"/>
      <c r="AF40" s="403"/>
      <c r="AG40" s="403"/>
      <c r="AH40" s="403"/>
      <c r="AI40" s="403"/>
      <c r="AJ40" s="403"/>
      <c r="AK40" s="403"/>
      <c r="AL40" s="163"/>
      <c r="AM40" s="402" t="str">
        <f t="shared" si="0"/>
        <v/>
      </c>
      <c r="AN40" s="402"/>
      <c r="AO40" s="403"/>
      <c r="AP40" s="403"/>
      <c r="AQ40" s="403"/>
      <c r="AR40" s="403"/>
      <c r="AS40" s="403"/>
      <c r="AT40" s="403"/>
      <c r="AU40" s="403"/>
      <c r="AV40" s="403"/>
      <c r="AW40" s="403"/>
      <c r="AX40" s="403"/>
      <c r="AY40" s="403"/>
      <c r="AZ40" s="403"/>
      <c r="BA40" s="403"/>
      <c r="BB40" s="403"/>
      <c r="BC40" s="403"/>
      <c r="BD40" s="163"/>
      <c r="BE40" s="402" t="str">
        <f t="shared" si="1"/>
        <v/>
      </c>
      <c r="BF40" s="402"/>
      <c r="BG40" s="403"/>
      <c r="BH40" s="403"/>
      <c r="BI40" s="403"/>
      <c r="BJ40" s="403"/>
      <c r="BK40" s="403"/>
      <c r="BL40" s="403"/>
      <c r="BM40" s="403"/>
      <c r="BN40" s="403"/>
      <c r="BO40" s="403"/>
      <c r="BP40" s="403"/>
      <c r="BQ40" s="403"/>
      <c r="BR40" s="403"/>
      <c r="BS40" s="403"/>
      <c r="BT40" s="403"/>
      <c r="BU40" s="403"/>
      <c r="BV40" s="163"/>
      <c r="BW40" s="402">
        <f t="shared" si="2"/>
        <v>16</v>
      </c>
      <c r="BX40" s="402"/>
      <c r="BY40" s="403" t="str">
        <f>IF('各会計、関係団体の財政状況及び健全化判断比率'!B74="","",'各会計、関係団体の財政状況及び健全化判断比率'!B74)</f>
        <v>石川県市町村消防賞じゅつ金組合</v>
      </c>
      <c r="BZ40" s="403"/>
      <c r="CA40" s="403"/>
      <c r="CB40" s="403"/>
      <c r="CC40" s="403"/>
      <c r="CD40" s="403"/>
      <c r="CE40" s="403"/>
      <c r="CF40" s="403"/>
      <c r="CG40" s="403"/>
      <c r="CH40" s="403"/>
      <c r="CI40" s="403"/>
      <c r="CJ40" s="403"/>
      <c r="CK40" s="403"/>
      <c r="CL40" s="403"/>
      <c r="CM40" s="403"/>
      <c r="CN40" s="163"/>
      <c r="CO40" s="402" t="str">
        <f t="shared" si="3"/>
        <v/>
      </c>
      <c r="CP40" s="402"/>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G40" s="400" t="str">
        <f>IF('各会計、関係団体の財政状況及び健全化判断比率'!BR13="","",'各会計、関係団体の財政状況及び健全化判断比率'!BR13)</f>
        <v/>
      </c>
      <c r="DH40" s="400"/>
      <c r="DI40" s="190"/>
    </row>
    <row r="41" spans="1:113" ht="32.25" customHeight="1" x14ac:dyDescent="0.2">
      <c r="A41" s="163"/>
      <c r="B41" s="187"/>
      <c r="C41" s="402" t="str">
        <f t="shared" si="5"/>
        <v/>
      </c>
      <c r="D41" s="402"/>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63"/>
      <c r="U41" s="402" t="str">
        <f t="shared" si="4"/>
        <v/>
      </c>
      <c r="V41" s="402"/>
      <c r="W41" s="403"/>
      <c r="X41" s="403"/>
      <c r="Y41" s="403"/>
      <c r="Z41" s="403"/>
      <c r="AA41" s="403"/>
      <c r="AB41" s="403"/>
      <c r="AC41" s="403"/>
      <c r="AD41" s="403"/>
      <c r="AE41" s="403"/>
      <c r="AF41" s="403"/>
      <c r="AG41" s="403"/>
      <c r="AH41" s="403"/>
      <c r="AI41" s="403"/>
      <c r="AJ41" s="403"/>
      <c r="AK41" s="403"/>
      <c r="AL41" s="163"/>
      <c r="AM41" s="402" t="str">
        <f t="shared" si="0"/>
        <v/>
      </c>
      <c r="AN41" s="402"/>
      <c r="AO41" s="403"/>
      <c r="AP41" s="403"/>
      <c r="AQ41" s="403"/>
      <c r="AR41" s="403"/>
      <c r="AS41" s="403"/>
      <c r="AT41" s="403"/>
      <c r="AU41" s="403"/>
      <c r="AV41" s="403"/>
      <c r="AW41" s="403"/>
      <c r="AX41" s="403"/>
      <c r="AY41" s="403"/>
      <c r="AZ41" s="403"/>
      <c r="BA41" s="403"/>
      <c r="BB41" s="403"/>
      <c r="BC41" s="403"/>
      <c r="BD41" s="163"/>
      <c r="BE41" s="402" t="str">
        <f t="shared" si="1"/>
        <v/>
      </c>
      <c r="BF41" s="402"/>
      <c r="BG41" s="403"/>
      <c r="BH41" s="403"/>
      <c r="BI41" s="403"/>
      <c r="BJ41" s="403"/>
      <c r="BK41" s="403"/>
      <c r="BL41" s="403"/>
      <c r="BM41" s="403"/>
      <c r="BN41" s="403"/>
      <c r="BO41" s="403"/>
      <c r="BP41" s="403"/>
      <c r="BQ41" s="403"/>
      <c r="BR41" s="403"/>
      <c r="BS41" s="403"/>
      <c r="BT41" s="403"/>
      <c r="BU41" s="403"/>
      <c r="BV41" s="163"/>
      <c r="BW41" s="402" t="str">
        <f t="shared" si="2"/>
        <v/>
      </c>
      <c r="BX41" s="402"/>
      <c r="BY41" s="403" t="str">
        <f>IF('各会計、関係団体の財政状況及び健全化判断比率'!B75="","",'各会計、関係団体の財政状況及び健全化判断比率'!B75)</f>
        <v/>
      </c>
      <c r="BZ41" s="403"/>
      <c r="CA41" s="403"/>
      <c r="CB41" s="403"/>
      <c r="CC41" s="403"/>
      <c r="CD41" s="403"/>
      <c r="CE41" s="403"/>
      <c r="CF41" s="403"/>
      <c r="CG41" s="403"/>
      <c r="CH41" s="403"/>
      <c r="CI41" s="403"/>
      <c r="CJ41" s="403"/>
      <c r="CK41" s="403"/>
      <c r="CL41" s="403"/>
      <c r="CM41" s="403"/>
      <c r="CN41" s="163"/>
      <c r="CO41" s="402" t="str">
        <f t="shared" si="3"/>
        <v/>
      </c>
      <c r="CP41" s="402"/>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G41" s="400" t="str">
        <f>IF('各会計、関係団体の財政状況及び健全化判断比率'!BR14="","",'各会計、関係団体の財政状況及び健全化判断比率'!BR14)</f>
        <v/>
      </c>
      <c r="DH41" s="400"/>
      <c r="DI41" s="190"/>
    </row>
    <row r="42" spans="1:113" ht="32.25" customHeight="1" x14ac:dyDescent="0.2">
      <c r="B42" s="187"/>
      <c r="C42" s="402" t="str">
        <f t="shared" si="5"/>
        <v/>
      </c>
      <c r="D42" s="402"/>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63"/>
      <c r="U42" s="402" t="str">
        <f t="shared" si="4"/>
        <v/>
      </c>
      <c r="V42" s="402"/>
      <c r="W42" s="403"/>
      <c r="X42" s="403"/>
      <c r="Y42" s="403"/>
      <c r="Z42" s="403"/>
      <c r="AA42" s="403"/>
      <c r="AB42" s="403"/>
      <c r="AC42" s="403"/>
      <c r="AD42" s="403"/>
      <c r="AE42" s="403"/>
      <c r="AF42" s="403"/>
      <c r="AG42" s="403"/>
      <c r="AH42" s="403"/>
      <c r="AI42" s="403"/>
      <c r="AJ42" s="403"/>
      <c r="AK42" s="403"/>
      <c r="AL42" s="163"/>
      <c r="AM42" s="402" t="str">
        <f t="shared" si="0"/>
        <v/>
      </c>
      <c r="AN42" s="402"/>
      <c r="AO42" s="403"/>
      <c r="AP42" s="403"/>
      <c r="AQ42" s="403"/>
      <c r="AR42" s="403"/>
      <c r="AS42" s="403"/>
      <c r="AT42" s="403"/>
      <c r="AU42" s="403"/>
      <c r="AV42" s="403"/>
      <c r="AW42" s="403"/>
      <c r="AX42" s="403"/>
      <c r="AY42" s="403"/>
      <c r="AZ42" s="403"/>
      <c r="BA42" s="403"/>
      <c r="BB42" s="403"/>
      <c r="BC42" s="403"/>
      <c r="BD42" s="163"/>
      <c r="BE42" s="402" t="str">
        <f t="shared" si="1"/>
        <v/>
      </c>
      <c r="BF42" s="402"/>
      <c r="BG42" s="403"/>
      <c r="BH42" s="403"/>
      <c r="BI42" s="403"/>
      <c r="BJ42" s="403"/>
      <c r="BK42" s="403"/>
      <c r="BL42" s="403"/>
      <c r="BM42" s="403"/>
      <c r="BN42" s="403"/>
      <c r="BO42" s="403"/>
      <c r="BP42" s="403"/>
      <c r="BQ42" s="403"/>
      <c r="BR42" s="403"/>
      <c r="BS42" s="403"/>
      <c r="BT42" s="403"/>
      <c r="BU42" s="403"/>
      <c r="BV42" s="163"/>
      <c r="BW42" s="402" t="str">
        <f t="shared" si="2"/>
        <v/>
      </c>
      <c r="BX42" s="402"/>
      <c r="BY42" s="403" t="str">
        <f>IF('各会計、関係団体の財政状況及び健全化判断比率'!B76="","",'各会計、関係団体の財政状況及び健全化判断比率'!B76)</f>
        <v/>
      </c>
      <c r="BZ42" s="403"/>
      <c r="CA42" s="403"/>
      <c r="CB42" s="403"/>
      <c r="CC42" s="403"/>
      <c r="CD42" s="403"/>
      <c r="CE42" s="403"/>
      <c r="CF42" s="403"/>
      <c r="CG42" s="403"/>
      <c r="CH42" s="403"/>
      <c r="CI42" s="403"/>
      <c r="CJ42" s="403"/>
      <c r="CK42" s="403"/>
      <c r="CL42" s="403"/>
      <c r="CM42" s="403"/>
      <c r="CN42" s="163"/>
      <c r="CO42" s="402" t="str">
        <f t="shared" si="3"/>
        <v/>
      </c>
      <c r="CP42" s="402"/>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G42" s="400" t="str">
        <f>IF('各会計、関係団体の財政状況及び健全化判断比率'!BR15="","",'各会計、関係団体の財政状況及び健全化判断比率'!BR15)</f>
        <v/>
      </c>
      <c r="DH42" s="400"/>
      <c r="DI42" s="190"/>
    </row>
    <row r="43" spans="1:113" ht="32.25" customHeight="1" x14ac:dyDescent="0.2">
      <c r="B43" s="187"/>
      <c r="C43" s="402" t="str">
        <f t="shared" si="5"/>
        <v/>
      </c>
      <c r="D43" s="402"/>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63"/>
      <c r="U43" s="402" t="str">
        <f t="shared" si="4"/>
        <v/>
      </c>
      <c r="V43" s="402"/>
      <c r="W43" s="403"/>
      <c r="X43" s="403"/>
      <c r="Y43" s="403"/>
      <c r="Z43" s="403"/>
      <c r="AA43" s="403"/>
      <c r="AB43" s="403"/>
      <c r="AC43" s="403"/>
      <c r="AD43" s="403"/>
      <c r="AE43" s="403"/>
      <c r="AF43" s="403"/>
      <c r="AG43" s="403"/>
      <c r="AH43" s="403"/>
      <c r="AI43" s="403"/>
      <c r="AJ43" s="403"/>
      <c r="AK43" s="403"/>
      <c r="AL43" s="163"/>
      <c r="AM43" s="402" t="str">
        <f t="shared" si="0"/>
        <v/>
      </c>
      <c r="AN43" s="402"/>
      <c r="AO43" s="403"/>
      <c r="AP43" s="403"/>
      <c r="AQ43" s="403"/>
      <c r="AR43" s="403"/>
      <c r="AS43" s="403"/>
      <c r="AT43" s="403"/>
      <c r="AU43" s="403"/>
      <c r="AV43" s="403"/>
      <c r="AW43" s="403"/>
      <c r="AX43" s="403"/>
      <c r="AY43" s="403"/>
      <c r="AZ43" s="403"/>
      <c r="BA43" s="403"/>
      <c r="BB43" s="403"/>
      <c r="BC43" s="403"/>
      <c r="BD43" s="163"/>
      <c r="BE43" s="402" t="str">
        <f t="shared" si="1"/>
        <v/>
      </c>
      <c r="BF43" s="402"/>
      <c r="BG43" s="403"/>
      <c r="BH43" s="403"/>
      <c r="BI43" s="403"/>
      <c r="BJ43" s="403"/>
      <c r="BK43" s="403"/>
      <c r="BL43" s="403"/>
      <c r="BM43" s="403"/>
      <c r="BN43" s="403"/>
      <c r="BO43" s="403"/>
      <c r="BP43" s="403"/>
      <c r="BQ43" s="403"/>
      <c r="BR43" s="403"/>
      <c r="BS43" s="403"/>
      <c r="BT43" s="403"/>
      <c r="BU43" s="403"/>
      <c r="BV43" s="163"/>
      <c r="BW43" s="402" t="str">
        <f t="shared" si="2"/>
        <v/>
      </c>
      <c r="BX43" s="402"/>
      <c r="BY43" s="403" t="str">
        <f>IF('各会計、関係団体の財政状況及び健全化判断比率'!B77="","",'各会計、関係団体の財政状況及び健全化判断比率'!B77)</f>
        <v/>
      </c>
      <c r="BZ43" s="403"/>
      <c r="CA43" s="403"/>
      <c r="CB43" s="403"/>
      <c r="CC43" s="403"/>
      <c r="CD43" s="403"/>
      <c r="CE43" s="403"/>
      <c r="CF43" s="403"/>
      <c r="CG43" s="403"/>
      <c r="CH43" s="403"/>
      <c r="CI43" s="403"/>
      <c r="CJ43" s="403"/>
      <c r="CK43" s="403"/>
      <c r="CL43" s="403"/>
      <c r="CM43" s="403"/>
      <c r="CN43" s="163"/>
      <c r="CO43" s="402" t="str">
        <f t="shared" si="3"/>
        <v/>
      </c>
      <c r="CP43" s="402"/>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G43" s="400" t="str">
        <f>IF('各会計、関係団体の財政状況及び健全化判断比率'!BR16="","",'各会計、関係団体の財政状況及び健全化判断比率'!BR16)</f>
        <v/>
      </c>
      <c r="DH43" s="400"/>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99" t="s">
        <v>195</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2">
      <c r="E47" s="399" t="s">
        <v>196</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2">
      <c r="E48" s="399" t="s">
        <v>197</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2">
      <c r="E49" s="401" t="s">
        <v>198</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2">
      <c r="E50" s="399" t="s">
        <v>199</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2">
      <c r="E51" s="399" t="s">
        <v>200</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2">
      <c r="E52" s="399" t="s">
        <v>201</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2">
      <c r="E53" s="399" t="s">
        <v>202</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2"/>
    <row r="55" spans="5:113" x14ac:dyDescent="0.2"/>
    <row r="56" spans="5:113" x14ac:dyDescent="0.2"/>
  </sheetData>
  <sheetProtection algorithmName="SHA-512" hashValue="qxpmlWy0WgbYisZIurXsPxQn0b1EyhXroqB8hEgLgAoSvO8gj8YijscQoGwC3IMNiXy48wSwVk/+Dsu6AgZUKA==" saltValue="/kt87eEonRp1PbA259+l+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2" t="s">
        <v>203</v>
      </c>
      <c r="DI1" s="753"/>
      <c r="DJ1" s="753"/>
      <c r="DK1" s="753"/>
      <c r="DL1" s="753"/>
      <c r="DM1" s="753"/>
      <c r="DN1" s="754"/>
      <c r="DO1" s="196"/>
      <c r="DP1" s="752" t="s">
        <v>204</v>
      </c>
      <c r="DQ1" s="753"/>
      <c r="DR1" s="753"/>
      <c r="DS1" s="753"/>
      <c r="DT1" s="753"/>
      <c r="DU1" s="753"/>
      <c r="DV1" s="753"/>
      <c r="DW1" s="753"/>
      <c r="DX1" s="753"/>
      <c r="DY1" s="753"/>
      <c r="DZ1" s="753"/>
      <c r="EA1" s="753"/>
      <c r="EB1" s="753"/>
      <c r="EC1" s="754"/>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08" t="s">
        <v>206</v>
      </c>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708" t="s">
        <v>207</v>
      </c>
      <c r="AQ3" s="709"/>
      <c r="AR3" s="709"/>
      <c r="AS3" s="709"/>
      <c r="AT3" s="709"/>
      <c r="AU3" s="709"/>
      <c r="AV3" s="709"/>
      <c r="AW3" s="709"/>
      <c r="AX3" s="709"/>
      <c r="AY3" s="709"/>
      <c r="AZ3" s="709"/>
      <c r="BA3" s="709"/>
      <c r="BB3" s="709"/>
      <c r="BC3" s="709"/>
      <c r="BD3" s="709"/>
      <c r="BE3" s="709"/>
      <c r="BF3" s="709"/>
      <c r="BG3" s="709"/>
      <c r="BH3" s="709"/>
      <c r="BI3" s="709"/>
      <c r="BJ3" s="709"/>
      <c r="BK3" s="709"/>
      <c r="BL3" s="709"/>
      <c r="BM3" s="709"/>
      <c r="BN3" s="709"/>
      <c r="BO3" s="709"/>
      <c r="BP3" s="709"/>
      <c r="BQ3" s="709"/>
      <c r="BR3" s="709"/>
      <c r="BS3" s="709"/>
      <c r="BT3" s="709"/>
      <c r="BU3" s="709"/>
      <c r="BV3" s="709"/>
      <c r="BW3" s="709"/>
      <c r="BX3" s="709"/>
      <c r="BY3" s="709"/>
      <c r="BZ3" s="709"/>
      <c r="CA3" s="709"/>
      <c r="CB3" s="710"/>
      <c r="CD3" s="708" t="s">
        <v>208</v>
      </c>
      <c r="CE3" s="709"/>
      <c r="CF3" s="709"/>
      <c r="CG3" s="709"/>
      <c r="CH3" s="709"/>
      <c r="CI3" s="709"/>
      <c r="CJ3" s="709"/>
      <c r="CK3" s="709"/>
      <c r="CL3" s="709"/>
      <c r="CM3" s="709"/>
      <c r="CN3" s="709"/>
      <c r="CO3" s="709"/>
      <c r="CP3" s="709"/>
      <c r="CQ3" s="709"/>
      <c r="CR3" s="709"/>
      <c r="CS3" s="709"/>
      <c r="CT3" s="709"/>
      <c r="CU3" s="709"/>
      <c r="CV3" s="709"/>
      <c r="CW3" s="709"/>
      <c r="CX3" s="709"/>
      <c r="CY3" s="709"/>
      <c r="CZ3" s="709"/>
      <c r="DA3" s="709"/>
      <c r="DB3" s="709"/>
      <c r="DC3" s="709"/>
      <c r="DD3" s="709"/>
      <c r="DE3" s="709"/>
      <c r="DF3" s="709"/>
      <c r="DG3" s="709"/>
      <c r="DH3" s="709"/>
      <c r="DI3" s="709"/>
      <c r="DJ3" s="709"/>
      <c r="DK3" s="709"/>
      <c r="DL3" s="709"/>
      <c r="DM3" s="709"/>
      <c r="DN3" s="709"/>
      <c r="DO3" s="709"/>
      <c r="DP3" s="709"/>
      <c r="DQ3" s="709"/>
      <c r="DR3" s="709"/>
      <c r="DS3" s="709"/>
      <c r="DT3" s="709"/>
      <c r="DU3" s="709"/>
      <c r="DV3" s="709"/>
      <c r="DW3" s="709"/>
      <c r="DX3" s="709"/>
      <c r="DY3" s="709"/>
      <c r="DZ3" s="709"/>
      <c r="EA3" s="709"/>
      <c r="EB3" s="709"/>
      <c r="EC3" s="710"/>
    </row>
    <row r="4" spans="2:143" ht="11.25" customHeight="1" x14ac:dyDescent="0.2">
      <c r="B4" s="708" t="s">
        <v>1</v>
      </c>
      <c r="C4" s="709"/>
      <c r="D4" s="709"/>
      <c r="E4" s="709"/>
      <c r="F4" s="709"/>
      <c r="G4" s="709"/>
      <c r="H4" s="709"/>
      <c r="I4" s="709"/>
      <c r="J4" s="709"/>
      <c r="K4" s="709"/>
      <c r="L4" s="709"/>
      <c r="M4" s="709"/>
      <c r="N4" s="709"/>
      <c r="O4" s="709"/>
      <c r="P4" s="709"/>
      <c r="Q4" s="710"/>
      <c r="R4" s="708" t="s">
        <v>209</v>
      </c>
      <c r="S4" s="709"/>
      <c r="T4" s="709"/>
      <c r="U4" s="709"/>
      <c r="V4" s="709"/>
      <c r="W4" s="709"/>
      <c r="X4" s="709"/>
      <c r="Y4" s="710"/>
      <c r="Z4" s="708" t="s">
        <v>210</v>
      </c>
      <c r="AA4" s="709"/>
      <c r="AB4" s="709"/>
      <c r="AC4" s="710"/>
      <c r="AD4" s="708" t="s">
        <v>211</v>
      </c>
      <c r="AE4" s="709"/>
      <c r="AF4" s="709"/>
      <c r="AG4" s="709"/>
      <c r="AH4" s="709"/>
      <c r="AI4" s="709"/>
      <c r="AJ4" s="709"/>
      <c r="AK4" s="710"/>
      <c r="AL4" s="708" t="s">
        <v>210</v>
      </c>
      <c r="AM4" s="709"/>
      <c r="AN4" s="709"/>
      <c r="AO4" s="710"/>
      <c r="AP4" s="755" t="s">
        <v>212</v>
      </c>
      <c r="AQ4" s="755"/>
      <c r="AR4" s="755"/>
      <c r="AS4" s="755"/>
      <c r="AT4" s="755"/>
      <c r="AU4" s="755"/>
      <c r="AV4" s="755"/>
      <c r="AW4" s="755"/>
      <c r="AX4" s="755"/>
      <c r="AY4" s="755"/>
      <c r="AZ4" s="755"/>
      <c r="BA4" s="755"/>
      <c r="BB4" s="755"/>
      <c r="BC4" s="755"/>
      <c r="BD4" s="755"/>
      <c r="BE4" s="755"/>
      <c r="BF4" s="755"/>
      <c r="BG4" s="755" t="s">
        <v>213</v>
      </c>
      <c r="BH4" s="755"/>
      <c r="BI4" s="755"/>
      <c r="BJ4" s="755"/>
      <c r="BK4" s="755"/>
      <c r="BL4" s="755"/>
      <c r="BM4" s="755"/>
      <c r="BN4" s="755"/>
      <c r="BO4" s="755" t="s">
        <v>210</v>
      </c>
      <c r="BP4" s="755"/>
      <c r="BQ4" s="755"/>
      <c r="BR4" s="755"/>
      <c r="BS4" s="755" t="s">
        <v>214</v>
      </c>
      <c r="BT4" s="755"/>
      <c r="BU4" s="755"/>
      <c r="BV4" s="755"/>
      <c r="BW4" s="755"/>
      <c r="BX4" s="755"/>
      <c r="BY4" s="755"/>
      <c r="BZ4" s="755"/>
      <c r="CA4" s="755"/>
      <c r="CB4" s="755"/>
      <c r="CD4" s="708" t="s">
        <v>215</v>
      </c>
      <c r="CE4" s="709"/>
      <c r="CF4" s="709"/>
      <c r="CG4" s="709"/>
      <c r="CH4" s="709"/>
      <c r="CI4" s="709"/>
      <c r="CJ4" s="709"/>
      <c r="CK4" s="709"/>
      <c r="CL4" s="709"/>
      <c r="CM4" s="709"/>
      <c r="CN4" s="709"/>
      <c r="CO4" s="709"/>
      <c r="CP4" s="709"/>
      <c r="CQ4" s="709"/>
      <c r="CR4" s="709"/>
      <c r="CS4" s="709"/>
      <c r="CT4" s="709"/>
      <c r="CU4" s="709"/>
      <c r="CV4" s="709"/>
      <c r="CW4" s="709"/>
      <c r="CX4" s="709"/>
      <c r="CY4" s="709"/>
      <c r="CZ4" s="709"/>
      <c r="DA4" s="709"/>
      <c r="DB4" s="709"/>
      <c r="DC4" s="709"/>
      <c r="DD4" s="709"/>
      <c r="DE4" s="709"/>
      <c r="DF4" s="709"/>
      <c r="DG4" s="709"/>
      <c r="DH4" s="709"/>
      <c r="DI4" s="709"/>
      <c r="DJ4" s="709"/>
      <c r="DK4" s="709"/>
      <c r="DL4" s="709"/>
      <c r="DM4" s="709"/>
      <c r="DN4" s="709"/>
      <c r="DO4" s="709"/>
      <c r="DP4" s="709"/>
      <c r="DQ4" s="709"/>
      <c r="DR4" s="709"/>
      <c r="DS4" s="709"/>
      <c r="DT4" s="709"/>
      <c r="DU4" s="709"/>
      <c r="DV4" s="709"/>
      <c r="DW4" s="709"/>
      <c r="DX4" s="709"/>
      <c r="DY4" s="709"/>
      <c r="DZ4" s="709"/>
      <c r="EA4" s="709"/>
      <c r="EB4" s="709"/>
      <c r="EC4" s="710"/>
    </row>
    <row r="5" spans="2:143" ht="11.25" customHeight="1" x14ac:dyDescent="0.2">
      <c r="B5" s="714" t="s">
        <v>216</v>
      </c>
      <c r="C5" s="715"/>
      <c r="D5" s="715"/>
      <c r="E5" s="715"/>
      <c r="F5" s="715"/>
      <c r="G5" s="715"/>
      <c r="H5" s="715"/>
      <c r="I5" s="715"/>
      <c r="J5" s="715"/>
      <c r="K5" s="715"/>
      <c r="L5" s="715"/>
      <c r="M5" s="715"/>
      <c r="N5" s="715"/>
      <c r="O5" s="715"/>
      <c r="P5" s="715"/>
      <c r="Q5" s="716"/>
      <c r="R5" s="711">
        <v>4381996</v>
      </c>
      <c r="S5" s="712"/>
      <c r="T5" s="712"/>
      <c r="U5" s="712"/>
      <c r="V5" s="712"/>
      <c r="W5" s="712"/>
      <c r="X5" s="712"/>
      <c r="Y5" s="737"/>
      <c r="Z5" s="750">
        <v>22.1</v>
      </c>
      <c r="AA5" s="750"/>
      <c r="AB5" s="750"/>
      <c r="AC5" s="750"/>
      <c r="AD5" s="751">
        <v>4187149</v>
      </c>
      <c r="AE5" s="751"/>
      <c r="AF5" s="751"/>
      <c r="AG5" s="751"/>
      <c r="AH5" s="751"/>
      <c r="AI5" s="751"/>
      <c r="AJ5" s="751"/>
      <c r="AK5" s="751"/>
      <c r="AL5" s="738">
        <v>44.4</v>
      </c>
      <c r="AM5" s="720"/>
      <c r="AN5" s="720"/>
      <c r="AO5" s="739"/>
      <c r="AP5" s="714" t="s">
        <v>217</v>
      </c>
      <c r="AQ5" s="715"/>
      <c r="AR5" s="715"/>
      <c r="AS5" s="715"/>
      <c r="AT5" s="715"/>
      <c r="AU5" s="715"/>
      <c r="AV5" s="715"/>
      <c r="AW5" s="715"/>
      <c r="AX5" s="715"/>
      <c r="AY5" s="715"/>
      <c r="AZ5" s="715"/>
      <c r="BA5" s="715"/>
      <c r="BB5" s="715"/>
      <c r="BC5" s="715"/>
      <c r="BD5" s="715"/>
      <c r="BE5" s="715"/>
      <c r="BF5" s="716"/>
      <c r="BG5" s="656">
        <v>4187149</v>
      </c>
      <c r="BH5" s="657"/>
      <c r="BI5" s="657"/>
      <c r="BJ5" s="657"/>
      <c r="BK5" s="657"/>
      <c r="BL5" s="657"/>
      <c r="BM5" s="657"/>
      <c r="BN5" s="658"/>
      <c r="BO5" s="694">
        <v>95.6</v>
      </c>
      <c r="BP5" s="694"/>
      <c r="BQ5" s="694"/>
      <c r="BR5" s="694"/>
      <c r="BS5" s="695">
        <v>43542</v>
      </c>
      <c r="BT5" s="695"/>
      <c r="BU5" s="695"/>
      <c r="BV5" s="695"/>
      <c r="BW5" s="695"/>
      <c r="BX5" s="695"/>
      <c r="BY5" s="695"/>
      <c r="BZ5" s="695"/>
      <c r="CA5" s="695"/>
      <c r="CB5" s="735"/>
      <c r="CD5" s="708" t="s">
        <v>212</v>
      </c>
      <c r="CE5" s="709"/>
      <c r="CF5" s="709"/>
      <c r="CG5" s="709"/>
      <c r="CH5" s="709"/>
      <c r="CI5" s="709"/>
      <c r="CJ5" s="709"/>
      <c r="CK5" s="709"/>
      <c r="CL5" s="709"/>
      <c r="CM5" s="709"/>
      <c r="CN5" s="709"/>
      <c r="CO5" s="709"/>
      <c r="CP5" s="709"/>
      <c r="CQ5" s="710"/>
      <c r="CR5" s="708" t="s">
        <v>218</v>
      </c>
      <c r="CS5" s="709"/>
      <c r="CT5" s="709"/>
      <c r="CU5" s="709"/>
      <c r="CV5" s="709"/>
      <c r="CW5" s="709"/>
      <c r="CX5" s="709"/>
      <c r="CY5" s="710"/>
      <c r="CZ5" s="708" t="s">
        <v>210</v>
      </c>
      <c r="DA5" s="709"/>
      <c r="DB5" s="709"/>
      <c r="DC5" s="710"/>
      <c r="DD5" s="708" t="s">
        <v>219</v>
      </c>
      <c r="DE5" s="709"/>
      <c r="DF5" s="709"/>
      <c r="DG5" s="709"/>
      <c r="DH5" s="709"/>
      <c r="DI5" s="709"/>
      <c r="DJ5" s="709"/>
      <c r="DK5" s="709"/>
      <c r="DL5" s="709"/>
      <c r="DM5" s="709"/>
      <c r="DN5" s="709"/>
      <c r="DO5" s="709"/>
      <c r="DP5" s="710"/>
      <c r="DQ5" s="708" t="s">
        <v>220</v>
      </c>
      <c r="DR5" s="709"/>
      <c r="DS5" s="709"/>
      <c r="DT5" s="709"/>
      <c r="DU5" s="709"/>
      <c r="DV5" s="709"/>
      <c r="DW5" s="709"/>
      <c r="DX5" s="709"/>
      <c r="DY5" s="709"/>
      <c r="DZ5" s="709"/>
      <c r="EA5" s="709"/>
      <c r="EB5" s="709"/>
      <c r="EC5" s="710"/>
    </row>
    <row r="6" spans="2:143" ht="11.25" customHeight="1" x14ac:dyDescent="0.2">
      <c r="B6" s="653" t="s">
        <v>221</v>
      </c>
      <c r="C6" s="654"/>
      <c r="D6" s="654"/>
      <c r="E6" s="654"/>
      <c r="F6" s="654"/>
      <c r="G6" s="654"/>
      <c r="H6" s="654"/>
      <c r="I6" s="654"/>
      <c r="J6" s="654"/>
      <c r="K6" s="654"/>
      <c r="L6" s="654"/>
      <c r="M6" s="654"/>
      <c r="N6" s="654"/>
      <c r="O6" s="654"/>
      <c r="P6" s="654"/>
      <c r="Q6" s="655"/>
      <c r="R6" s="656">
        <v>141824</v>
      </c>
      <c r="S6" s="657"/>
      <c r="T6" s="657"/>
      <c r="U6" s="657"/>
      <c r="V6" s="657"/>
      <c r="W6" s="657"/>
      <c r="X6" s="657"/>
      <c r="Y6" s="658"/>
      <c r="Z6" s="694">
        <v>0.7</v>
      </c>
      <c r="AA6" s="694"/>
      <c r="AB6" s="694"/>
      <c r="AC6" s="694"/>
      <c r="AD6" s="695">
        <v>141824</v>
      </c>
      <c r="AE6" s="695"/>
      <c r="AF6" s="695"/>
      <c r="AG6" s="695"/>
      <c r="AH6" s="695"/>
      <c r="AI6" s="695"/>
      <c r="AJ6" s="695"/>
      <c r="AK6" s="695"/>
      <c r="AL6" s="659">
        <v>1.5</v>
      </c>
      <c r="AM6" s="660"/>
      <c r="AN6" s="660"/>
      <c r="AO6" s="696"/>
      <c r="AP6" s="653" t="s">
        <v>222</v>
      </c>
      <c r="AQ6" s="654"/>
      <c r="AR6" s="654"/>
      <c r="AS6" s="654"/>
      <c r="AT6" s="654"/>
      <c r="AU6" s="654"/>
      <c r="AV6" s="654"/>
      <c r="AW6" s="654"/>
      <c r="AX6" s="654"/>
      <c r="AY6" s="654"/>
      <c r="AZ6" s="654"/>
      <c r="BA6" s="654"/>
      <c r="BB6" s="654"/>
      <c r="BC6" s="654"/>
      <c r="BD6" s="654"/>
      <c r="BE6" s="654"/>
      <c r="BF6" s="655"/>
      <c r="BG6" s="656">
        <v>4187149</v>
      </c>
      <c r="BH6" s="657"/>
      <c r="BI6" s="657"/>
      <c r="BJ6" s="657"/>
      <c r="BK6" s="657"/>
      <c r="BL6" s="657"/>
      <c r="BM6" s="657"/>
      <c r="BN6" s="658"/>
      <c r="BO6" s="694">
        <v>95.6</v>
      </c>
      <c r="BP6" s="694"/>
      <c r="BQ6" s="694"/>
      <c r="BR6" s="694"/>
      <c r="BS6" s="695">
        <v>43542</v>
      </c>
      <c r="BT6" s="695"/>
      <c r="BU6" s="695"/>
      <c r="BV6" s="695"/>
      <c r="BW6" s="695"/>
      <c r="BX6" s="695"/>
      <c r="BY6" s="695"/>
      <c r="BZ6" s="695"/>
      <c r="CA6" s="695"/>
      <c r="CB6" s="735"/>
      <c r="CD6" s="714" t="s">
        <v>223</v>
      </c>
      <c r="CE6" s="715"/>
      <c r="CF6" s="715"/>
      <c r="CG6" s="715"/>
      <c r="CH6" s="715"/>
      <c r="CI6" s="715"/>
      <c r="CJ6" s="715"/>
      <c r="CK6" s="715"/>
      <c r="CL6" s="715"/>
      <c r="CM6" s="715"/>
      <c r="CN6" s="715"/>
      <c r="CO6" s="715"/>
      <c r="CP6" s="715"/>
      <c r="CQ6" s="716"/>
      <c r="CR6" s="656">
        <v>144682</v>
      </c>
      <c r="CS6" s="657"/>
      <c r="CT6" s="657"/>
      <c r="CU6" s="657"/>
      <c r="CV6" s="657"/>
      <c r="CW6" s="657"/>
      <c r="CX6" s="657"/>
      <c r="CY6" s="658"/>
      <c r="CZ6" s="738">
        <v>0.8</v>
      </c>
      <c r="DA6" s="720"/>
      <c r="DB6" s="720"/>
      <c r="DC6" s="740"/>
      <c r="DD6" s="662" t="s">
        <v>122</v>
      </c>
      <c r="DE6" s="657"/>
      <c r="DF6" s="657"/>
      <c r="DG6" s="657"/>
      <c r="DH6" s="657"/>
      <c r="DI6" s="657"/>
      <c r="DJ6" s="657"/>
      <c r="DK6" s="657"/>
      <c r="DL6" s="657"/>
      <c r="DM6" s="657"/>
      <c r="DN6" s="657"/>
      <c r="DO6" s="657"/>
      <c r="DP6" s="658"/>
      <c r="DQ6" s="662">
        <v>144682</v>
      </c>
      <c r="DR6" s="657"/>
      <c r="DS6" s="657"/>
      <c r="DT6" s="657"/>
      <c r="DU6" s="657"/>
      <c r="DV6" s="657"/>
      <c r="DW6" s="657"/>
      <c r="DX6" s="657"/>
      <c r="DY6" s="657"/>
      <c r="DZ6" s="657"/>
      <c r="EA6" s="657"/>
      <c r="EB6" s="657"/>
      <c r="EC6" s="693"/>
    </row>
    <row r="7" spans="2:143" ht="11.25" customHeight="1" x14ac:dyDescent="0.2">
      <c r="B7" s="653" t="s">
        <v>224</v>
      </c>
      <c r="C7" s="654"/>
      <c r="D7" s="654"/>
      <c r="E7" s="654"/>
      <c r="F7" s="654"/>
      <c r="G7" s="654"/>
      <c r="H7" s="654"/>
      <c r="I7" s="654"/>
      <c r="J7" s="654"/>
      <c r="K7" s="654"/>
      <c r="L7" s="654"/>
      <c r="M7" s="654"/>
      <c r="N7" s="654"/>
      <c r="O7" s="654"/>
      <c r="P7" s="654"/>
      <c r="Q7" s="655"/>
      <c r="R7" s="656">
        <v>2542</v>
      </c>
      <c r="S7" s="657"/>
      <c r="T7" s="657"/>
      <c r="U7" s="657"/>
      <c r="V7" s="657"/>
      <c r="W7" s="657"/>
      <c r="X7" s="657"/>
      <c r="Y7" s="658"/>
      <c r="Z7" s="694">
        <v>0</v>
      </c>
      <c r="AA7" s="694"/>
      <c r="AB7" s="694"/>
      <c r="AC7" s="694"/>
      <c r="AD7" s="695">
        <v>2542</v>
      </c>
      <c r="AE7" s="695"/>
      <c r="AF7" s="695"/>
      <c r="AG7" s="695"/>
      <c r="AH7" s="695"/>
      <c r="AI7" s="695"/>
      <c r="AJ7" s="695"/>
      <c r="AK7" s="695"/>
      <c r="AL7" s="659">
        <v>0</v>
      </c>
      <c r="AM7" s="660"/>
      <c r="AN7" s="660"/>
      <c r="AO7" s="696"/>
      <c r="AP7" s="653" t="s">
        <v>225</v>
      </c>
      <c r="AQ7" s="654"/>
      <c r="AR7" s="654"/>
      <c r="AS7" s="654"/>
      <c r="AT7" s="654"/>
      <c r="AU7" s="654"/>
      <c r="AV7" s="654"/>
      <c r="AW7" s="654"/>
      <c r="AX7" s="654"/>
      <c r="AY7" s="654"/>
      <c r="AZ7" s="654"/>
      <c r="BA7" s="654"/>
      <c r="BB7" s="654"/>
      <c r="BC7" s="654"/>
      <c r="BD7" s="654"/>
      <c r="BE7" s="654"/>
      <c r="BF7" s="655"/>
      <c r="BG7" s="656">
        <v>2072216</v>
      </c>
      <c r="BH7" s="657"/>
      <c r="BI7" s="657"/>
      <c r="BJ7" s="657"/>
      <c r="BK7" s="657"/>
      <c r="BL7" s="657"/>
      <c r="BM7" s="657"/>
      <c r="BN7" s="658"/>
      <c r="BO7" s="694">
        <v>47.3</v>
      </c>
      <c r="BP7" s="694"/>
      <c r="BQ7" s="694"/>
      <c r="BR7" s="694"/>
      <c r="BS7" s="695">
        <v>43542</v>
      </c>
      <c r="BT7" s="695"/>
      <c r="BU7" s="695"/>
      <c r="BV7" s="695"/>
      <c r="BW7" s="695"/>
      <c r="BX7" s="695"/>
      <c r="BY7" s="695"/>
      <c r="BZ7" s="695"/>
      <c r="CA7" s="695"/>
      <c r="CB7" s="735"/>
      <c r="CD7" s="653" t="s">
        <v>226</v>
      </c>
      <c r="CE7" s="654"/>
      <c r="CF7" s="654"/>
      <c r="CG7" s="654"/>
      <c r="CH7" s="654"/>
      <c r="CI7" s="654"/>
      <c r="CJ7" s="654"/>
      <c r="CK7" s="654"/>
      <c r="CL7" s="654"/>
      <c r="CM7" s="654"/>
      <c r="CN7" s="654"/>
      <c r="CO7" s="654"/>
      <c r="CP7" s="654"/>
      <c r="CQ7" s="655"/>
      <c r="CR7" s="656">
        <v>2461898</v>
      </c>
      <c r="CS7" s="657"/>
      <c r="CT7" s="657"/>
      <c r="CU7" s="657"/>
      <c r="CV7" s="657"/>
      <c r="CW7" s="657"/>
      <c r="CX7" s="657"/>
      <c r="CY7" s="658"/>
      <c r="CZ7" s="694">
        <v>12.9</v>
      </c>
      <c r="DA7" s="694"/>
      <c r="DB7" s="694"/>
      <c r="DC7" s="694"/>
      <c r="DD7" s="662">
        <v>48380</v>
      </c>
      <c r="DE7" s="657"/>
      <c r="DF7" s="657"/>
      <c r="DG7" s="657"/>
      <c r="DH7" s="657"/>
      <c r="DI7" s="657"/>
      <c r="DJ7" s="657"/>
      <c r="DK7" s="657"/>
      <c r="DL7" s="657"/>
      <c r="DM7" s="657"/>
      <c r="DN7" s="657"/>
      <c r="DO7" s="657"/>
      <c r="DP7" s="658"/>
      <c r="DQ7" s="662">
        <v>1972043</v>
      </c>
      <c r="DR7" s="657"/>
      <c r="DS7" s="657"/>
      <c r="DT7" s="657"/>
      <c r="DU7" s="657"/>
      <c r="DV7" s="657"/>
      <c r="DW7" s="657"/>
      <c r="DX7" s="657"/>
      <c r="DY7" s="657"/>
      <c r="DZ7" s="657"/>
      <c r="EA7" s="657"/>
      <c r="EB7" s="657"/>
      <c r="EC7" s="693"/>
    </row>
    <row r="8" spans="2:143" ht="11.25" customHeight="1" x14ac:dyDescent="0.2">
      <c r="B8" s="653" t="s">
        <v>227</v>
      </c>
      <c r="C8" s="654"/>
      <c r="D8" s="654"/>
      <c r="E8" s="654"/>
      <c r="F8" s="654"/>
      <c r="G8" s="654"/>
      <c r="H8" s="654"/>
      <c r="I8" s="654"/>
      <c r="J8" s="654"/>
      <c r="K8" s="654"/>
      <c r="L8" s="654"/>
      <c r="M8" s="654"/>
      <c r="N8" s="654"/>
      <c r="O8" s="654"/>
      <c r="P8" s="654"/>
      <c r="Q8" s="655"/>
      <c r="R8" s="656">
        <v>35607</v>
      </c>
      <c r="S8" s="657"/>
      <c r="T8" s="657"/>
      <c r="U8" s="657"/>
      <c r="V8" s="657"/>
      <c r="W8" s="657"/>
      <c r="X8" s="657"/>
      <c r="Y8" s="658"/>
      <c r="Z8" s="694">
        <v>0.2</v>
      </c>
      <c r="AA8" s="694"/>
      <c r="AB8" s="694"/>
      <c r="AC8" s="694"/>
      <c r="AD8" s="695">
        <v>35607</v>
      </c>
      <c r="AE8" s="695"/>
      <c r="AF8" s="695"/>
      <c r="AG8" s="695"/>
      <c r="AH8" s="695"/>
      <c r="AI8" s="695"/>
      <c r="AJ8" s="695"/>
      <c r="AK8" s="695"/>
      <c r="AL8" s="659">
        <v>0.4</v>
      </c>
      <c r="AM8" s="660"/>
      <c r="AN8" s="660"/>
      <c r="AO8" s="696"/>
      <c r="AP8" s="653" t="s">
        <v>228</v>
      </c>
      <c r="AQ8" s="654"/>
      <c r="AR8" s="654"/>
      <c r="AS8" s="654"/>
      <c r="AT8" s="654"/>
      <c r="AU8" s="654"/>
      <c r="AV8" s="654"/>
      <c r="AW8" s="654"/>
      <c r="AX8" s="654"/>
      <c r="AY8" s="654"/>
      <c r="AZ8" s="654"/>
      <c r="BA8" s="654"/>
      <c r="BB8" s="654"/>
      <c r="BC8" s="654"/>
      <c r="BD8" s="654"/>
      <c r="BE8" s="654"/>
      <c r="BF8" s="655"/>
      <c r="BG8" s="656">
        <v>63985</v>
      </c>
      <c r="BH8" s="657"/>
      <c r="BI8" s="657"/>
      <c r="BJ8" s="657"/>
      <c r="BK8" s="657"/>
      <c r="BL8" s="657"/>
      <c r="BM8" s="657"/>
      <c r="BN8" s="658"/>
      <c r="BO8" s="694">
        <v>1.5</v>
      </c>
      <c r="BP8" s="694"/>
      <c r="BQ8" s="694"/>
      <c r="BR8" s="694"/>
      <c r="BS8" s="695" t="s">
        <v>122</v>
      </c>
      <c r="BT8" s="695"/>
      <c r="BU8" s="695"/>
      <c r="BV8" s="695"/>
      <c r="BW8" s="695"/>
      <c r="BX8" s="695"/>
      <c r="BY8" s="695"/>
      <c r="BZ8" s="695"/>
      <c r="CA8" s="695"/>
      <c r="CB8" s="735"/>
      <c r="CD8" s="653" t="s">
        <v>229</v>
      </c>
      <c r="CE8" s="654"/>
      <c r="CF8" s="654"/>
      <c r="CG8" s="654"/>
      <c r="CH8" s="654"/>
      <c r="CI8" s="654"/>
      <c r="CJ8" s="654"/>
      <c r="CK8" s="654"/>
      <c r="CL8" s="654"/>
      <c r="CM8" s="654"/>
      <c r="CN8" s="654"/>
      <c r="CO8" s="654"/>
      <c r="CP8" s="654"/>
      <c r="CQ8" s="655"/>
      <c r="CR8" s="656">
        <v>5857343</v>
      </c>
      <c r="CS8" s="657"/>
      <c r="CT8" s="657"/>
      <c r="CU8" s="657"/>
      <c r="CV8" s="657"/>
      <c r="CW8" s="657"/>
      <c r="CX8" s="657"/>
      <c r="CY8" s="658"/>
      <c r="CZ8" s="694">
        <v>30.7</v>
      </c>
      <c r="DA8" s="694"/>
      <c r="DB8" s="694"/>
      <c r="DC8" s="694"/>
      <c r="DD8" s="662">
        <v>29519</v>
      </c>
      <c r="DE8" s="657"/>
      <c r="DF8" s="657"/>
      <c r="DG8" s="657"/>
      <c r="DH8" s="657"/>
      <c r="DI8" s="657"/>
      <c r="DJ8" s="657"/>
      <c r="DK8" s="657"/>
      <c r="DL8" s="657"/>
      <c r="DM8" s="657"/>
      <c r="DN8" s="657"/>
      <c r="DO8" s="657"/>
      <c r="DP8" s="658"/>
      <c r="DQ8" s="662">
        <v>3205071</v>
      </c>
      <c r="DR8" s="657"/>
      <c r="DS8" s="657"/>
      <c r="DT8" s="657"/>
      <c r="DU8" s="657"/>
      <c r="DV8" s="657"/>
      <c r="DW8" s="657"/>
      <c r="DX8" s="657"/>
      <c r="DY8" s="657"/>
      <c r="DZ8" s="657"/>
      <c r="EA8" s="657"/>
      <c r="EB8" s="657"/>
      <c r="EC8" s="693"/>
    </row>
    <row r="9" spans="2:143" ht="11.25" customHeight="1" x14ac:dyDescent="0.2">
      <c r="B9" s="653" t="s">
        <v>230</v>
      </c>
      <c r="C9" s="654"/>
      <c r="D9" s="654"/>
      <c r="E9" s="654"/>
      <c r="F9" s="654"/>
      <c r="G9" s="654"/>
      <c r="H9" s="654"/>
      <c r="I9" s="654"/>
      <c r="J9" s="654"/>
      <c r="K9" s="654"/>
      <c r="L9" s="654"/>
      <c r="M9" s="654"/>
      <c r="N9" s="654"/>
      <c r="O9" s="654"/>
      <c r="P9" s="654"/>
      <c r="Q9" s="655"/>
      <c r="R9" s="656">
        <v>54133</v>
      </c>
      <c r="S9" s="657"/>
      <c r="T9" s="657"/>
      <c r="U9" s="657"/>
      <c r="V9" s="657"/>
      <c r="W9" s="657"/>
      <c r="X9" s="657"/>
      <c r="Y9" s="658"/>
      <c r="Z9" s="694">
        <v>0.3</v>
      </c>
      <c r="AA9" s="694"/>
      <c r="AB9" s="694"/>
      <c r="AC9" s="694"/>
      <c r="AD9" s="695">
        <v>54133</v>
      </c>
      <c r="AE9" s="695"/>
      <c r="AF9" s="695"/>
      <c r="AG9" s="695"/>
      <c r="AH9" s="695"/>
      <c r="AI9" s="695"/>
      <c r="AJ9" s="695"/>
      <c r="AK9" s="695"/>
      <c r="AL9" s="659">
        <v>0.6</v>
      </c>
      <c r="AM9" s="660"/>
      <c r="AN9" s="660"/>
      <c r="AO9" s="696"/>
      <c r="AP9" s="653" t="s">
        <v>231</v>
      </c>
      <c r="AQ9" s="654"/>
      <c r="AR9" s="654"/>
      <c r="AS9" s="654"/>
      <c r="AT9" s="654"/>
      <c r="AU9" s="654"/>
      <c r="AV9" s="654"/>
      <c r="AW9" s="654"/>
      <c r="AX9" s="654"/>
      <c r="AY9" s="654"/>
      <c r="AZ9" s="654"/>
      <c r="BA9" s="654"/>
      <c r="BB9" s="654"/>
      <c r="BC9" s="654"/>
      <c r="BD9" s="654"/>
      <c r="BE9" s="654"/>
      <c r="BF9" s="655"/>
      <c r="BG9" s="656">
        <v>1778365</v>
      </c>
      <c r="BH9" s="657"/>
      <c r="BI9" s="657"/>
      <c r="BJ9" s="657"/>
      <c r="BK9" s="657"/>
      <c r="BL9" s="657"/>
      <c r="BM9" s="657"/>
      <c r="BN9" s="658"/>
      <c r="BO9" s="694">
        <v>40.6</v>
      </c>
      <c r="BP9" s="694"/>
      <c r="BQ9" s="694"/>
      <c r="BR9" s="694"/>
      <c r="BS9" s="695" t="s">
        <v>122</v>
      </c>
      <c r="BT9" s="695"/>
      <c r="BU9" s="695"/>
      <c r="BV9" s="695"/>
      <c r="BW9" s="695"/>
      <c r="BX9" s="695"/>
      <c r="BY9" s="695"/>
      <c r="BZ9" s="695"/>
      <c r="CA9" s="695"/>
      <c r="CB9" s="735"/>
      <c r="CD9" s="653" t="s">
        <v>232</v>
      </c>
      <c r="CE9" s="654"/>
      <c r="CF9" s="654"/>
      <c r="CG9" s="654"/>
      <c r="CH9" s="654"/>
      <c r="CI9" s="654"/>
      <c r="CJ9" s="654"/>
      <c r="CK9" s="654"/>
      <c r="CL9" s="654"/>
      <c r="CM9" s="654"/>
      <c r="CN9" s="654"/>
      <c r="CO9" s="654"/>
      <c r="CP9" s="654"/>
      <c r="CQ9" s="655"/>
      <c r="CR9" s="656">
        <v>1574848</v>
      </c>
      <c r="CS9" s="657"/>
      <c r="CT9" s="657"/>
      <c r="CU9" s="657"/>
      <c r="CV9" s="657"/>
      <c r="CW9" s="657"/>
      <c r="CX9" s="657"/>
      <c r="CY9" s="658"/>
      <c r="CZ9" s="694">
        <v>8.1999999999999993</v>
      </c>
      <c r="DA9" s="694"/>
      <c r="DB9" s="694"/>
      <c r="DC9" s="694"/>
      <c r="DD9" s="662">
        <v>165203</v>
      </c>
      <c r="DE9" s="657"/>
      <c r="DF9" s="657"/>
      <c r="DG9" s="657"/>
      <c r="DH9" s="657"/>
      <c r="DI9" s="657"/>
      <c r="DJ9" s="657"/>
      <c r="DK9" s="657"/>
      <c r="DL9" s="657"/>
      <c r="DM9" s="657"/>
      <c r="DN9" s="657"/>
      <c r="DO9" s="657"/>
      <c r="DP9" s="658"/>
      <c r="DQ9" s="662">
        <v>985402</v>
      </c>
      <c r="DR9" s="657"/>
      <c r="DS9" s="657"/>
      <c r="DT9" s="657"/>
      <c r="DU9" s="657"/>
      <c r="DV9" s="657"/>
      <c r="DW9" s="657"/>
      <c r="DX9" s="657"/>
      <c r="DY9" s="657"/>
      <c r="DZ9" s="657"/>
      <c r="EA9" s="657"/>
      <c r="EB9" s="657"/>
      <c r="EC9" s="693"/>
    </row>
    <row r="10" spans="2:143" ht="11.25" customHeight="1" x14ac:dyDescent="0.2">
      <c r="B10" s="653" t="s">
        <v>233</v>
      </c>
      <c r="C10" s="654"/>
      <c r="D10" s="654"/>
      <c r="E10" s="654"/>
      <c r="F10" s="654"/>
      <c r="G10" s="654"/>
      <c r="H10" s="654"/>
      <c r="I10" s="654"/>
      <c r="J10" s="654"/>
      <c r="K10" s="654"/>
      <c r="L10" s="654"/>
      <c r="M10" s="654"/>
      <c r="N10" s="654"/>
      <c r="O10" s="654"/>
      <c r="P10" s="654"/>
      <c r="Q10" s="655"/>
      <c r="R10" s="656" t="s">
        <v>122</v>
      </c>
      <c r="S10" s="657"/>
      <c r="T10" s="657"/>
      <c r="U10" s="657"/>
      <c r="V10" s="657"/>
      <c r="W10" s="657"/>
      <c r="X10" s="657"/>
      <c r="Y10" s="658"/>
      <c r="Z10" s="694" t="s">
        <v>122</v>
      </c>
      <c r="AA10" s="694"/>
      <c r="AB10" s="694"/>
      <c r="AC10" s="694"/>
      <c r="AD10" s="695" t="s">
        <v>122</v>
      </c>
      <c r="AE10" s="695"/>
      <c r="AF10" s="695"/>
      <c r="AG10" s="695"/>
      <c r="AH10" s="695"/>
      <c r="AI10" s="695"/>
      <c r="AJ10" s="695"/>
      <c r="AK10" s="695"/>
      <c r="AL10" s="659" t="s">
        <v>122</v>
      </c>
      <c r="AM10" s="660"/>
      <c r="AN10" s="660"/>
      <c r="AO10" s="696"/>
      <c r="AP10" s="653" t="s">
        <v>234</v>
      </c>
      <c r="AQ10" s="654"/>
      <c r="AR10" s="654"/>
      <c r="AS10" s="654"/>
      <c r="AT10" s="654"/>
      <c r="AU10" s="654"/>
      <c r="AV10" s="654"/>
      <c r="AW10" s="654"/>
      <c r="AX10" s="654"/>
      <c r="AY10" s="654"/>
      <c r="AZ10" s="654"/>
      <c r="BA10" s="654"/>
      <c r="BB10" s="654"/>
      <c r="BC10" s="654"/>
      <c r="BD10" s="654"/>
      <c r="BE10" s="654"/>
      <c r="BF10" s="655"/>
      <c r="BG10" s="656">
        <v>76046</v>
      </c>
      <c r="BH10" s="657"/>
      <c r="BI10" s="657"/>
      <c r="BJ10" s="657"/>
      <c r="BK10" s="657"/>
      <c r="BL10" s="657"/>
      <c r="BM10" s="657"/>
      <c r="BN10" s="658"/>
      <c r="BO10" s="694">
        <v>1.7</v>
      </c>
      <c r="BP10" s="694"/>
      <c r="BQ10" s="694"/>
      <c r="BR10" s="694"/>
      <c r="BS10" s="695" t="s">
        <v>122</v>
      </c>
      <c r="BT10" s="695"/>
      <c r="BU10" s="695"/>
      <c r="BV10" s="695"/>
      <c r="BW10" s="695"/>
      <c r="BX10" s="695"/>
      <c r="BY10" s="695"/>
      <c r="BZ10" s="695"/>
      <c r="CA10" s="695"/>
      <c r="CB10" s="735"/>
      <c r="CD10" s="653" t="s">
        <v>235</v>
      </c>
      <c r="CE10" s="654"/>
      <c r="CF10" s="654"/>
      <c r="CG10" s="654"/>
      <c r="CH10" s="654"/>
      <c r="CI10" s="654"/>
      <c r="CJ10" s="654"/>
      <c r="CK10" s="654"/>
      <c r="CL10" s="654"/>
      <c r="CM10" s="654"/>
      <c r="CN10" s="654"/>
      <c r="CO10" s="654"/>
      <c r="CP10" s="654"/>
      <c r="CQ10" s="655"/>
      <c r="CR10" s="656">
        <v>20113</v>
      </c>
      <c r="CS10" s="657"/>
      <c r="CT10" s="657"/>
      <c r="CU10" s="657"/>
      <c r="CV10" s="657"/>
      <c r="CW10" s="657"/>
      <c r="CX10" s="657"/>
      <c r="CY10" s="658"/>
      <c r="CZ10" s="694">
        <v>0.1</v>
      </c>
      <c r="DA10" s="694"/>
      <c r="DB10" s="694"/>
      <c r="DC10" s="694"/>
      <c r="DD10" s="662" t="s">
        <v>122</v>
      </c>
      <c r="DE10" s="657"/>
      <c r="DF10" s="657"/>
      <c r="DG10" s="657"/>
      <c r="DH10" s="657"/>
      <c r="DI10" s="657"/>
      <c r="DJ10" s="657"/>
      <c r="DK10" s="657"/>
      <c r="DL10" s="657"/>
      <c r="DM10" s="657"/>
      <c r="DN10" s="657"/>
      <c r="DO10" s="657"/>
      <c r="DP10" s="658"/>
      <c r="DQ10" s="662">
        <v>20083</v>
      </c>
      <c r="DR10" s="657"/>
      <c r="DS10" s="657"/>
      <c r="DT10" s="657"/>
      <c r="DU10" s="657"/>
      <c r="DV10" s="657"/>
      <c r="DW10" s="657"/>
      <c r="DX10" s="657"/>
      <c r="DY10" s="657"/>
      <c r="DZ10" s="657"/>
      <c r="EA10" s="657"/>
      <c r="EB10" s="657"/>
      <c r="EC10" s="693"/>
    </row>
    <row r="11" spans="2:143" ht="11.25" customHeight="1" x14ac:dyDescent="0.2">
      <c r="B11" s="653" t="s">
        <v>236</v>
      </c>
      <c r="C11" s="654"/>
      <c r="D11" s="654"/>
      <c r="E11" s="654"/>
      <c r="F11" s="654"/>
      <c r="G11" s="654"/>
      <c r="H11" s="654"/>
      <c r="I11" s="654"/>
      <c r="J11" s="654"/>
      <c r="K11" s="654"/>
      <c r="L11" s="654"/>
      <c r="M11" s="654"/>
      <c r="N11" s="654"/>
      <c r="O11" s="654"/>
      <c r="P11" s="654"/>
      <c r="Q11" s="655"/>
      <c r="R11" s="656">
        <v>895913</v>
      </c>
      <c r="S11" s="657"/>
      <c r="T11" s="657"/>
      <c r="U11" s="657"/>
      <c r="V11" s="657"/>
      <c r="W11" s="657"/>
      <c r="X11" s="657"/>
      <c r="Y11" s="658"/>
      <c r="Z11" s="659">
        <v>4.5</v>
      </c>
      <c r="AA11" s="660"/>
      <c r="AB11" s="660"/>
      <c r="AC11" s="661"/>
      <c r="AD11" s="662">
        <v>895913</v>
      </c>
      <c r="AE11" s="657"/>
      <c r="AF11" s="657"/>
      <c r="AG11" s="657"/>
      <c r="AH11" s="657"/>
      <c r="AI11" s="657"/>
      <c r="AJ11" s="657"/>
      <c r="AK11" s="658"/>
      <c r="AL11" s="659">
        <v>9.5</v>
      </c>
      <c r="AM11" s="660"/>
      <c r="AN11" s="660"/>
      <c r="AO11" s="696"/>
      <c r="AP11" s="653" t="s">
        <v>237</v>
      </c>
      <c r="AQ11" s="654"/>
      <c r="AR11" s="654"/>
      <c r="AS11" s="654"/>
      <c r="AT11" s="654"/>
      <c r="AU11" s="654"/>
      <c r="AV11" s="654"/>
      <c r="AW11" s="654"/>
      <c r="AX11" s="654"/>
      <c r="AY11" s="654"/>
      <c r="AZ11" s="654"/>
      <c r="BA11" s="654"/>
      <c r="BB11" s="654"/>
      <c r="BC11" s="654"/>
      <c r="BD11" s="654"/>
      <c r="BE11" s="654"/>
      <c r="BF11" s="655"/>
      <c r="BG11" s="656">
        <v>153820</v>
      </c>
      <c r="BH11" s="657"/>
      <c r="BI11" s="657"/>
      <c r="BJ11" s="657"/>
      <c r="BK11" s="657"/>
      <c r="BL11" s="657"/>
      <c r="BM11" s="657"/>
      <c r="BN11" s="658"/>
      <c r="BO11" s="694">
        <v>3.5</v>
      </c>
      <c r="BP11" s="694"/>
      <c r="BQ11" s="694"/>
      <c r="BR11" s="694"/>
      <c r="BS11" s="695">
        <v>43542</v>
      </c>
      <c r="BT11" s="695"/>
      <c r="BU11" s="695"/>
      <c r="BV11" s="695"/>
      <c r="BW11" s="695"/>
      <c r="BX11" s="695"/>
      <c r="BY11" s="695"/>
      <c r="BZ11" s="695"/>
      <c r="CA11" s="695"/>
      <c r="CB11" s="735"/>
      <c r="CD11" s="653" t="s">
        <v>238</v>
      </c>
      <c r="CE11" s="654"/>
      <c r="CF11" s="654"/>
      <c r="CG11" s="654"/>
      <c r="CH11" s="654"/>
      <c r="CI11" s="654"/>
      <c r="CJ11" s="654"/>
      <c r="CK11" s="654"/>
      <c r="CL11" s="654"/>
      <c r="CM11" s="654"/>
      <c r="CN11" s="654"/>
      <c r="CO11" s="654"/>
      <c r="CP11" s="654"/>
      <c r="CQ11" s="655"/>
      <c r="CR11" s="656">
        <v>708876</v>
      </c>
      <c r="CS11" s="657"/>
      <c r="CT11" s="657"/>
      <c r="CU11" s="657"/>
      <c r="CV11" s="657"/>
      <c r="CW11" s="657"/>
      <c r="CX11" s="657"/>
      <c r="CY11" s="658"/>
      <c r="CZ11" s="694">
        <v>3.7</v>
      </c>
      <c r="DA11" s="694"/>
      <c r="DB11" s="694"/>
      <c r="DC11" s="694"/>
      <c r="DD11" s="662">
        <v>269602</v>
      </c>
      <c r="DE11" s="657"/>
      <c r="DF11" s="657"/>
      <c r="DG11" s="657"/>
      <c r="DH11" s="657"/>
      <c r="DI11" s="657"/>
      <c r="DJ11" s="657"/>
      <c r="DK11" s="657"/>
      <c r="DL11" s="657"/>
      <c r="DM11" s="657"/>
      <c r="DN11" s="657"/>
      <c r="DO11" s="657"/>
      <c r="DP11" s="658"/>
      <c r="DQ11" s="662">
        <v>320364</v>
      </c>
      <c r="DR11" s="657"/>
      <c r="DS11" s="657"/>
      <c r="DT11" s="657"/>
      <c r="DU11" s="657"/>
      <c r="DV11" s="657"/>
      <c r="DW11" s="657"/>
      <c r="DX11" s="657"/>
      <c r="DY11" s="657"/>
      <c r="DZ11" s="657"/>
      <c r="EA11" s="657"/>
      <c r="EB11" s="657"/>
      <c r="EC11" s="693"/>
    </row>
    <row r="12" spans="2:143" ht="11.25" customHeight="1" x14ac:dyDescent="0.2">
      <c r="B12" s="653" t="s">
        <v>239</v>
      </c>
      <c r="C12" s="654"/>
      <c r="D12" s="654"/>
      <c r="E12" s="654"/>
      <c r="F12" s="654"/>
      <c r="G12" s="654"/>
      <c r="H12" s="654"/>
      <c r="I12" s="654"/>
      <c r="J12" s="654"/>
      <c r="K12" s="654"/>
      <c r="L12" s="654"/>
      <c r="M12" s="654"/>
      <c r="N12" s="654"/>
      <c r="O12" s="654"/>
      <c r="P12" s="654"/>
      <c r="Q12" s="655"/>
      <c r="R12" s="656">
        <v>18816</v>
      </c>
      <c r="S12" s="657"/>
      <c r="T12" s="657"/>
      <c r="U12" s="657"/>
      <c r="V12" s="657"/>
      <c r="W12" s="657"/>
      <c r="X12" s="657"/>
      <c r="Y12" s="658"/>
      <c r="Z12" s="694">
        <v>0.1</v>
      </c>
      <c r="AA12" s="694"/>
      <c r="AB12" s="694"/>
      <c r="AC12" s="694"/>
      <c r="AD12" s="695">
        <v>18816</v>
      </c>
      <c r="AE12" s="695"/>
      <c r="AF12" s="695"/>
      <c r="AG12" s="695"/>
      <c r="AH12" s="695"/>
      <c r="AI12" s="695"/>
      <c r="AJ12" s="695"/>
      <c r="AK12" s="695"/>
      <c r="AL12" s="659">
        <v>0.2</v>
      </c>
      <c r="AM12" s="660"/>
      <c r="AN12" s="660"/>
      <c r="AO12" s="696"/>
      <c r="AP12" s="653" t="s">
        <v>240</v>
      </c>
      <c r="AQ12" s="654"/>
      <c r="AR12" s="654"/>
      <c r="AS12" s="654"/>
      <c r="AT12" s="654"/>
      <c r="AU12" s="654"/>
      <c r="AV12" s="654"/>
      <c r="AW12" s="654"/>
      <c r="AX12" s="654"/>
      <c r="AY12" s="654"/>
      <c r="AZ12" s="654"/>
      <c r="BA12" s="654"/>
      <c r="BB12" s="654"/>
      <c r="BC12" s="654"/>
      <c r="BD12" s="654"/>
      <c r="BE12" s="654"/>
      <c r="BF12" s="655"/>
      <c r="BG12" s="656">
        <v>1776145</v>
      </c>
      <c r="BH12" s="657"/>
      <c r="BI12" s="657"/>
      <c r="BJ12" s="657"/>
      <c r="BK12" s="657"/>
      <c r="BL12" s="657"/>
      <c r="BM12" s="657"/>
      <c r="BN12" s="658"/>
      <c r="BO12" s="694">
        <v>40.5</v>
      </c>
      <c r="BP12" s="694"/>
      <c r="BQ12" s="694"/>
      <c r="BR12" s="694"/>
      <c r="BS12" s="695" t="s">
        <v>122</v>
      </c>
      <c r="BT12" s="695"/>
      <c r="BU12" s="695"/>
      <c r="BV12" s="695"/>
      <c r="BW12" s="695"/>
      <c r="BX12" s="695"/>
      <c r="BY12" s="695"/>
      <c r="BZ12" s="695"/>
      <c r="CA12" s="695"/>
      <c r="CB12" s="735"/>
      <c r="CD12" s="653" t="s">
        <v>241</v>
      </c>
      <c r="CE12" s="654"/>
      <c r="CF12" s="654"/>
      <c r="CG12" s="654"/>
      <c r="CH12" s="654"/>
      <c r="CI12" s="654"/>
      <c r="CJ12" s="654"/>
      <c r="CK12" s="654"/>
      <c r="CL12" s="654"/>
      <c r="CM12" s="654"/>
      <c r="CN12" s="654"/>
      <c r="CO12" s="654"/>
      <c r="CP12" s="654"/>
      <c r="CQ12" s="655"/>
      <c r="CR12" s="656">
        <v>304609</v>
      </c>
      <c r="CS12" s="657"/>
      <c r="CT12" s="657"/>
      <c r="CU12" s="657"/>
      <c r="CV12" s="657"/>
      <c r="CW12" s="657"/>
      <c r="CX12" s="657"/>
      <c r="CY12" s="658"/>
      <c r="CZ12" s="694">
        <v>1.6</v>
      </c>
      <c r="DA12" s="694"/>
      <c r="DB12" s="694"/>
      <c r="DC12" s="694"/>
      <c r="DD12" s="662">
        <v>21155</v>
      </c>
      <c r="DE12" s="657"/>
      <c r="DF12" s="657"/>
      <c r="DG12" s="657"/>
      <c r="DH12" s="657"/>
      <c r="DI12" s="657"/>
      <c r="DJ12" s="657"/>
      <c r="DK12" s="657"/>
      <c r="DL12" s="657"/>
      <c r="DM12" s="657"/>
      <c r="DN12" s="657"/>
      <c r="DO12" s="657"/>
      <c r="DP12" s="658"/>
      <c r="DQ12" s="662">
        <v>266942</v>
      </c>
      <c r="DR12" s="657"/>
      <c r="DS12" s="657"/>
      <c r="DT12" s="657"/>
      <c r="DU12" s="657"/>
      <c r="DV12" s="657"/>
      <c r="DW12" s="657"/>
      <c r="DX12" s="657"/>
      <c r="DY12" s="657"/>
      <c r="DZ12" s="657"/>
      <c r="EA12" s="657"/>
      <c r="EB12" s="657"/>
      <c r="EC12" s="693"/>
    </row>
    <row r="13" spans="2:143" ht="11.25" customHeight="1" x14ac:dyDescent="0.2">
      <c r="B13" s="653" t="s">
        <v>242</v>
      </c>
      <c r="C13" s="654"/>
      <c r="D13" s="654"/>
      <c r="E13" s="654"/>
      <c r="F13" s="654"/>
      <c r="G13" s="654"/>
      <c r="H13" s="654"/>
      <c r="I13" s="654"/>
      <c r="J13" s="654"/>
      <c r="K13" s="654"/>
      <c r="L13" s="654"/>
      <c r="M13" s="654"/>
      <c r="N13" s="654"/>
      <c r="O13" s="654"/>
      <c r="P13" s="654"/>
      <c r="Q13" s="655"/>
      <c r="R13" s="656" t="s">
        <v>122</v>
      </c>
      <c r="S13" s="657"/>
      <c r="T13" s="657"/>
      <c r="U13" s="657"/>
      <c r="V13" s="657"/>
      <c r="W13" s="657"/>
      <c r="X13" s="657"/>
      <c r="Y13" s="658"/>
      <c r="Z13" s="694" t="s">
        <v>122</v>
      </c>
      <c r="AA13" s="694"/>
      <c r="AB13" s="694"/>
      <c r="AC13" s="694"/>
      <c r="AD13" s="695" t="s">
        <v>122</v>
      </c>
      <c r="AE13" s="695"/>
      <c r="AF13" s="695"/>
      <c r="AG13" s="695"/>
      <c r="AH13" s="695"/>
      <c r="AI13" s="695"/>
      <c r="AJ13" s="695"/>
      <c r="AK13" s="695"/>
      <c r="AL13" s="659" t="s">
        <v>122</v>
      </c>
      <c r="AM13" s="660"/>
      <c r="AN13" s="660"/>
      <c r="AO13" s="696"/>
      <c r="AP13" s="653" t="s">
        <v>243</v>
      </c>
      <c r="AQ13" s="654"/>
      <c r="AR13" s="654"/>
      <c r="AS13" s="654"/>
      <c r="AT13" s="654"/>
      <c r="AU13" s="654"/>
      <c r="AV13" s="654"/>
      <c r="AW13" s="654"/>
      <c r="AX13" s="654"/>
      <c r="AY13" s="654"/>
      <c r="AZ13" s="654"/>
      <c r="BA13" s="654"/>
      <c r="BB13" s="654"/>
      <c r="BC13" s="654"/>
      <c r="BD13" s="654"/>
      <c r="BE13" s="654"/>
      <c r="BF13" s="655"/>
      <c r="BG13" s="656">
        <v>1775122</v>
      </c>
      <c r="BH13" s="657"/>
      <c r="BI13" s="657"/>
      <c r="BJ13" s="657"/>
      <c r="BK13" s="657"/>
      <c r="BL13" s="657"/>
      <c r="BM13" s="657"/>
      <c r="BN13" s="658"/>
      <c r="BO13" s="694">
        <v>40.5</v>
      </c>
      <c r="BP13" s="694"/>
      <c r="BQ13" s="694"/>
      <c r="BR13" s="694"/>
      <c r="BS13" s="695" t="s">
        <v>122</v>
      </c>
      <c r="BT13" s="695"/>
      <c r="BU13" s="695"/>
      <c r="BV13" s="695"/>
      <c r="BW13" s="695"/>
      <c r="BX13" s="695"/>
      <c r="BY13" s="695"/>
      <c r="BZ13" s="695"/>
      <c r="CA13" s="695"/>
      <c r="CB13" s="735"/>
      <c r="CD13" s="653" t="s">
        <v>244</v>
      </c>
      <c r="CE13" s="654"/>
      <c r="CF13" s="654"/>
      <c r="CG13" s="654"/>
      <c r="CH13" s="654"/>
      <c r="CI13" s="654"/>
      <c r="CJ13" s="654"/>
      <c r="CK13" s="654"/>
      <c r="CL13" s="654"/>
      <c r="CM13" s="654"/>
      <c r="CN13" s="654"/>
      <c r="CO13" s="654"/>
      <c r="CP13" s="654"/>
      <c r="CQ13" s="655"/>
      <c r="CR13" s="656">
        <v>1929686</v>
      </c>
      <c r="CS13" s="657"/>
      <c r="CT13" s="657"/>
      <c r="CU13" s="657"/>
      <c r="CV13" s="657"/>
      <c r="CW13" s="657"/>
      <c r="CX13" s="657"/>
      <c r="CY13" s="658"/>
      <c r="CZ13" s="694">
        <v>10.1</v>
      </c>
      <c r="DA13" s="694"/>
      <c r="DB13" s="694"/>
      <c r="DC13" s="694"/>
      <c r="DD13" s="662">
        <v>931430</v>
      </c>
      <c r="DE13" s="657"/>
      <c r="DF13" s="657"/>
      <c r="DG13" s="657"/>
      <c r="DH13" s="657"/>
      <c r="DI13" s="657"/>
      <c r="DJ13" s="657"/>
      <c r="DK13" s="657"/>
      <c r="DL13" s="657"/>
      <c r="DM13" s="657"/>
      <c r="DN13" s="657"/>
      <c r="DO13" s="657"/>
      <c r="DP13" s="658"/>
      <c r="DQ13" s="662">
        <v>871827</v>
      </c>
      <c r="DR13" s="657"/>
      <c r="DS13" s="657"/>
      <c r="DT13" s="657"/>
      <c r="DU13" s="657"/>
      <c r="DV13" s="657"/>
      <c r="DW13" s="657"/>
      <c r="DX13" s="657"/>
      <c r="DY13" s="657"/>
      <c r="DZ13" s="657"/>
      <c r="EA13" s="657"/>
      <c r="EB13" s="657"/>
      <c r="EC13" s="693"/>
    </row>
    <row r="14" spans="2:143" ht="11.25" customHeight="1" x14ac:dyDescent="0.2">
      <c r="B14" s="653" t="s">
        <v>245</v>
      </c>
      <c r="C14" s="654"/>
      <c r="D14" s="654"/>
      <c r="E14" s="654"/>
      <c r="F14" s="654"/>
      <c r="G14" s="654"/>
      <c r="H14" s="654"/>
      <c r="I14" s="654"/>
      <c r="J14" s="654"/>
      <c r="K14" s="654"/>
      <c r="L14" s="654"/>
      <c r="M14" s="654"/>
      <c r="N14" s="654"/>
      <c r="O14" s="654"/>
      <c r="P14" s="654"/>
      <c r="Q14" s="655"/>
      <c r="R14" s="656" t="s">
        <v>122</v>
      </c>
      <c r="S14" s="657"/>
      <c r="T14" s="657"/>
      <c r="U14" s="657"/>
      <c r="V14" s="657"/>
      <c r="W14" s="657"/>
      <c r="X14" s="657"/>
      <c r="Y14" s="658"/>
      <c r="Z14" s="694" t="s">
        <v>122</v>
      </c>
      <c r="AA14" s="694"/>
      <c r="AB14" s="694"/>
      <c r="AC14" s="694"/>
      <c r="AD14" s="695" t="s">
        <v>122</v>
      </c>
      <c r="AE14" s="695"/>
      <c r="AF14" s="695"/>
      <c r="AG14" s="695"/>
      <c r="AH14" s="695"/>
      <c r="AI14" s="695"/>
      <c r="AJ14" s="695"/>
      <c r="AK14" s="695"/>
      <c r="AL14" s="659" t="s">
        <v>122</v>
      </c>
      <c r="AM14" s="660"/>
      <c r="AN14" s="660"/>
      <c r="AO14" s="696"/>
      <c r="AP14" s="653" t="s">
        <v>246</v>
      </c>
      <c r="AQ14" s="654"/>
      <c r="AR14" s="654"/>
      <c r="AS14" s="654"/>
      <c r="AT14" s="654"/>
      <c r="AU14" s="654"/>
      <c r="AV14" s="654"/>
      <c r="AW14" s="654"/>
      <c r="AX14" s="654"/>
      <c r="AY14" s="654"/>
      <c r="AZ14" s="654"/>
      <c r="BA14" s="654"/>
      <c r="BB14" s="654"/>
      <c r="BC14" s="654"/>
      <c r="BD14" s="654"/>
      <c r="BE14" s="654"/>
      <c r="BF14" s="655"/>
      <c r="BG14" s="656">
        <v>131699</v>
      </c>
      <c r="BH14" s="657"/>
      <c r="BI14" s="657"/>
      <c r="BJ14" s="657"/>
      <c r="BK14" s="657"/>
      <c r="BL14" s="657"/>
      <c r="BM14" s="657"/>
      <c r="BN14" s="658"/>
      <c r="BO14" s="694">
        <v>3</v>
      </c>
      <c r="BP14" s="694"/>
      <c r="BQ14" s="694"/>
      <c r="BR14" s="694"/>
      <c r="BS14" s="695" t="s">
        <v>122</v>
      </c>
      <c r="BT14" s="695"/>
      <c r="BU14" s="695"/>
      <c r="BV14" s="695"/>
      <c r="BW14" s="695"/>
      <c r="BX14" s="695"/>
      <c r="BY14" s="695"/>
      <c r="BZ14" s="695"/>
      <c r="CA14" s="695"/>
      <c r="CB14" s="735"/>
      <c r="CD14" s="653" t="s">
        <v>247</v>
      </c>
      <c r="CE14" s="654"/>
      <c r="CF14" s="654"/>
      <c r="CG14" s="654"/>
      <c r="CH14" s="654"/>
      <c r="CI14" s="654"/>
      <c r="CJ14" s="654"/>
      <c r="CK14" s="654"/>
      <c r="CL14" s="654"/>
      <c r="CM14" s="654"/>
      <c r="CN14" s="654"/>
      <c r="CO14" s="654"/>
      <c r="CP14" s="654"/>
      <c r="CQ14" s="655"/>
      <c r="CR14" s="656">
        <v>522116</v>
      </c>
      <c r="CS14" s="657"/>
      <c r="CT14" s="657"/>
      <c r="CU14" s="657"/>
      <c r="CV14" s="657"/>
      <c r="CW14" s="657"/>
      <c r="CX14" s="657"/>
      <c r="CY14" s="658"/>
      <c r="CZ14" s="694">
        <v>2.7</v>
      </c>
      <c r="DA14" s="694"/>
      <c r="DB14" s="694"/>
      <c r="DC14" s="694"/>
      <c r="DD14" s="662">
        <v>19969</v>
      </c>
      <c r="DE14" s="657"/>
      <c r="DF14" s="657"/>
      <c r="DG14" s="657"/>
      <c r="DH14" s="657"/>
      <c r="DI14" s="657"/>
      <c r="DJ14" s="657"/>
      <c r="DK14" s="657"/>
      <c r="DL14" s="657"/>
      <c r="DM14" s="657"/>
      <c r="DN14" s="657"/>
      <c r="DO14" s="657"/>
      <c r="DP14" s="658"/>
      <c r="DQ14" s="662">
        <v>483202</v>
      </c>
      <c r="DR14" s="657"/>
      <c r="DS14" s="657"/>
      <c r="DT14" s="657"/>
      <c r="DU14" s="657"/>
      <c r="DV14" s="657"/>
      <c r="DW14" s="657"/>
      <c r="DX14" s="657"/>
      <c r="DY14" s="657"/>
      <c r="DZ14" s="657"/>
      <c r="EA14" s="657"/>
      <c r="EB14" s="657"/>
      <c r="EC14" s="693"/>
    </row>
    <row r="15" spans="2:143" ht="11.25" customHeight="1" x14ac:dyDescent="0.2">
      <c r="B15" s="653" t="s">
        <v>248</v>
      </c>
      <c r="C15" s="654"/>
      <c r="D15" s="654"/>
      <c r="E15" s="654"/>
      <c r="F15" s="654"/>
      <c r="G15" s="654"/>
      <c r="H15" s="654"/>
      <c r="I15" s="654"/>
      <c r="J15" s="654"/>
      <c r="K15" s="654"/>
      <c r="L15" s="654"/>
      <c r="M15" s="654"/>
      <c r="N15" s="654"/>
      <c r="O15" s="654"/>
      <c r="P15" s="654"/>
      <c r="Q15" s="655"/>
      <c r="R15" s="656">
        <v>21067</v>
      </c>
      <c r="S15" s="657"/>
      <c r="T15" s="657"/>
      <c r="U15" s="657"/>
      <c r="V15" s="657"/>
      <c r="W15" s="657"/>
      <c r="X15" s="657"/>
      <c r="Y15" s="658"/>
      <c r="Z15" s="694">
        <v>0.1</v>
      </c>
      <c r="AA15" s="694"/>
      <c r="AB15" s="694"/>
      <c r="AC15" s="694"/>
      <c r="AD15" s="695">
        <v>21067</v>
      </c>
      <c r="AE15" s="695"/>
      <c r="AF15" s="695"/>
      <c r="AG15" s="695"/>
      <c r="AH15" s="695"/>
      <c r="AI15" s="695"/>
      <c r="AJ15" s="695"/>
      <c r="AK15" s="695"/>
      <c r="AL15" s="659">
        <v>0.2</v>
      </c>
      <c r="AM15" s="660"/>
      <c r="AN15" s="660"/>
      <c r="AO15" s="696"/>
      <c r="AP15" s="653" t="s">
        <v>249</v>
      </c>
      <c r="AQ15" s="654"/>
      <c r="AR15" s="654"/>
      <c r="AS15" s="654"/>
      <c r="AT15" s="654"/>
      <c r="AU15" s="654"/>
      <c r="AV15" s="654"/>
      <c r="AW15" s="654"/>
      <c r="AX15" s="654"/>
      <c r="AY15" s="654"/>
      <c r="AZ15" s="654"/>
      <c r="BA15" s="654"/>
      <c r="BB15" s="654"/>
      <c r="BC15" s="654"/>
      <c r="BD15" s="654"/>
      <c r="BE15" s="654"/>
      <c r="BF15" s="655"/>
      <c r="BG15" s="656">
        <v>207089</v>
      </c>
      <c r="BH15" s="657"/>
      <c r="BI15" s="657"/>
      <c r="BJ15" s="657"/>
      <c r="BK15" s="657"/>
      <c r="BL15" s="657"/>
      <c r="BM15" s="657"/>
      <c r="BN15" s="658"/>
      <c r="BO15" s="694">
        <v>4.7</v>
      </c>
      <c r="BP15" s="694"/>
      <c r="BQ15" s="694"/>
      <c r="BR15" s="694"/>
      <c r="BS15" s="695" t="s">
        <v>122</v>
      </c>
      <c r="BT15" s="695"/>
      <c r="BU15" s="695"/>
      <c r="BV15" s="695"/>
      <c r="BW15" s="695"/>
      <c r="BX15" s="695"/>
      <c r="BY15" s="695"/>
      <c r="BZ15" s="695"/>
      <c r="CA15" s="695"/>
      <c r="CB15" s="735"/>
      <c r="CD15" s="653" t="s">
        <v>250</v>
      </c>
      <c r="CE15" s="654"/>
      <c r="CF15" s="654"/>
      <c r="CG15" s="654"/>
      <c r="CH15" s="654"/>
      <c r="CI15" s="654"/>
      <c r="CJ15" s="654"/>
      <c r="CK15" s="654"/>
      <c r="CL15" s="654"/>
      <c r="CM15" s="654"/>
      <c r="CN15" s="654"/>
      <c r="CO15" s="654"/>
      <c r="CP15" s="654"/>
      <c r="CQ15" s="655"/>
      <c r="CR15" s="656">
        <v>2185458</v>
      </c>
      <c r="CS15" s="657"/>
      <c r="CT15" s="657"/>
      <c r="CU15" s="657"/>
      <c r="CV15" s="657"/>
      <c r="CW15" s="657"/>
      <c r="CX15" s="657"/>
      <c r="CY15" s="658"/>
      <c r="CZ15" s="694">
        <v>11.4</v>
      </c>
      <c r="DA15" s="694"/>
      <c r="DB15" s="694"/>
      <c r="DC15" s="694"/>
      <c r="DD15" s="662">
        <v>584907</v>
      </c>
      <c r="DE15" s="657"/>
      <c r="DF15" s="657"/>
      <c r="DG15" s="657"/>
      <c r="DH15" s="657"/>
      <c r="DI15" s="657"/>
      <c r="DJ15" s="657"/>
      <c r="DK15" s="657"/>
      <c r="DL15" s="657"/>
      <c r="DM15" s="657"/>
      <c r="DN15" s="657"/>
      <c r="DO15" s="657"/>
      <c r="DP15" s="658"/>
      <c r="DQ15" s="662">
        <v>1426949</v>
      </c>
      <c r="DR15" s="657"/>
      <c r="DS15" s="657"/>
      <c r="DT15" s="657"/>
      <c r="DU15" s="657"/>
      <c r="DV15" s="657"/>
      <c r="DW15" s="657"/>
      <c r="DX15" s="657"/>
      <c r="DY15" s="657"/>
      <c r="DZ15" s="657"/>
      <c r="EA15" s="657"/>
      <c r="EB15" s="657"/>
      <c r="EC15" s="693"/>
    </row>
    <row r="16" spans="2:143" ht="11.25" customHeight="1" x14ac:dyDescent="0.2">
      <c r="B16" s="653" t="s">
        <v>251</v>
      </c>
      <c r="C16" s="654"/>
      <c r="D16" s="654"/>
      <c r="E16" s="654"/>
      <c r="F16" s="654"/>
      <c r="G16" s="654"/>
      <c r="H16" s="654"/>
      <c r="I16" s="654"/>
      <c r="J16" s="654"/>
      <c r="K16" s="654"/>
      <c r="L16" s="654"/>
      <c r="M16" s="654"/>
      <c r="N16" s="654"/>
      <c r="O16" s="654"/>
      <c r="P16" s="654"/>
      <c r="Q16" s="655"/>
      <c r="R16" s="656">
        <v>63387</v>
      </c>
      <c r="S16" s="657"/>
      <c r="T16" s="657"/>
      <c r="U16" s="657"/>
      <c r="V16" s="657"/>
      <c r="W16" s="657"/>
      <c r="X16" s="657"/>
      <c r="Y16" s="658"/>
      <c r="Z16" s="694">
        <v>0.3</v>
      </c>
      <c r="AA16" s="694"/>
      <c r="AB16" s="694"/>
      <c r="AC16" s="694"/>
      <c r="AD16" s="695">
        <v>63387</v>
      </c>
      <c r="AE16" s="695"/>
      <c r="AF16" s="695"/>
      <c r="AG16" s="695"/>
      <c r="AH16" s="695"/>
      <c r="AI16" s="695"/>
      <c r="AJ16" s="695"/>
      <c r="AK16" s="695"/>
      <c r="AL16" s="659">
        <v>0.7</v>
      </c>
      <c r="AM16" s="660"/>
      <c r="AN16" s="660"/>
      <c r="AO16" s="696"/>
      <c r="AP16" s="653" t="s">
        <v>252</v>
      </c>
      <c r="AQ16" s="654"/>
      <c r="AR16" s="654"/>
      <c r="AS16" s="654"/>
      <c r="AT16" s="654"/>
      <c r="AU16" s="654"/>
      <c r="AV16" s="654"/>
      <c r="AW16" s="654"/>
      <c r="AX16" s="654"/>
      <c r="AY16" s="654"/>
      <c r="AZ16" s="654"/>
      <c r="BA16" s="654"/>
      <c r="BB16" s="654"/>
      <c r="BC16" s="654"/>
      <c r="BD16" s="654"/>
      <c r="BE16" s="654"/>
      <c r="BF16" s="655"/>
      <c r="BG16" s="656" t="s">
        <v>122</v>
      </c>
      <c r="BH16" s="657"/>
      <c r="BI16" s="657"/>
      <c r="BJ16" s="657"/>
      <c r="BK16" s="657"/>
      <c r="BL16" s="657"/>
      <c r="BM16" s="657"/>
      <c r="BN16" s="658"/>
      <c r="BO16" s="694" t="s">
        <v>122</v>
      </c>
      <c r="BP16" s="694"/>
      <c r="BQ16" s="694"/>
      <c r="BR16" s="694"/>
      <c r="BS16" s="695" t="s">
        <v>122</v>
      </c>
      <c r="BT16" s="695"/>
      <c r="BU16" s="695"/>
      <c r="BV16" s="695"/>
      <c r="BW16" s="695"/>
      <c r="BX16" s="695"/>
      <c r="BY16" s="695"/>
      <c r="BZ16" s="695"/>
      <c r="CA16" s="695"/>
      <c r="CB16" s="735"/>
      <c r="CD16" s="653" t="s">
        <v>253</v>
      </c>
      <c r="CE16" s="654"/>
      <c r="CF16" s="654"/>
      <c r="CG16" s="654"/>
      <c r="CH16" s="654"/>
      <c r="CI16" s="654"/>
      <c r="CJ16" s="654"/>
      <c r="CK16" s="654"/>
      <c r="CL16" s="654"/>
      <c r="CM16" s="654"/>
      <c r="CN16" s="654"/>
      <c r="CO16" s="654"/>
      <c r="CP16" s="654"/>
      <c r="CQ16" s="655"/>
      <c r="CR16" s="656">
        <v>1895503</v>
      </c>
      <c r="CS16" s="657"/>
      <c r="CT16" s="657"/>
      <c r="CU16" s="657"/>
      <c r="CV16" s="657"/>
      <c r="CW16" s="657"/>
      <c r="CX16" s="657"/>
      <c r="CY16" s="658"/>
      <c r="CZ16" s="694">
        <v>9.9</v>
      </c>
      <c r="DA16" s="694"/>
      <c r="DB16" s="694"/>
      <c r="DC16" s="694"/>
      <c r="DD16" s="662" t="s">
        <v>122</v>
      </c>
      <c r="DE16" s="657"/>
      <c r="DF16" s="657"/>
      <c r="DG16" s="657"/>
      <c r="DH16" s="657"/>
      <c r="DI16" s="657"/>
      <c r="DJ16" s="657"/>
      <c r="DK16" s="657"/>
      <c r="DL16" s="657"/>
      <c r="DM16" s="657"/>
      <c r="DN16" s="657"/>
      <c r="DO16" s="657"/>
      <c r="DP16" s="658"/>
      <c r="DQ16" s="662">
        <v>131274</v>
      </c>
      <c r="DR16" s="657"/>
      <c r="DS16" s="657"/>
      <c r="DT16" s="657"/>
      <c r="DU16" s="657"/>
      <c r="DV16" s="657"/>
      <c r="DW16" s="657"/>
      <c r="DX16" s="657"/>
      <c r="DY16" s="657"/>
      <c r="DZ16" s="657"/>
      <c r="EA16" s="657"/>
      <c r="EB16" s="657"/>
      <c r="EC16" s="693"/>
    </row>
    <row r="17" spans="2:133" ht="11.25" customHeight="1" x14ac:dyDescent="0.2">
      <c r="B17" s="653" t="s">
        <v>254</v>
      </c>
      <c r="C17" s="654"/>
      <c r="D17" s="654"/>
      <c r="E17" s="654"/>
      <c r="F17" s="654"/>
      <c r="G17" s="654"/>
      <c r="H17" s="654"/>
      <c r="I17" s="654"/>
      <c r="J17" s="654"/>
      <c r="K17" s="654"/>
      <c r="L17" s="654"/>
      <c r="M17" s="654"/>
      <c r="N17" s="654"/>
      <c r="O17" s="654"/>
      <c r="P17" s="654"/>
      <c r="Q17" s="655"/>
      <c r="R17" s="656">
        <v>245467</v>
      </c>
      <c r="S17" s="657"/>
      <c r="T17" s="657"/>
      <c r="U17" s="657"/>
      <c r="V17" s="657"/>
      <c r="W17" s="657"/>
      <c r="X17" s="657"/>
      <c r="Y17" s="658"/>
      <c r="Z17" s="694">
        <v>1.2</v>
      </c>
      <c r="AA17" s="694"/>
      <c r="AB17" s="694"/>
      <c r="AC17" s="694"/>
      <c r="AD17" s="695">
        <v>245467</v>
      </c>
      <c r="AE17" s="695"/>
      <c r="AF17" s="695"/>
      <c r="AG17" s="695"/>
      <c r="AH17" s="695"/>
      <c r="AI17" s="695"/>
      <c r="AJ17" s="695"/>
      <c r="AK17" s="695"/>
      <c r="AL17" s="659">
        <v>2.6</v>
      </c>
      <c r="AM17" s="660"/>
      <c r="AN17" s="660"/>
      <c r="AO17" s="696"/>
      <c r="AP17" s="653" t="s">
        <v>255</v>
      </c>
      <c r="AQ17" s="654"/>
      <c r="AR17" s="654"/>
      <c r="AS17" s="654"/>
      <c r="AT17" s="654"/>
      <c r="AU17" s="654"/>
      <c r="AV17" s="654"/>
      <c r="AW17" s="654"/>
      <c r="AX17" s="654"/>
      <c r="AY17" s="654"/>
      <c r="AZ17" s="654"/>
      <c r="BA17" s="654"/>
      <c r="BB17" s="654"/>
      <c r="BC17" s="654"/>
      <c r="BD17" s="654"/>
      <c r="BE17" s="654"/>
      <c r="BF17" s="655"/>
      <c r="BG17" s="656" t="s">
        <v>122</v>
      </c>
      <c r="BH17" s="657"/>
      <c r="BI17" s="657"/>
      <c r="BJ17" s="657"/>
      <c r="BK17" s="657"/>
      <c r="BL17" s="657"/>
      <c r="BM17" s="657"/>
      <c r="BN17" s="658"/>
      <c r="BO17" s="694" t="s">
        <v>122</v>
      </c>
      <c r="BP17" s="694"/>
      <c r="BQ17" s="694"/>
      <c r="BR17" s="694"/>
      <c r="BS17" s="695" t="s">
        <v>122</v>
      </c>
      <c r="BT17" s="695"/>
      <c r="BU17" s="695"/>
      <c r="BV17" s="695"/>
      <c r="BW17" s="695"/>
      <c r="BX17" s="695"/>
      <c r="BY17" s="695"/>
      <c r="BZ17" s="695"/>
      <c r="CA17" s="695"/>
      <c r="CB17" s="735"/>
      <c r="CD17" s="653" t="s">
        <v>256</v>
      </c>
      <c r="CE17" s="654"/>
      <c r="CF17" s="654"/>
      <c r="CG17" s="654"/>
      <c r="CH17" s="654"/>
      <c r="CI17" s="654"/>
      <c r="CJ17" s="654"/>
      <c r="CK17" s="654"/>
      <c r="CL17" s="654"/>
      <c r="CM17" s="654"/>
      <c r="CN17" s="654"/>
      <c r="CO17" s="654"/>
      <c r="CP17" s="654"/>
      <c r="CQ17" s="655"/>
      <c r="CR17" s="656">
        <v>1504230</v>
      </c>
      <c r="CS17" s="657"/>
      <c r="CT17" s="657"/>
      <c r="CU17" s="657"/>
      <c r="CV17" s="657"/>
      <c r="CW17" s="657"/>
      <c r="CX17" s="657"/>
      <c r="CY17" s="658"/>
      <c r="CZ17" s="694">
        <v>7.9</v>
      </c>
      <c r="DA17" s="694"/>
      <c r="DB17" s="694"/>
      <c r="DC17" s="694"/>
      <c r="DD17" s="662" t="s">
        <v>122</v>
      </c>
      <c r="DE17" s="657"/>
      <c r="DF17" s="657"/>
      <c r="DG17" s="657"/>
      <c r="DH17" s="657"/>
      <c r="DI17" s="657"/>
      <c r="DJ17" s="657"/>
      <c r="DK17" s="657"/>
      <c r="DL17" s="657"/>
      <c r="DM17" s="657"/>
      <c r="DN17" s="657"/>
      <c r="DO17" s="657"/>
      <c r="DP17" s="658"/>
      <c r="DQ17" s="662">
        <v>1504230</v>
      </c>
      <c r="DR17" s="657"/>
      <c r="DS17" s="657"/>
      <c r="DT17" s="657"/>
      <c r="DU17" s="657"/>
      <c r="DV17" s="657"/>
      <c r="DW17" s="657"/>
      <c r="DX17" s="657"/>
      <c r="DY17" s="657"/>
      <c r="DZ17" s="657"/>
      <c r="EA17" s="657"/>
      <c r="EB17" s="657"/>
      <c r="EC17" s="693"/>
    </row>
    <row r="18" spans="2:133" ht="11.25" customHeight="1" x14ac:dyDescent="0.2">
      <c r="B18" s="653" t="s">
        <v>257</v>
      </c>
      <c r="C18" s="654"/>
      <c r="D18" s="654"/>
      <c r="E18" s="654"/>
      <c r="F18" s="654"/>
      <c r="G18" s="654"/>
      <c r="H18" s="654"/>
      <c r="I18" s="654"/>
      <c r="J18" s="654"/>
      <c r="K18" s="654"/>
      <c r="L18" s="654"/>
      <c r="M18" s="654"/>
      <c r="N18" s="654"/>
      <c r="O18" s="654"/>
      <c r="P18" s="654"/>
      <c r="Q18" s="655"/>
      <c r="R18" s="656">
        <v>52933</v>
      </c>
      <c r="S18" s="657"/>
      <c r="T18" s="657"/>
      <c r="U18" s="657"/>
      <c r="V18" s="657"/>
      <c r="W18" s="657"/>
      <c r="X18" s="657"/>
      <c r="Y18" s="658"/>
      <c r="Z18" s="694">
        <v>0.3</v>
      </c>
      <c r="AA18" s="694"/>
      <c r="AB18" s="694"/>
      <c r="AC18" s="694"/>
      <c r="AD18" s="695">
        <v>52933</v>
      </c>
      <c r="AE18" s="695"/>
      <c r="AF18" s="695"/>
      <c r="AG18" s="695"/>
      <c r="AH18" s="695"/>
      <c r="AI18" s="695"/>
      <c r="AJ18" s="695"/>
      <c r="AK18" s="695"/>
      <c r="AL18" s="659">
        <v>0.6</v>
      </c>
      <c r="AM18" s="660"/>
      <c r="AN18" s="660"/>
      <c r="AO18" s="696"/>
      <c r="AP18" s="653" t="s">
        <v>258</v>
      </c>
      <c r="AQ18" s="654"/>
      <c r="AR18" s="654"/>
      <c r="AS18" s="654"/>
      <c r="AT18" s="654"/>
      <c r="AU18" s="654"/>
      <c r="AV18" s="654"/>
      <c r="AW18" s="654"/>
      <c r="AX18" s="654"/>
      <c r="AY18" s="654"/>
      <c r="AZ18" s="654"/>
      <c r="BA18" s="654"/>
      <c r="BB18" s="654"/>
      <c r="BC18" s="654"/>
      <c r="BD18" s="654"/>
      <c r="BE18" s="654"/>
      <c r="BF18" s="655"/>
      <c r="BG18" s="656" t="s">
        <v>122</v>
      </c>
      <c r="BH18" s="657"/>
      <c r="BI18" s="657"/>
      <c r="BJ18" s="657"/>
      <c r="BK18" s="657"/>
      <c r="BL18" s="657"/>
      <c r="BM18" s="657"/>
      <c r="BN18" s="658"/>
      <c r="BO18" s="694" t="s">
        <v>122</v>
      </c>
      <c r="BP18" s="694"/>
      <c r="BQ18" s="694"/>
      <c r="BR18" s="694"/>
      <c r="BS18" s="695" t="s">
        <v>122</v>
      </c>
      <c r="BT18" s="695"/>
      <c r="BU18" s="695"/>
      <c r="BV18" s="695"/>
      <c r="BW18" s="695"/>
      <c r="BX18" s="695"/>
      <c r="BY18" s="695"/>
      <c r="BZ18" s="695"/>
      <c r="CA18" s="695"/>
      <c r="CB18" s="735"/>
      <c r="CD18" s="653" t="s">
        <v>259</v>
      </c>
      <c r="CE18" s="654"/>
      <c r="CF18" s="654"/>
      <c r="CG18" s="654"/>
      <c r="CH18" s="654"/>
      <c r="CI18" s="654"/>
      <c r="CJ18" s="654"/>
      <c r="CK18" s="654"/>
      <c r="CL18" s="654"/>
      <c r="CM18" s="654"/>
      <c r="CN18" s="654"/>
      <c r="CO18" s="654"/>
      <c r="CP18" s="654"/>
      <c r="CQ18" s="655"/>
      <c r="CR18" s="656" t="s">
        <v>122</v>
      </c>
      <c r="CS18" s="657"/>
      <c r="CT18" s="657"/>
      <c r="CU18" s="657"/>
      <c r="CV18" s="657"/>
      <c r="CW18" s="657"/>
      <c r="CX18" s="657"/>
      <c r="CY18" s="658"/>
      <c r="CZ18" s="694" t="s">
        <v>122</v>
      </c>
      <c r="DA18" s="694"/>
      <c r="DB18" s="694"/>
      <c r="DC18" s="694"/>
      <c r="DD18" s="662" t="s">
        <v>122</v>
      </c>
      <c r="DE18" s="657"/>
      <c r="DF18" s="657"/>
      <c r="DG18" s="657"/>
      <c r="DH18" s="657"/>
      <c r="DI18" s="657"/>
      <c r="DJ18" s="657"/>
      <c r="DK18" s="657"/>
      <c r="DL18" s="657"/>
      <c r="DM18" s="657"/>
      <c r="DN18" s="657"/>
      <c r="DO18" s="657"/>
      <c r="DP18" s="658"/>
      <c r="DQ18" s="662" t="s">
        <v>122</v>
      </c>
      <c r="DR18" s="657"/>
      <c r="DS18" s="657"/>
      <c r="DT18" s="657"/>
      <c r="DU18" s="657"/>
      <c r="DV18" s="657"/>
      <c r="DW18" s="657"/>
      <c r="DX18" s="657"/>
      <c r="DY18" s="657"/>
      <c r="DZ18" s="657"/>
      <c r="EA18" s="657"/>
      <c r="EB18" s="657"/>
      <c r="EC18" s="693"/>
    </row>
    <row r="19" spans="2:133" ht="11.25" customHeight="1" x14ac:dyDescent="0.2">
      <c r="B19" s="653" t="s">
        <v>260</v>
      </c>
      <c r="C19" s="654"/>
      <c r="D19" s="654"/>
      <c r="E19" s="654"/>
      <c r="F19" s="654"/>
      <c r="G19" s="654"/>
      <c r="H19" s="654"/>
      <c r="I19" s="654"/>
      <c r="J19" s="654"/>
      <c r="K19" s="654"/>
      <c r="L19" s="654"/>
      <c r="M19" s="654"/>
      <c r="N19" s="654"/>
      <c r="O19" s="654"/>
      <c r="P19" s="654"/>
      <c r="Q19" s="655"/>
      <c r="R19" s="656">
        <v>178182</v>
      </c>
      <c r="S19" s="657"/>
      <c r="T19" s="657"/>
      <c r="U19" s="657"/>
      <c r="V19" s="657"/>
      <c r="W19" s="657"/>
      <c r="X19" s="657"/>
      <c r="Y19" s="658"/>
      <c r="Z19" s="694">
        <v>0.9</v>
      </c>
      <c r="AA19" s="694"/>
      <c r="AB19" s="694"/>
      <c r="AC19" s="694"/>
      <c r="AD19" s="695">
        <v>178182</v>
      </c>
      <c r="AE19" s="695"/>
      <c r="AF19" s="695"/>
      <c r="AG19" s="695"/>
      <c r="AH19" s="695"/>
      <c r="AI19" s="695"/>
      <c r="AJ19" s="695"/>
      <c r="AK19" s="695"/>
      <c r="AL19" s="659">
        <v>1.9</v>
      </c>
      <c r="AM19" s="660"/>
      <c r="AN19" s="660"/>
      <c r="AO19" s="696"/>
      <c r="AP19" s="653" t="s">
        <v>261</v>
      </c>
      <c r="AQ19" s="654"/>
      <c r="AR19" s="654"/>
      <c r="AS19" s="654"/>
      <c r="AT19" s="654"/>
      <c r="AU19" s="654"/>
      <c r="AV19" s="654"/>
      <c r="AW19" s="654"/>
      <c r="AX19" s="654"/>
      <c r="AY19" s="654"/>
      <c r="AZ19" s="654"/>
      <c r="BA19" s="654"/>
      <c r="BB19" s="654"/>
      <c r="BC19" s="654"/>
      <c r="BD19" s="654"/>
      <c r="BE19" s="654"/>
      <c r="BF19" s="655"/>
      <c r="BG19" s="656">
        <v>194847</v>
      </c>
      <c r="BH19" s="657"/>
      <c r="BI19" s="657"/>
      <c r="BJ19" s="657"/>
      <c r="BK19" s="657"/>
      <c r="BL19" s="657"/>
      <c r="BM19" s="657"/>
      <c r="BN19" s="658"/>
      <c r="BO19" s="694">
        <v>4.4000000000000004</v>
      </c>
      <c r="BP19" s="694"/>
      <c r="BQ19" s="694"/>
      <c r="BR19" s="694"/>
      <c r="BS19" s="695" t="s">
        <v>122</v>
      </c>
      <c r="BT19" s="695"/>
      <c r="BU19" s="695"/>
      <c r="BV19" s="695"/>
      <c r="BW19" s="695"/>
      <c r="BX19" s="695"/>
      <c r="BY19" s="695"/>
      <c r="BZ19" s="695"/>
      <c r="CA19" s="695"/>
      <c r="CB19" s="735"/>
      <c r="CD19" s="653" t="s">
        <v>262</v>
      </c>
      <c r="CE19" s="654"/>
      <c r="CF19" s="654"/>
      <c r="CG19" s="654"/>
      <c r="CH19" s="654"/>
      <c r="CI19" s="654"/>
      <c r="CJ19" s="654"/>
      <c r="CK19" s="654"/>
      <c r="CL19" s="654"/>
      <c r="CM19" s="654"/>
      <c r="CN19" s="654"/>
      <c r="CO19" s="654"/>
      <c r="CP19" s="654"/>
      <c r="CQ19" s="655"/>
      <c r="CR19" s="656" t="s">
        <v>122</v>
      </c>
      <c r="CS19" s="657"/>
      <c r="CT19" s="657"/>
      <c r="CU19" s="657"/>
      <c r="CV19" s="657"/>
      <c r="CW19" s="657"/>
      <c r="CX19" s="657"/>
      <c r="CY19" s="658"/>
      <c r="CZ19" s="694" t="s">
        <v>122</v>
      </c>
      <c r="DA19" s="694"/>
      <c r="DB19" s="694"/>
      <c r="DC19" s="694"/>
      <c r="DD19" s="662" t="s">
        <v>122</v>
      </c>
      <c r="DE19" s="657"/>
      <c r="DF19" s="657"/>
      <c r="DG19" s="657"/>
      <c r="DH19" s="657"/>
      <c r="DI19" s="657"/>
      <c r="DJ19" s="657"/>
      <c r="DK19" s="657"/>
      <c r="DL19" s="657"/>
      <c r="DM19" s="657"/>
      <c r="DN19" s="657"/>
      <c r="DO19" s="657"/>
      <c r="DP19" s="658"/>
      <c r="DQ19" s="662" t="s">
        <v>122</v>
      </c>
      <c r="DR19" s="657"/>
      <c r="DS19" s="657"/>
      <c r="DT19" s="657"/>
      <c r="DU19" s="657"/>
      <c r="DV19" s="657"/>
      <c r="DW19" s="657"/>
      <c r="DX19" s="657"/>
      <c r="DY19" s="657"/>
      <c r="DZ19" s="657"/>
      <c r="EA19" s="657"/>
      <c r="EB19" s="657"/>
      <c r="EC19" s="693"/>
    </row>
    <row r="20" spans="2:133" ht="11.25" customHeight="1" x14ac:dyDescent="0.2">
      <c r="B20" s="723" t="s">
        <v>263</v>
      </c>
      <c r="C20" s="724"/>
      <c r="D20" s="724"/>
      <c r="E20" s="724"/>
      <c r="F20" s="724"/>
      <c r="G20" s="724"/>
      <c r="H20" s="724"/>
      <c r="I20" s="724"/>
      <c r="J20" s="724"/>
      <c r="K20" s="724"/>
      <c r="L20" s="724"/>
      <c r="M20" s="724"/>
      <c r="N20" s="724"/>
      <c r="O20" s="724"/>
      <c r="P20" s="724"/>
      <c r="Q20" s="725"/>
      <c r="R20" s="656">
        <v>14352</v>
      </c>
      <c r="S20" s="657"/>
      <c r="T20" s="657"/>
      <c r="U20" s="657"/>
      <c r="V20" s="657"/>
      <c r="W20" s="657"/>
      <c r="X20" s="657"/>
      <c r="Y20" s="658"/>
      <c r="Z20" s="694">
        <v>0.1</v>
      </c>
      <c r="AA20" s="694"/>
      <c r="AB20" s="694"/>
      <c r="AC20" s="694"/>
      <c r="AD20" s="695">
        <v>14352</v>
      </c>
      <c r="AE20" s="695"/>
      <c r="AF20" s="695"/>
      <c r="AG20" s="695"/>
      <c r="AH20" s="695"/>
      <c r="AI20" s="695"/>
      <c r="AJ20" s="695"/>
      <c r="AK20" s="695"/>
      <c r="AL20" s="659">
        <v>0.2</v>
      </c>
      <c r="AM20" s="660"/>
      <c r="AN20" s="660"/>
      <c r="AO20" s="696"/>
      <c r="AP20" s="653" t="s">
        <v>264</v>
      </c>
      <c r="AQ20" s="654"/>
      <c r="AR20" s="654"/>
      <c r="AS20" s="654"/>
      <c r="AT20" s="654"/>
      <c r="AU20" s="654"/>
      <c r="AV20" s="654"/>
      <c r="AW20" s="654"/>
      <c r="AX20" s="654"/>
      <c r="AY20" s="654"/>
      <c r="AZ20" s="654"/>
      <c r="BA20" s="654"/>
      <c r="BB20" s="654"/>
      <c r="BC20" s="654"/>
      <c r="BD20" s="654"/>
      <c r="BE20" s="654"/>
      <c r="BF20" s="655"/>
      <c r="BG20" s="656">
        <v>194847</v>
      </c>
      <c r="BH20" s="657"/>
      <c r="BI20" s="657"/>
      <c r="BJ20" s="657"/>
      <c r="BK20" s="657"/>
      <c r="BL20" s="657"/>
      <c r="BM20" s="657"/>
      <c r="BN20" s="658"/>
      <c r="BO20" s="694">
        <v>4.4000000000000004</v>
      </c>
      <c r="BP20" s="694"/>
      <c r="BQ20" s="694"/>
      <c r="BR20" s="694"/>
      <c r="BS20" s="695" t="s">
        <v>122</v>
      </c>
      <c r="BT20" s="695"/>
      <c r="BU20" s="695"/>
      <c r="BV20" s="695"/>
      <c r="BW20" s="695"/>
      <c r="BX20" s="695"/>
      <c r="BY20" s="695"/>
      <c r="BZ20" s="695"/>
      <c r="CA20" s="695"/>
      <c r="CB20" s="735"/>
      <c r="CD20" s="653" t="s">
        <v>265</v>
      </c>
      <c r="CE20" s="654"/>
      <c r="CF20" s="654"/>
      <c r="CG20" s="654"/>
      <c r="CH20" s="654"/>
      <c r="CI20" s="654"/>
      <c r="CJ20" s="654"/>
      <c r="CK20" s="654"/>
      <c r="CL20" s="654"/>
      <c r="CM20" s="654"/>
      <c r="CN20" s="654"/>
      <c r="CO20" s="654"/>
      <c r="CP20" s="654"/>
      <c r="CQ20" s="655"/>
      <c r="CR20" s="656">
        <v>19109362</v>
      </c>
      <c r="CS20" s="657"/>
      <c r="CT20" s="657"/>
      <c r="CU20" s="657"/>
      <c r="CV20" s="657"/>
      <c r="CW20" s="657"/>
      <c r="CX20" s="657"/>
      <c r="CY20" s="658"/>
      <c r="CZ20" s="694">
        <v>100</v>
      </c>
      <c r="DA20" s="694"/>
      <c r="DB20" s="694"/>
      <c r="DC20" s="694"/>
      <c r="DD20" s="662">
        <v>2070165</v>
      </c>
      <c r="DE20" s="657"/>
      <c r="DF20" s="657"/>
      <c r="DG20" s="657"/>
      <c r="DH20" s="657"/>
      <c r="DI20" s="657"/>
      <c r="DJ20" s="657"/>
      <c r="DK20" s="657"/>
      <c r="DL20" s="657"/>
      <c r="DM20" s="657"/>
      <c r="DN20" s="657"/>
      <c r="DO20" s="657"/>
      <c r="DP20" s="658"/>
      <c r="DQ20" s="662">
        <v>11332069</v>
      </c>
      <c r="DR20" s="657"/>
      <c r="DS20" s="657"/>
      <c r="DT20" s="657"/>
      <c r="DU20" s="657"/>
      <c r="DV20" s="657"/>
      <c r="DW20" s="657"/>
      <c r="DX20" s="657"/>
      <c r="DY20" s="657"/>
      <c r="DZ20" s="657"/>
      <c r="EA20" s="657"/>
      <c r="EB20" s="657"/>
      <c r="EC20" s="693"/>
    </row>
    <row r="21" spans="2:133" ht="11.25" customHeight="1" x14ac:dyDescent="0.2">
      <c r="B21" s="653" t="s">
        <v>266</v>
      </c>
      <c r="C21" s="654"/>
      <c r="D21" s="654"/>
      <c r="E21" s="654"/>
      <c r="F21" s="654"/>
      <c r="G21" s="654"/>
      <c r="H21" s="654"/>
      <c r="I21" s="654"/>
      <c r="J21" s="654"/>
      <c r="K21" s="654"/>
      <c r="L21" s="654"/>
      <c r="M21" s="654"/>
      <c r="N21" s="654"/>
      <c r="O21" s="654"/>
      <c r="P21" s="654"/>
      <c r="Q21" s="655"/>
      <c r="R21" s="656">
        <v>4456001</v>
      </c>
      <c r="S21" s="657"/>
      <c r="T21" s="657"/>
      <c r="U21" s="657"/>
      <c r="V21" s="657"/>
      <c r="W21" s="657"/>
      <c r="X21" s="657"/>
      <c r="Y21" s="658"/>
      <c r="Z21" s="694">
        <v>22.5</v>
      </c>
      <c r="AA21" s="694"/>
      <c r="AB21" s="694"/>
      <c r="AC21" s="694"/>
      <c r="AD21" s="695">
        <v>3760263</v>
      </c>
      <c r="AE21" s="695"/>
      <c r="AF21" s="695"/>
      <c r="AG21" s="695"/>
      <c r="AH21" s="695"/>
      <c r="AI21" s="695"/>
      <c r="AJ21" s="695"/>
      <c r="AK21" s="695"/>
      <c r="AL21" s="659">
        <v>39.9</v>
      </c>
      <c r="AM21" s="660"/>
      <c r="AN21" s="660"/>
      <c r="AO21" s="696"/>
      <c r="AP21" s="653" t="s">
        <v>267</v>
      </c>
      <c r="AQ21" s="733"/>
      <c r="AR21" s="733"/>
      <c r="AS21" s="733"/>
      <c r="AT21" s="733"/>
      <c r="AU21" s="733"/>
      <c r="AV21" s="733"/>
      <c r="AW21" s="733"/>
      <c r="AX21" s="733"/>
      <c r="AY21" s="733"/>
      <c r="AZ21" s="733"/>
      <c r="BA21" s="733"/>
      <c r="BB21" s="733"/>
      <c r="BC21" s="733"/>
      <c r="BD21" s="733"/>
      <c r="BE21" s="733"/>
      <c r="BF21" s="734"/>
      <c r="BG21" s="656" t="s">
        <v>122</v>
      </c>
      <c r="BH21" s="657"/>
      <c r="BI21" s="657"/>
      <c r="BJ21" s="657"/>
      <c r="BK21" s="657"/>
      <c r="BL21" s="657"/>
      <c r="BM21" s="657"/>
      <c r="BN21" s="658"/>
      <c r="BO21" s="694" t="s">
        <v>122</v>
      </c>
      <c r="BP21" s="694"/>
      <c r="BQ21" s="694"/>
      <c r="BR21" s="694"/>
      <c r="BS21" s="695" t="s">
        <v>122</v>
      </c>
      <c r="BT21" s="695"/>
      <c r="BU21" s="695"/>
      <c r="BV21" s="695"/>
      <c r="BW21" s="695"/>
      <c r="BX21" s="695"/>
      <c r="BY21" s="695"/>
      <c r="BZ21" s="695"/>
      <c r="CA21" s="695"/>
      <c r="CB21" s="735"/>
      <c r="CD21" s="637"/>
      <c r="CE21" s="638"/>
      <c r="CF21" s="638"/>
      <c r="CG21" s="638"/>
      <c r="CH21" s="638"/>
      <c r="CI21" s="638"/>
      <c r="CJ21" s="638"/>
      <c r="CK21" s="638"/>
      <c r="CL21" s="638"/>
      <c r="CM21" s="638"/>
      <c r="CN21" s="638"/>
      <c r="CO21" s="638"/>
      <c r="CP21" s="638"/>
      <c r="CQ21" s="639"/>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2">
      <c r="B22" s="653" t="s">
        <v>268</v>
      </c>
      <c r="C22" s="654"/>
      <c r="D22" s="654"/>
      <c r="E22" s="654"/>
      <c r="F22" s="654"/>
      <c r="G22" s="654"/>
      <c r="H22" s="654"/>
      <c r="I22" s="654"/>
      <c r="J22" s="654"/>
      <c r="K22" s="654"/>
      <c r="L22" s="654"/>
      <c r="M22" s="654"/>
      <c r="N22" s="654"/>
      <c r="O22" s="654"/>
      <c r="P22" s="654"/>
      <c r="Q22" s="655"/>
      <c r="R22" s="656">
        <v>3760263</v>
      </c>
      <c r="S22" s="657"/>
      <c r="T22" s="657"/>
      <c r="U22" s="657"/>
      <c r="V22" s="657"/>
      <c r="W22" s="657"/>
      <c r="X22" s="657"/>
      <c r="Y22" s="658"/>
      <c r="Z22" s="694">
        <v>19</v>
      </c>
      <c r="AA22" s="694"/>
      <c r="AB22" s="694"/>
      <c r="AC22" s="694"/>
      <c r="AD22" s="695">
        <v>3760263</v>
      </c>
      <c r="AE22" s="695"/>
      <c r="AF22" s="695"/>
      <c r="AG22" s="695"/>
      <c r="AH22" s="695"/>
      <c r="AI22" s="695"/>
      <c r="AJ22" s="695"/>
      <c r="AK22" s="695"/>
      <c r="AL22" s="659">
        <v>39.9</v>
      </c>
      <c r="AM22" s="660"/>
      <c r="AN22" s="660"/>
      <c r="AO22" s="696"/>
      <c r="AP22" s="653" t="s">
        <v>269</v>
      </c>
      <c r="AQ22" s="733"/>
      <c r="AR22" s="733"/>
      <c r="AS22" s="733"/>
      <c r="AT22" s="733"/>
      <c r="AU22" s="733"/>
      <c r="AV22" s="733"/>
      <c r="AW22" s="733"/>
      <c r="AX22" s="733"/>
      <c r="AY22" s="733"/>
      <c r="AZ22" s="733"/>
      <c r="BA22" s="733"/>
      <c r="BB22" s="733"/>
      <c r="BC22" s="733"/>
      <c r="BD22" s="733"/>
      <c r="BE22" s="733"/>
      <c r="BF22" s="734"/>
      <c r="BG22" s="656" t="s">
        <v>122</v>
      </c>
      <c r="BH22" s="657"/>
      <c r="BI22" s="657"/>
      <c r="BJ22" s="657"/>
      <c r="BK22" s="657"/>
      <c r="BL22" s="657"/>
      <c r="BM22" s="657"/>
      <c r="BN22" s="658"/>
      <c r="BO22" s="694" t="s">
        <v>122</v>
      </c>
      <c r="BP22" s="694"/>
      <c r="BQ22" s="694"/>
      <c r="BR22" s="694"/>
      <c r="BS22" s="695" t="s">
        <v>122</v>
      </c>
      <c r="BT22" s="695"/>
      <c r="BU22" s="695"/>
      <c r="BV22" s="695"/>
      <c r="BW22" s="695"/>
      <c r="BX22" s="695"/>
      <c r="BY22" s="695"/>
      <c r="BZ22" s="695"/>
      <c r="CA22" s="695"/>
      <c r="CB22" s="735"/>
      <c r="CD22" s="708" t="s">
        <v>270</v>
      </c>
      <c r="CE22" s="709"/>
      <c r="CF22" s="709"/>
      <c r="CG22" s="709"/>
      <c r="CH22" s="709"/>
      <c r="CI22" s="709"/>
      <c r="CJ22" s="709"/>
      <c r="CK22" s="709"/>
      <c r="CL22" s="709"/>
      <c r="CM22" s="709"/>
      <c r="CN22" s="709"/>
      <c r="CO22" s="709"/>
      <c r="CP22" s="709"/>
      <c r="CQ22" s="709"/>
      <c r="CR22" s="709"/>
      <c r="CS22" s="709"/>
      <c r="CT22" s="709"/>
      <c r="CU22" s="709"/>
      <c r="CV22" s="709"/>
      <c r="CW22" s="709"/>
      <c r="CX22" s="709"/>
      <c r="CY22" s="709"/>
      <c r="CZ22" s="709"/>
      <c r="DA22" s="709"/>
      <c r="DB22" s="709"/>
      <c r="DC22" s="709"/>
      <c r="DD22" s="709"/>
      <c r="DE22" s="709"/>
      <c r="DF22" s="709"/>
      <c r="DG22" s="709"/>
      <c r="DH22" s="709"/>
      <c r="DI22" s="709"/>
      <c r="DJ22" s="709"/>
      <c r="DK22" s="709"/>
      <c r="DL22" s="709"/>
      <c r="DM22" s="709"/>
      <c r="DN22" s="709"/>
      <c r="DO22" s="709"/>
      <c r="DP22" s="709"/>
      <c r="DQ22" s="709"/>
      <c r="DR22" s="709"/>
      <c r="DS22" s="709"/>
      <c r="DT22" s="709"/>
      <c r="DU22" s="709"/>
      <c r="DV22" s="709"/>
      <c r="DW22" s="709"/>
      <c r="DX22" s="709"/>
      <c r="DY22" s="709"/>
      <c r="DZ22" s="709"/>
      <c r="EA22" s="709"/>
      <c r="EB22" s="709"/>
      <c r="EC22" s="710"/>
    </row>
    <row r="23" spans="2:133" ht="11.25" customHeight="1" x14ac:dyDescent="0.2">
      <c r="B23" s="653" t="s">
        <v>271</v>
      </c>
      <c r="C23" s="654"/>
      <c r="D23" s="654"/>
      <c r="E23" s="654"/>
      <c r="F23" s="654"/>
      <c r="G23" s="654"/>
      <c r="H23" s="654"/>
      <c r="I23" s="654"/>
      <c r="J23" s="654"/>
      <c r="K23" s="654"/>
      <c r="L23" s="654"/>
      <c r="M23" s="654"/>
      <c r="N23" s="654"/>
      <c r="O23" s="654"/>
      <c r="P23" s="654"/>
      <c r="Q23" s="655"/>
      <c r="R23" s="656">
        <v>695738</v>
      </c>
      <c r="S23" s="657"/>
      <c r="T23" s="657"/>
      <c r="U23" s="657"/>
      <c r="V23" s="657"/>
      <c r="W23" s="657"/>
      <c r="X23" s="657"/>
      <c r="Y23" s="658"/>
      <c r="Z23" s="694">
        <v>3.5</v>
      </c>
      <c r="AA23" s="694"/>
      <c r="AB23" s="694"/>
      <c r="AC23" s="694"/>
      <c r="AD23" s="695" t="s">
        <v>122</v>
      </c>
      <c r="AE23" s="695"/>
      <c r="AF23" s="695"/>
      <c r="AG23" s="695"/>
      <c r="AH23" s="695"/>
      <c r="AI23" s="695"/>
      <c r="AJ23" s="695"/>
      <c r="AK23" s="695"/>
      <c r="AL23" s="659" t="s">
        <v>122</v>
      </c>
      <c r="AM23" s="660"/>
      <c r="AN23" s="660"/>
      <c r="AO23" s="696"/>
      <c r="AP23" s="653" t="s">
        <v>272</v>
      </c>
      <c r="AQ23" s="733"/>
      <c r="AR23" s="733"/>
      <c r="AS23" s="733"/>
      <c r="AT23" s="733"/>
      <c r="AU23" s="733"/>
      <c r="AV23" s="733"/>
      <c r="AW23" s="733"/>
      <c r="AX23" s="733"/>
      <c r="AY23" s="733"/>
      <c r="AZ23" s="733"/>
      <c r="BA23" s="733"/>
      <c r="BB23" s="733"/>
      <c r="BC23" s="733"/>
      <c r="BD23" s="733"/>
      <c r="BE23" s="733"/>
      <c r="BF23" s="734"/>
      <c r="BG23" s="656">
        <v>194847</v>
      </c>
      <c r="BH23" s="657"/>
      <c r="BI23" s="657"/>
      <c r="BJ23" s="657"/>
      <c r="BK23" s="657"/>
      <c r="BL23" s="657"/>
      <c r="BM23" s="657"/>
      <c r="BN23" s="658"/>
      <c r="BO23" s="694">
        <v>4.4000000000000004</v>
      </c>
      <c r="BP23" s="694"/>
      <c r="BQ23" s="694"/>
      <c r="BR23" s="694"/>
      <c r="BS23" s="695" t="s">
        <v>122</v>
      </c>
      <c r="BT23" s="695"/>
      <c r="BU23" s="695"/>
      <c r="BV23" s="695"/>
      <c r="BW23" s="695"/>
      <c r="BX23" s="695"/>
      <c r="BY23" s="695"/>
      <c r="BZ23" s="695"/>
      <c r="CA23" s="695"/>
      <c r="CB23" s="735"/>
      <c r="CD23" s="708" t="s">
        <v>212</v>
      </c>
      <c r="CE23" s="709"/>
      <c r="CF23" s="709"/>
      <c r="CG23" s="709"/>
      <c r="CH23" s="709"/>
      <c r="CI23" s="709"/>
      <c r="CJ23" s="709"/>
      <c r="CK23" s="709"/>
      <c r="CL23" s="709"/>
      <c r="CM23" s="709"/>
      <c r="CN23" s="709"/>
      <c r="CO23" s="709"/>
      <c r="CP23" s="709"/>
      <c r="CQ23" s="710"/>
      <c r="CR23" s="708" t="s">
        <v>273</v>
      </c>
      <c r="CS23" s="709"/>
      <c r="CT23" s="709"/>
      <c r="CU23" s="709"/>
      <c r="CV23" s="709"/>
      <c r="CW23" s="709"/>
      <c r="CX23" s="709"/>
      <c r="CY23" s="710"/>
      <c r="CZ23" s="708" t="s">
        <v>274</v>
      </c>
      <c r="DA23" s="709"/>
      <c r="DB23" s="709"/>
      <c r="DC23" s="710"/>
      <c r="DD23" s="708" t="s">
        <v>275</v>
      </c>
      <c r="DE23" s="709"/>
      <c r="DF23" s="709"/>
      <c r="DG23" s="709"/>
      <c r="DH23" s="709"/>
      <c r="DI23" s="709"/>
      <c r="DJ23" s="709"/>
      <c r="DK23" s="710"/>
      <c r="DL23" s="746" t="s">
        <v>276</v>
      </c>
      <c r="DM23" s="747"/>
      <c r="DN23" s="747"/>
      <c r="DO23" s="747"/>
      <c r="DP23" s="747"/>
      <c r="DQ23" s="747"/>
      <c r="DR23" s="747"/>
      <c r="DS23" s="747"/>
      <c r="DT23" s="747"/>
      <c r="DU23" s="747"/>
      <c r="DV23" s="748"/>
      <c r="DW23" s="708" t="s">
        <v>277</v>
      </c>
      <c r="DX23" s="709"/>
      <c r="DY23" s="709"/>
      <c r="DZ23" s="709"/>
      <c r="EA23" s="709"/>
      <c r="EB23" s="709"/>
      <c r="EC23" s="710"/>
    </row>
    <row r="24" spans="2:133" ht="11.25" customHeight="1" x14ac:dyDescent="0.2">
      <c r="B24" s="653" t="s">
        <v>278</v>
      </c>
      <c r="C24" s="654"/>
      <c r="D24" s="654"/>
      <c r="E24" s="654"/>
      <c r="F24" s="654"/>
      <c r="G24" s="654"/>
      <c r="H24" s="654"/>
      <c r="I24" s="654"/>
      <c r="J24" s="654"/>
      <c r="K24" s="654"/>
      <c r="L24" s="654"/>
      <c r="M24" s="654"/>
      <c r="N24" s="654"/>
      <c r="O24" s="654"/>
      <c r="P24" s="654"/>
      <c r="Q24" s="655"/>
      <c r="R24" s="656" t="s">
        <v>122</v>
      </c>
      <c r="S24" s="657"/>
      <c r="T24" s="657"/>
      <c r="U24" s="657"/>
      <c r="V24" s="657"/>
      <c r="W24" s="657"/>
      <c r="X24" s="657"/>
      <c r="Y24" s="658"/>
      <c r="Z24" s="694" t="s">
        <v>122</v>
      </c>
      <c r="AA24" s="694"/>
      <c r="AB24" s="694"/>
      <c r="AC24" s="694"/>
      <c r="AD24" s="695" t="s">
        <v>122</v>
      </c>
      <c r="AE24" s="695"/>
      <c r="AF24" s="695"/>
      <c r="AG24" s="695"/>
      <c r="AH24" s="695"/>
      <c r="AI24" s="695"/>
      <c r="AJ24" s="695"/>
      <c r="AK24" s="695"/>
      <c r="AL24" s="659" t="s">
        <v>122</v>
      </c>
      <c r="AM24" s="660"/>
      <c r="AN24" s="660"/>
      <c r="AO24" s="696"/>
      <c r="AP24" s="653" t="s">
        <v>279</v>
      </c>
      <c r="AQ24" s="733"/>
      <c r="AR24" s="733"/>
      <c r="AS24" s="733"/>
      <c r="AT24" s="733"/>
      <c r="AU24" s="733"/>
      <c r="AV24" s="733"/>
      <c r="AW24" s="733"/>
      <c r="AX24" s="733"/>
      <c r="AY24" s="733"/>
      <c r="AZ24" s="733"/>
      <c r="BA24" s="733"/>
      <c r="BB24" s="733"/>
      <c r="BC24" s="733"/>
      <c r="BD24" s="733"/>
      <c r="BE24" s="733"/>
      <c r="BF24" s="734"/>
      <c r="BG24" s="656" t="s">
        <v>122</v>
      </c>
      <c r="BH24" s="657"/>
      <c r="BI24" s="657"/>
      <c r="BJ24" s="657"/>
      <c r="BK24" s="657"/>
      <c r="BL24" s="657"/>
      <c r="BM24" s="657"/>
      <c r="BN24" s="658"/>
      <c r="BO24" s="694" t="s">
        <v>122</v>
      </c>
      <c r="BP24" s="694"/>
      <c r="BQ24" s="694"/>
      <c r="BR24" s="694"/>
      <c r="BS24" s="695" t="s">
        <v>122</v>
      </c>
      <c r="BT24" s="695"/>
      <c r="BU24" s="695"/>
      <c r="BV24" s="695"/>
      <c r="BW24" s="695"/>
      <c r="BX24" s="695"/>
      <c r="BY24" s="695"/>
      <c r="BZ24" s="695"/>
      <c r="CA24" s="695"/>
      <c r="CB24" s="735"/>
      <c r="CD24" s="714" t="s">
        <v>280</v>
      </c>
      <c r="CE24" s="715"/>
      <c r="CF24" s="715"/>
      <c r="CG24" s="715"/>
      <c r="CH24" s="715"/>
      <c r="CI24" s="715"/>
      <c r="CJ24" s="715"/>
      <c r="CK24" s="715"/>
      <c r="CL24" s="715"/>
      <c r="CM24" s="715"/>
      <c r="CN24" s="715"/>
      <c r="CO24" s="715"/>
      <c r="CP24" s="715"/>
      <c r="CQ24" s="716"/>
      <c r="CR24" s="711">
        <v>8075453</v>
      </c>
      <c r="CS24" s="712"/>
      <c r="CT24" s="712"/>
      <c r="CU24" s="712"/>
      <c r="CV24" s="712"/>
      <c r="CW24" s="712"/>
      <c r="CX24" s="712"/>
      <c r="CY24" s="737"/>
      <c r="CZ24" s="738">
        <v>42.3</v>
      </c>
      <c r="DA24" s="720"/>
      <c r="DB24" s="720"/>
      <c r="DC24" s="740"/>
      <c r="DD24" s="736">
        <v>5640657</v>
      </c>
      <c r="DE24" s="712"/>
      <c r="DF24" s="712"/>
      <c r="DG24" s="712"/>
      <c r="DH24" s="712"/>
      <c r="DI24" s="712"/>
      <c r="DJ24" s="712"/>
      <c r="DK24" s="737"/>
      <c r="DL24" s="736">
        <v>4928365</v>
      </c>
      <c r="DM24" s="712"/>
      <c r="DN24" s="712"/>
      <c r="DO24" s="712"/>
      <c r="DP24" s="712"/>
      <c r="DQ24" s="712"/>
      <c r="DR24" s="712"/>
      <c r="DS24" s="712"/>
      <c r="DT24" s="712"/>
      <c r="DU24" s="712"/>
      <c r="DV24" s="737"/>
      <c r="DW24" s="738">
        <v>52.1</v>
      </c>
      <c r="DX24" s="720"/>
      <c r="DY24" s="720"/>
      <c r="DZ24" s="720"/>
      <c r="EA24" s="720"/>
      <c r="EB24" s="720"/>
      <c r="EC24" s="739"/>
    </row>
    <row r="25" spans="2:133" ht="11.25" customHeight="1" x14ac:dyDescent="0.2">
      <c r="B25" s="653" t="s">
        <v>281</v>
      </c>
      <c r="C25" s="654"/>
      <c r="D25" s="654"/>
      <c r="E25" s="654"/>
      <c r="F25" s="654"/>
      <c r="G25" s="654"/>
      <c r="H25" s="654"/>
      <c r="I25" s="654"/>
      <c r="J25" s="654"/>
      <c r="K25" s="654"/>
      <c r="L25" s="654"/>
      <c r="M25" s="654"/>
      <c r="N25" s="654"/>
      <c r="O25" s="654"/>
      <c r="P25" s="654"/>
      <c r="Q25" s="655"/>
      <c r="R25" s="656">
        <v>10316753</v>
      </c>
      <c r="S25" s="657"/>
      <c r="T25" s="657"/>
      <c r="U25" s="657"/>
      <c r="V25" s="657"/>
      <c r="W25" s="657"/>
      <c r="X25" s="657"/>
      <c r="Y25" s="658"/>
      <c r="Z25" s="694">
        <v>52.1</v>
      </c>
      <c r="AA25" s="694"/>
      <c r="AB25" s="694"/>
      <c r="AC25" s="694"/>
      <c r="AD25" s="695">
        <v>9426168</v>
      </c>
      <c r="AE25" s="695"/>
      <c r="AF25" s="695"/>
      <c r="AG25" s="695"/>
      <c r="AH25" s="695"/>
      <c r="AI25" s="695"/>
      <c r="AJ25" s="695"/>
      <c r="AK25" s="695"/>
      <c r="AL25" s="659">
        <v>99.9</v>
      </c>
      <c r="AM25" s="660"/>
      <c r="AN25" s="660"/>
      <c r="AO25" s="696"/>
      <c r="AP25" s="653" t="s">
        <v>282</v>
      </c>
      <c r="AQ25" s="733"/>
      <c r="AR25" s="733"/>
      <c r="AS25" s="733"/>
      <c r="AT25" s="733"/>
      <c r="AU25" s="733"/>
      <c r="AV25" s="733"/>
      <c r="AW25" s="733"/>
      <c r="AX25" s="733"/>
      <c r="AY25" s="733"/>
      <c r="AZ25" s="733"/>
      <c r="BA25" s="733"/>
      <c r="BB25" s="733"/>
      <c r="BC25" s="733"/>
      <c r="BD25" s="733"/>
      <c r="BE25" s="733"/>
      <c r="BF25" s="734"/>
      <c r="BG25" s="656" t="s">
        <v>122</v>
      </c>
      <c r="BH25" s="657"/>
      <c r="BI25" s="657"/>
      <c r="BJ25" s="657"/>
      <c r="BK25" s="657"/>
      <c r="BL25" s="657"/>
      <c r="BM25" s="657"/>
      <c r="BN25" s="658"/>
      <c r="BO25" s="694" t="s">
        <v>122</v>
      </c>
      <c r="BP25" s="694"/>
      <c r="BQ25" s="694"/>
      <c r="BR25" s="694"/>
      <c r="BS25" s="695" t="s">
        <v>122</v>
      </c>
      <c r="BT25" s="695"/>
      <c r="BU25" s="695"/>
      <c r="BV25" s="695"/>
      <c r="BW25" s="695"/>
      <c r="BX25" s="695"/>
      <c r="BY25" s="695"/>
      <c r="BZ25" s="695"/>
      <c r="CA25" s="695"/>
      <c r="CB25" s="735"/>
      <c r="CD25" s="653" t="s">
        <v>283</v>
      </c>
      <c r="CE25" s="654"/>
      <c r="CF25" s="654"/>
      <c r="CG25" s="654"/>
      <c r="CH25" s="654"/>
      <c r="CI25" s="654"/>
      <c r="CJ25" s="654"/>
      <c r="CK25" s="654"/>
      <c r="CL25" s="654"/>
      <c r="CM25" s="654"/>
      <c r="CN25" s="654"/>
      <c r="CO25" s="654"/>
      <c r="CP25" s="654"/>
      <c r="CQ25" s="655"/>
      <c r="CR25" s="656">
        <v>2856945</v>
      </c>
      <c r="CS25" s="669"/>
      <c r="CT25" s="669"/>
      <c r="CU25" s="669"/>
      <c r="CV25" s="669"/>
      <c r="CW25" s="669"/>
      <c r="CX25" s="669"/>
      <c r="CY25" s="670"/>
      <c r="CZ25" s="659">
        <v>15</v>
      </c>
      <c r="DA25" s="671"/>
      <c r="DB25" s="671"/>
      <c r="DC25" s="672"/>
      <c r="DD25" s="662">
        <v>2611433</v>
      </c>
      <c r="DE25" s="669"/>
      <c r="DF25" s="669"/>
      <c r="DG25" s="669"/>
      <c r="DH25" s="669"/>
      <c r="DI25" s="669"/>
      <c r="DJ25" s="669"/>
      <c r="DK25" s="670"/>
      <c r="DL25" s="662">
        <v>2395347</v>
      </c>
      <c r="DM25" s="669"/>
      <c r="DN25" s="669"/>
      <c r="DO25" s="669"/>
      <c r="DP25" s="669"/>
      <c r="DQ25" s="669"/>
      <c r="DR25" s="669"/>
      <c r="DS25" s="669"/>
      <c r="DT25" s="669"/>
      <c r="DU25" s="669"/>
      <c r="DV25" s="670"/>
      <c r="DW25" s="659">
        <v>25.3</v>
      </c>
      <c r="DX25" s="671"/>
      <c r="DY25" s="671"/>
      <c r="DZ25" s="671"/>
      <c r="EA25" s="671"/>
      <c r="EB25" s="671"/>
      <c r="EC25" s="683"/>
    </row>
    <row r="26" spans="2:133" ht="11.25" customHeight="1" x14ac:dyDescent="0.2">
      <c r="B26" s="653" t="s">
        <v>284</v>
      </c>
      <c r="C26" s="654"/>
      <c r="D26" s="654"/>
      <c r="E26" s="654"/>
      <c r="F26" s="654"/>
      <c r="G26" s="654"/>
      <c r="H26" s="654"/>
      <c r="I26" s="654"/>
      <c r="J26" s="654"/>
      <c r="K26" s="654"/>
      <c r="L26" s="654"/>
      <c r="M26" s="654"/>
      <c r="N26" s="654"/>
      <c r="O26" s="654"/>
      <c r="P26" s="654"/>
      <c r="Q26" s="655"/>
      <c r="R26" s="656">
        <v>2587</v>
      </c>
      <c r="S26" s="657"/>
      <c r="T26" s="657"/>
      <c r="U26" s="657"/>
      <c r="V26" s="657"/>
      <c r="W26" s="657"/>
      <c r="X26" s="657"/>
      <c r="Y26" s="658"/>
      <c r="Z26" s="694">
        <v>0</v>
      </c>
      <c r="AA26" s="694"/>
      <c r="AB26" s="694"/>
      <c r="AC26" s="694"/>
      <c r="AD26" s="695">
        <v>2587</v>
      </c>
      <c r="AE26" s="695"/>
      <c r="AF26" s="695"/>
      <c r="AG26" s="695"/>
      <c r="AH26" s="695"/>
      <c r="AI26" s="695"/>
      <c r="AJ26" s="695"/>
      <c r="AK26" s="695"/>
      <c r="AL26" s="659">
        <v>0</v>
      </c>
      <c r="AM26" s="660"/>
      <c r="AN26" s="660"/>
      <c r="AO26" s="696"/>
      <c r="AP26" s="653" t="s">
        <v>285</v>
      </c>
      <c r="AQ26" s="733"/>
      <c r="AR26" s="733"/>
      <c r="AS26" s="733"/>
      <c r="AT26" s="733"/>
      <c r="AU26" s="733"/>
      <c r="AV26" s="733"/>
      <c r="AW26" s="733"/>
      <c r="AX26" s="733"/>
      <c r="AY26" s="733"/>
      <c r="AZ26" s="733"/>
      <c r="BA26" s="733"/>
      <c r="BB26" s="733"/>
      <c r="BC26" s="733"/>
      <c r="BD26" s="733"/>
      <c r="BE26" s="733"/>
      <c r="BF26" s="734"/>
      <c r="BG26" s="656" t="s">
        <v>122</v>
      </c>
      <c r="BH26" s="657"/>
      <c r="BI26" s="657"/>
      <c r="BJ26" s="657"/>
      <c r="BK26" s="657"/>
      <c r="BL26" s="657"/>
      <c r="BM26" s="657"/>
      <c r="BN26" s="658"/>
      <c r="BO26" s="694" t="s">
        <v>122</v>
      </c>
      <c r="BP26" s="694"/>
      <c r="BQ26" s="694"/>
      <c r="BR26" s="694"/>
      <c r="BS26" s="695" t="s">
        <v>122</v>
      </c>
      <c r="BT26" s="695"/>
      <c r="BU26" s="695"/>
      <c r="BV26" s="695"/>
      <c r="BW26" s="695"/>
      <c r="BX26" s="695"/>
      <c r="BY26" s="695"/>
      <c r="BZ26" s="695"/>
      <c r="CA26" s="695"/>
      <c r="CB26" s="735"/>
      <c r="CD26" s="653" t="s">
        <v>286</v>
      </c>
      <c r="CE26" s="654"/>
      <c r="CF26" s="654"/>
      <c r="CG26" s="654"/>
      <c r="CH26" s="654"/>
      <c r="CI26" s="654"/>
      <c r="CJ26" s="654"/>
      <c r="CK26" s="654"/>
      <c r="CL26" s="654"/>
      <c r="CM26" s="654"/>
      <c r="CN26" s="654"/>
      <c r="CO26" s="654"/>
      <c r="CP26" s="654"/>
      <c r="CQ26" s="655"/>
      <c r="CR26" s="656">
        <v>1494705</v>
      </c>
      <c r="CS26" s="657"/>
      <c r="CT26" s="657"/>
      <c r="CU26" s="657"/>
      <c r="CV26" s="657"/>
      <c r="CW26" s="657"/>
      <c r="CX26" s="657"/>
      <c r="CY26" s="658"/>
      <c r="CZ26" s="659">
        <v>7.8</v>
      </c>
      <c r="DA26" s="671"/>
      <c r="DB26" s="671"/>
      <c r="DC26" s="672"/>
      <c r="DD26" s="662">
        <v>1337365</v>
      </c>
      <c r="DE26" s="657"/>
      <c r="DF26" s="657"/>
      <c r="DG26" s="657"/>
      <c r="DH26" s="657"/>
      <c r="DI26" s="657"/>
      <c r="DJ26" s="657"/>
      <c r="DK26" s="658"/>
      <c r="DL26" s="662" t="s">
        <v>122</v>
      </c>
      <c r="DM26" s="657"/>
      <c r="DN26" s="657"/>
      <c r="DO26" s="657"/>
      <c r="DP26" s="657"/>
      <c r="DQ26" s="657"/>
      <c r="DR26" s="657"/>
      <c r="DS26" s="657"/>
      <c r="DT26" s="657"/>
      <c r="DU26" s="657"/>
      <c r="DV26" s="658"/>
      <c r="DW26" s="659" t="s">
        <v>122</v>
      </c>
      <c r="DX26" s="671"/>
      <c r="DY26" s="671"/>
      <c r="DZ26" s="671"/>
      <c r="EA26" s="671"/>
      <c r="EB26" s="671"/>
      <c r="EC26" s="683"/>
    </row>
    <row r="27" spans="2:133" ht="11.25" customHeight="1" x14ac:dyDescent="0.2">
      <c r="B27" s="653" t="s">
        <v>287</v>
      </c>
      <c r="C27" s="654"/>
      <c r="D27" s="654"/>
      <c r="E27" s="654"/>
      <c r="F27" s="654"/>
      <c r="G27" s="654"/>
      <c r="H27" s="654"/>
      <c r="I27" s="654"/>
      <c r="J27" s="654"/>
      <c r="K27" s="654"/>
      <c r="L27" s="654"/>
      <c r="M27" s="654"/>
      <c r="N27" s="654"/>
      <c r="O27" s="654"/>
      <c r="P27" s="654"/>
      <c r="Q27" s="655"/>
      <c r="R27" s="656">
        <v>35233</v>
      </c>
      <c r="S27" s="657"/>
      <c r="T27" s="657"/>
      <c r="U27" s="657"/>
      <c r="V27" s="657"/>
      <c r="W27" s="657"/>
      <c r="X27" s="657"/>
      <c r="Y27" s="658"/>
      <c r="Z27" s="694">
        <v>0.2</v>
      </c>
      <c r="AA27" s="694"/>
      <c r="AB27" s="694"/>
      <c r="AC27" s="694"/>
      <c r="AD27" s="695" t="s">
        <v>122</v>
      </c>
      <c r="AE27" s="695"/>
      <c r="AF27" s="695"/>
      <c r="AG27" s="695"/>
      <c r="AH27" s="695"/>
      <c r="AI27" s="695"/>
      <c r="AJ27" s="695"/>
      <c r="AK27" s="695"/>
      <c r="AL27" s="659" t="s">
        <v>122</v>
      </c>
      <c r="AM27" s="660"/>
      <c r="AN27" s="660"/>
      <c r="AO27" s="696"/>
      <c r="AP27" s="653" t="s">
        <v>288</v>
      </c>
      <c r="AQ27" s="654"/>
      <c r="AR27" s="654"/>
      <c r="AS27" s="654"/>
      <c r="AT27" s="654"/>
      <c r="AU27" s="654"/>
      <c r="AV27" s="654"/>
      <c r="AW27" s="654"/>
      <c r="AX27" s="654"/>
      <c r="AY27" s="654"/>
      <c r="AZ27" s="654"/>
      <c r="BA27" s="654"/>
      <c r="BB27" s="654"/>
      <c r="BC27" s="654"/>
      <c r="BD27" s="654"/>
      <c r="BE27" s="654"/>
      <c r="BF27" s="655"/>
      <c r="BG27" s="656">
        <v>4381996</v>
      </c>
      <c r="BH27" s="657"/>
      <c r="BI27" s="657"/>
      <c r="BJ27" s="657"/>
      <c r="BK27" s="657"/>
      <c r="BL27" s="657"/>
      <c r="BM27" s="657"/>
      <c r="BN27" s="658"/>
      <c r="BO27" s="694">
        <v>100</v>
      </c>
      <c r="BP27" s="694"/>
      <c r="BQ27" s="694"/>
      <c r="BR27" s="694"/>
      <c r="BS27" s="695">
        <v>43542</v>
      </c>
      <c r="BT27" s="695"/>
      <c r="BU27" s="695"/>
      <c r="BV27" s="695"/>
      <c r="BW27" s="695"/>
      <c r="BX27" s="695"/>
      <c r="BY27" s="695"/>
      <c r="BZ27" s="695"/>
      <c r="CA27" s="695"/>
      <c r="CB27" s="735"/>
      <c r="CD27" s="653" t="s">
        <v>289</v>
      </c>
      <c r="CE27" s="654"/>
      <c r="CF27" s="654"/>
      <c r="CG27" s="654"/>
      <c r="CH27" s="654"/>
      <c r="CI27" s="654"/>
      <c r="CJ27" s="654"/>
      <c r="CK27" s="654"/>
      <c r="CL27" s="654"/>
      <c r="CM27" s="654"/>
      <c r="CN27" s="654"/>
      <c r="CO27" s="654"/>
      <c r="CP27" s="654"/>
      <c r="CQ27" s="655"/>
      <c r="CR27" s="656">
        <v>3714278</v>
      </c>
      <c r="CS27" s="669"/>
      <c r="CT27" s="669"/>
      <c r="CU27" s="669"/>
      <c r="CV27" s="669"/>
      <c r="CW27" s="669"/>
      <c r="CX27" s="669"/>
      <c r="CY27" s="670"/>
      <c r="CZ27" s="659">
        <v>19.399999999999999</v>
      </c>
      <c r="DA27" s="671"/>
      <c r="DB27" s="671"/>
      <c r="DC27" s="672"/>
      <c r="DD27" s="662">
        <v>1524994</v>
      </c>
      <c r="DE27" s="669"/>
      <c r="DF27" s="669"/>
      <c r="DG27" s="669"/>
      <c r="DH27" s="669"/>
      <c r="DI27" s="669"/>
      <c r="DJ27" s="669"/>
      <c r="DK27" s="670"/>
      <c r="DL27" s="662">
        <v>1028788</v>
      </c>
      <c r="DM27" s="669"/>
      <c r="DN27" s="669"/>
      <c r="DO27" s="669"/>
      <c r="DP27" s="669"/>
      <c r="DQ27" s="669"/>
      <c r="DR27" s="669"/>
      <c r="DS27" s="669"/>
      <c r="DT27" s="669"/>
      <c r="DU27" s="669"/>
      <c r="DV27" s="670"/>
      <c r="DW27" s="659">
        <v>10.9</v>
      </c>
      <c r="DX27" s="671"/>
      <c r="DY27" s="671"/>
      <c r="DZ27" s="671"/>
      <c r="EA27" s="671"/>
      <c r="EB27" s="671"/>
      <c r="EC27" s="683"/>
    </row>
    <row r="28" spans="2:133" ht="11.25" customHeight="1" x14ac:dyDescent="0.2">
      <c r="B28" s="653" t="s">
        <v>290</v>
      </c>
      <c r="C28" s="654"/>
      <c r="D28" s="654"/>
      <c r="E28" s="654"/>
      <c r="F28" s="654"/>
      <c r="G28" s="654"/>
      <c r="H28" s="654"/>
      <c r="I28" s="654"/>
      <c r="J28" s="654"/>
      <c r="K28" s="654"/>
      <c r="L28" s="654"/>
      <c r="M28" s="654"/>
      <c r="N28" s="654"/>
      <c r="O28" s="654"/>
      <c r="P28" s="654"/>
      <c r="Q28" s="655"/>
      <c r="R28" s="656">
        <v>138574</v>
      </c>
      <c r="S28" s="657"/>
      <c r="T28" s="657"/>
      <c r="U28" s="657"/>
      <c r="V28" s="657"/>
      <c r="W28" s="657"/>
      <c r="X28" s="657"/>
      <c r="Y28" s="658"/>
      <c r="Z28" s="694">
        <v>0.7</v>
      </c>
      <c r="AA28" s="694"/>
      <c r="AB28" s="694"/>
      <c r="AC28" s="694"/>
      <c r="AD28" s="695">
        <v>1109</v>
      </c>
      <c r="AE28" s="695"/>
      <c r="AF28" s="695"/>
      <c r="AG28" s="695"/>
      <c r="AH28" s="695"/>
      <c r="AI28" s="695"/>
      <c r="AJ28" s="695"/>
      <c r="AK28" s="695"/>
      <c r="AL28" s="659">
        <v>0</v>
      </c>
      <c r="AM28" s="660"/>
      <c r="AN28" s="660"/>
      <c r="AO28" s="696"/>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94"/>
      <c r="BP28" s="694"/>
      <c r="BQ28" s="694"/>
      <c r="BR28" s="694"/>
      <c r="BS28" s="662"/>
      <c r="BT28" s="657"/>
      <c r="BU28" s="657"/>
      <c r="BV28" s="657"/>
      <c r="BW28" s="657"/>
      <c r="BX28" s="657"/>
      <c r="BY28" s="657"/>
      <c r="BZ28" s="657"/>
      <c r="CA28" s="657"/>
      <c r="CB28" s="693"/>
      <c r="CD28" s="653" t="s">
        <v>291</v>
      </c>
      <c r="CE28" s="654"/>
      <c r="CF28" s="654"/>
      <c r="CG28" s="654"/>
      <c r="CH28" s="654"/>
      <c r="CI28" s="654"/>
      <c r="CJ28" s="654"/>
      <c r="CK28" s="654"/>
      <c r="CL28" s="654"/>
      <c r="CM28" s="654"/>
      <c r="CN28" s="654"/>
      <c r="CO28" s="654"/>
      <c r="CP28" s="654"/>
      <c r="CQ28" s="655"/>
      <c r="CR28" s="656">
        <v>1504230</v>
      </c>
      <c r="CS28" s="657"/>
      <c r="CT28" s="657"/>
      <c r="CU28" s="657"/>
      <c r="CV28" s="657"/>
      <c r="CW28" s="657"/>
      <c r="CX28" s="657"/>
      <c r="CY28" s="658"/>
      <c r="CZ28" s="659">
        <v>7.9</v>
      </c>
      <c r="DA28" s="671"/>
      <c r="DB28" s="671"/>
      <c r="DC28" s="672"/>
      <c r="DD28" s="662">
        <v>1504230</v>
      </c>
      <c r="DE28" s="657"/>
      <c r="DF28" s="657"/>
      <c r="DG28" s="657"/>
      <c r="DH28" s="657"/>
      <c r="DI28" s="657"/>
      <c r="DJ28" s="657"/>
      <c r="DK28" s="658"/>
      <c r="DL28" s="662">
        <v>1504230</v>
      </c>
      <c r="DM28" s="657"/>
      <c r="DN28" s="657"/>
      <c r="DO28" s="657"/>
      <c r="DP28" s="657"/>
      <c r="DQ28" s="657"/>
      <c r="DR28" s="657"/>
      <c r="DS28" s="657"/>
      <c r="DT28" s="657"/>
      <c r="DU28" s="657"/>
      <c r="DV28" s="658"/>
      <c r="DW28" s="659">
        <v>15.9</v>
      </c>
      <c r="DX28" s="671"/>
      <c r="DY28" s="671"/>
      <c r="DZ28" s="671"/>
      <c r="EA28" s="671"/>
      <c r="EB28" s="671"/>
      <c r="EC28" s="683"/>
    </row>
    <row r="29" spans="2:133" ht="11.25" customHeight="1" x14ac:dyDescent="0.2">
      <c r="B29" s="653" t="s">
        <v>292</v>
      </c>
      <c r="C29" s="654"/>
      <c r="D29" s="654"/>
      <c r="E29" s="654"/>
      <c r="F29" s="654"/>
      <c r="G29" s="654"/>
      <c r="H29" s="654"/>
      <c r="I29" s="654"/>
      <c r="J29" s="654"/>
      <c r="K29" s="654"/>
      <c r="L29" s="654"/>
      <c r="M29" s="654"/>
      <c r="N29" s="654"/>
      <c r="O29" s="654"/>
      <c r="P29" s="654"/>
      <c r="Q29" s="655"/>
      <c r="R29" s="656">
        <v>17219</v>
      </c>
      <c r="S29" s="657"/>
      <c r="T29" s="657"/>
      <c r="U29" s="657"/>
      <c r="V29" s="657"/>
      <c r="W29" s="657"/>
      <c r="X29" s="657"/>
      <c r="Y29" s="658"/>
      <c r="Z29" s="694">
        <v>0.1</v>
      </c>
      <c r="AA29" s="694"/>
      <c r="AB29" s="694"/>
      <c r="AC29" s="694"/>
      <c r="AD29" s="695" t="s">
        <v>122</v>
      </c>
      <c r="AE29" s="695"/>
      <c r="AF29" s="695"/>
      <c r="AG29" s="695"/>
      <c r="AH29" s="695"/>
      <c r="AI29" s="695"/>
      <c r="AJ29" s="695"/>
      <c r="AK29" s="695"/>
      <c r="AL29" s="659" t="s">
        <v>122</v>
      </c>
      <c r="AM29" s="660"/>
      <c r="AN29" s="660"/>
      <c r="AO29" s="696"/>
      <c r="AP29" s="637"/>
      <c r="AQ29" s="638"/>
      <c r="AR29" s="638"/>
      <c r="AS29" s="638"/>
      <c r="AT29" s="638"/>
      <c r="AU29" s="638"/>
      <c r="AV29" s="638"/>
      <c r="AW29" s="638"/>
      <c r="AX29" s="638"/>
      <c r="AY29" s="638"/>
      <c r="AZ29" s="638"/>
      <c r="BA29" s="638"/>
      <c r="BB29" s="638"/>
      <c r="BC29" s="638"/>
      <c r="BD29" s="638"/>
      <c r="BE29" s="638"/>
      <c r="BF29" s="639"/>
      <c r="BG29" s="656"/>
      <c r="BH29" s="657"/>
      <c r="BI29" s="657"/>
      <c r="BJ29" s="657"/>
      <c r="BK29" s="657"/>
      <c r="BL29" s="657"/>
      <c r="BM29" s="657"/>
      <c r="BN29" s="658"/>
      <c r="BO29" s="694"/>
      <c r="BP29" s="694"/>
      <c r="BQ29" s="694"/>
      <c r="BR29" s="694"/>
      <c r="BS29" s="695"/>
      <c r="BT29" s="695"/>
      <c r="BU29" s="695"/>
      <c r="BV29" s="695"/>
      <c r="BW29" s="695"/>
      <c r="BX29" s="695"/>
      <c r="BY29" s="695"/>
      <c r="BZ29" s="695"/>
      <c r="CA29" s="695"/>
      <c r="CB29" s="735"/>
      <c r="CD29" s="675" t="s">
        <v>293</v>
      </c>
      <c r="CE29" s="676"/>
      <c r="CF29" s="653" t="s">
        <v>66</v>
      </c>
      <c r="CG29" s="654"/>
      <c r="CH29" s="654"/>
      <c r="CI29" s="654"/>
      <c r="CJ29" s="654"/>
      <c r="CK29" s="654"/>
      <c r="CL29" s="654"/>
      <c r="CM29" s="654"/>
      <c r="CN29" s="654"/>
      <c r="CO29" s="654"/>
      <c r="CP29" s="654"/>
      <c r="CQ29" s="655"/>
      <c r="CR29" s="656">
        <v>1503076</v>
      </c>
      <c r="CS29" s="669"/>
      <c r="CT29" s="669"/>
      <c r="CU29" s="669"/>
      <c r="CV29" s="669"/>
      <c r="CW29" s="669"/>
      <c r="CX29" s="669"/>
      <c r="CY29" s="670"/>
      <c r="CZ29" s="659">
        <v>7.9</v>
      </c>
      <c r="DA29" s="671"/>
      <c r="DB29" s="671"/>
      <c r="DC29" s="672"/>
      <c r="DD29" s="662">
        <v>1503076</v>
      </c>
      <c r="DE29" s="669"/>
      <c r="DF29" s="669"/>
      <c r="DG29" s="669"/>
      <c r="DH29" s="669"/>
      <c r="DI29" s="669"/>
      <c r="DJ29" s="669"/>
      <c r="DK29" s="670"/>
      <c r="DL29" s="662">
        <v>1503076</v>
      </c>
      <c r="DM29" s="669"/>
      <c r="DN29" s="669"/>
      <c r="DO29" s="669"/>
      <c r="DP29" s="669"/>
      <c r="DQ29" s="669"/>
      <c r="DR29" s="669"/>
      <c r="DS29" s="669"/>
      <c r="DT29" s="669"/>
      <c r="DU29" s="669"/>
      <c r="DV29" s="670"/>
      <c r="DW29" s="659">
        <v>15.9</v>
      </c>
      <c r="DX29" s="671"/>
      <c r="DY29" s="671"/>
      <c r="DZ29" s="671"/>
      <c r="EA29" s="671"/>
      <c r="EB29" s="671"/>
      <c r="EC29" s="683"/>
    </row>
    <row r="30" spans="2:133" ht="11.25" customHeight="1" x14ac:dyDescent="0.2">
      <c r="B30" s="653" t="s">
        <v>294</v>
      </c>
      <c r="C30" s="654"/>
      <c r="D30" s="654"/>
      <c r="E30" s="654"/>
      <c r="F30" s="654"/>
      <c r="G30" s="654"/>
      <c r="H30" s="654"/>
      <c r="I30" s="654"/>
      <c r="J30" s="654"/>
      <c r="K30" s="654"/>
      <c r="L30" s="654"/>
      <c r="M30" s="654"/>
      <c r="N30" s="654"/>
      <c r="O30" s="654"/>
      <c r="P30" s="654"/>
      <c r="Q30" s="655"/>
      <c r="R30" s="656">
        <v>3897956</v>
      </c>
      <c r="S30" s="657"/>
      <c r="T30" s="657"/>
      <c r="U30" s="657"/>
      <c r="V30" s="657"/>
      <c r="W30" s="657"/>
      <c r="X30" s="657"/>
      <c r="Y30" s="658"/>
      <c r="Z30" s="694">
        <v>19.7</v>
      </c>
      <c r="AA30" s="694"/>
      <c r="AB30" s="694"/>
      <c r="AC30" s="694"/>
      <c r="AD30" s="695" t="s">
        <v>122</v>
      </c>
      <c r="AE30" s="695"/>
      <c r="AF30" s="695"/>
      <c r="AG30" s="695"/>
      <c r="AH30" s="695"/>
      <c r="AI30" s="695"/>
      <c r="AJ30" s="695"/>
      <c r="AK30" s="695"/>
      <c r="AL30" s="659" t="s">
        <v>122</v>
      </c>
      <c r="AM30" s="660"/>
      <c r="AN30" s="660"/>
      <c r="AO30" s="696"/>
      <c r="AP30" s="708" t="s">
        <v>212</v>
      </c>
      <c r="AQ30" s="709"/>
      <c r="AR30" s="709"/>
      <c r="AS30" s="709"/>
      <c r="AT30" s="709"/>
      <c r="AU30" s="709"/>
      <c r="AV30" s="709"/>
      <c r="AW30" s="709"/>
      <c r="AX30" s="709"/>
      <c r="AY30" s="709"/>
      <c r="AZ30" s="709"/>
      <c r="BA30" s="709"/>
      <c r="BB30" s="709"/>
      <c r="BC30" s="709"/>
      <c r="BD30" s="709"/>
      <c r="BE30" s="709"/>
      <c r="BF30" s="710"/>
      <c r="BG30" s="708" t="s">
        <v>295</v>
      </c>
      <c r="BH30" s="726"/>
      <c r="BI30" s="726"/>
      <c r="BJ30" s="726"/>
      <c r="BK30" s="726"/>
      <c r="BL30" s="726"/>
      <c r="BM30" s="726"/>
      <c r="BN30" s="726"/>
      <c r="BO30" s="726"/>
      <c r="BP30" s="726"/>
      <c r="BQ30" s="727"/>
      <c r="BR30" s="708" t="s">
        <v>296</v>
      </c>
      <c r="BS30" s="726"/>
      <c r="BT30" s="726"/>
      <c r="BU30" s="726"/>
      <c r="BV30" s="726"/>
      <c r="BW30" s="726"/>
      <c r="BX30" s="726"/>
      <c r="BY30" s="726"/>
      <c r="BZ30" s="726"/>
      <c r="CA30" s="726"/>
      <c r="CB30" s="727"/>
      <c r="CD30" s="677"/>
      <c r="CE30" s="678"/>
      <c r="CF30" s="653" t="s">
        <v>297</v>
      </c>
      <c r="CG30" s="654"/>
      <c r="CH30" s="654"/>
      <c r="CI30" s="654"/>
      <c r="CJ30" s="654"/>
      <c r="CK30" s="654"/>
      <c r="CL30" s="654"/>
      <c r="CM30" s="654"/>
      <c r="CN30" s="654"/>
      <c r="CO30" s="654"/>
      <c r="CP30" s="654"/>
      <c r="CQ30" s="655"/>
      <c r="CR30" s="656">
        <v>1422649</v>
      </c>
      <c r="CS30" s="657"/>
      <c r="CT30" s="657"/>
      <c r="CU30" s="657"/>
      <c r="CV30" s="657"/>
      <c r="CW30" s="657"/>
      <c r="CX30" s="657"/>
      <c r="CY30" s="658"/>
      <c r="CZ30" s="659">
        <v>7.4</v>
      </c>
      <c r="DA30" s="671"/>
      <c r="DB30" s="671"/>
      <c r="DC30" s="672"/>
      <c r="DD30" s="662">
        <v>1422649</v>
      </c>
      <c r="DE30" s="657"/>
      <c r="DF30" s="657"/>
      <c r="DG30" s="657"/>
      <c r="DH30" s="657"/>
      <c r="DI30" s="657"/>
      <c r="DJ30" s="657"/>
      <c r="DK30" s="658"/>
      <c r="DL30" s="662">
        <v>1422649</v>
      </c>
      <c r="DM30" s="657"/>
      <c r="DN30" s="657"/>
      <c r="DO30" s="657"/>
      <c r="DP30" s="657"/>
      <c r="DQ30" s="657"/>
      <c r="DR30" s="657"/>
      <c r="DS30" s="657"/>
      <c r="DT30" s="657"/>
      <c r="DU30" s="657"/>
      <c r="DV30" s="658"/>
      <c r="DW30" s="659">
        <v>15</v>
      </c>
      <c r="DX30" s="671"/>
      <c r="DY30" s="671"/>
      <c r="DZ30" s="671"/>
      <c r="EA30" s="671"/>
      <c r="EB30" s="671"/>
      <c r="EC30" s="683"/>
    </row>
    <row r="31" spans="2:133" ht="11.25" customHeight="1" x14ac:dyDescent="0.2">
      <c r="B31" s="723" t="s">
        <v>298</v>
      </c>
      <c r="C31" s="724"/>
      <c r="D31" s="724"/>
      <c r="E31" s="724"/>
      <c r="F31" s="724"/>
      <c r="G31" s="724"/>
      <c r="H31" s="724"/>
      <c r="I31" s="724"/>
      <c r="J31" s="724"/>
      <c r="K31" s="724"/>
      <c r="L31" s="724"/>
      <c r="M31" s="724"/>
      <c r="N31" s="724"/>
      <c r="O31" s="724"/>
      <c r="P31" s="724"/>
      <c r="Q31" s="725"/>
      <c r="R31" s="656" t="s">
        <v>122</v>
      </c>
      <c r="S31" s="657"/>
      <c r="T31" s="657"/>
      <c r="U31" s="657"/>
      <c r="V31" s="657"/>
      <c r="W31" s="657"/>
      <c r="X31" s="657"/>
      <c r="Y31" s="658"/>
      <c r="Z31" s="694" t="s">
        <v>122</v>
      </c>
      <c r="AA31" s="694"/>
      <c r="AB31" s="694"/>
      <c r="AC31" s="694"/>
      <c r="AD31" s="695" t="s">
        <v>122</v>
      </c>
      <c r="AE31" s="695"/>
      <c r="AF31" s="695"/>
      <c r="AG31" s="695"/>
      <c r="AH31" s="695"/>
      <c r="AI31" s="695"/>
      <c r="AJ31" s="695"/>
      <c r="AK31" s="695"/>
      <c r="AL31" s="659" t="s">
        <v>122</v>
      </c>
      <c r="AM31" s="660"/>
      <c r="AN31" s="660"/>
      <c r="AO31" s="696"/>
      <c r="AP31" s="728" t="s">
        <v>299</v>
      </c>
      <c r="AQ31" s="729"/>
      <c r="AR31" s="729"/>
      <c r="AS31" s="729"/>
      <c r="AT31" s="730" t="s">
        <v>300</v>
      </c>
      <c r="AU31" s="200"/>
      <c r="AV31" s="200"/>
      <c r="AW31" s="200"/>
      <c r="AX31" s="714" t="s">
        <v>178</v>
      </c>
      <c r="AY31" s="715"/>
      <c r="AZ31" s="715"/>
      <c r="BA31" s="715"/>
      <c r="BB31" s="715"/>
      <c r="BC31" s="715"/>
      <c r="BD31" s="715"/>
      <c r="BE31" s="715"/>
      <c r="BF31" s="716"/>
      <c r="BG31" s="718">
        <v>99.3</v>
      </c>
      <c r="BH31" s="719"/>
      <c r="BI31" s="719"/>
      <c r="BJ31" s="719"/>
      <c r="BK31" s="719"/>
      <c r="BL31" s="719"/>
      <c r="BM31" s="720">
        <v>98.3</v>
      </c>
      <c r="BN31" s="719"/>
      <c r="BO31" s="719"/>
      <c r="BP31" s="719"/>
      <c r="BQ31" s="721"/>
      <c r="BR31" s="718">
        <v>99</v>
      </c>
      <c r="BS31" s="719"/>
      <c r="BT31" s="719"/>
      <c r="BU31" s="719"/>
      <c r="BV31" s="719"/>
      <c r="BW31" s="719"/>
      <c r="BX31" s="720">
        <v>98.1</v>
      </c>
      <c r="BY31" s="719"/>
      <c r="BZ31" s="719"/>
      <c r="CA31" s="719"/>
      <c r="CB31" s="721"/>
      <c r="CD31" s="677"/>
      <c r="CE31" s="678"/>
      <c r="CF31" s="653" t="s">
        <v>301</v>
      </c>
      <c r="CG31" s="654"/>
      <c r="CH31" s="654"/>
      <c r="CI31" s="654"/>
      <c r="CJ31" s="654"/>
      <c r="CK31" s="654"/>
      <c r="CL31" s="654"/>
      <c r="CM31" s="654"/>
      <c r="CN31" s="654"/>
      <c r="CO31" s="654"/>
      <c r="CP31" s="654"/>
      <c r="CQ31" s="655"/>
      <c r="CR31" s="656">
        <v>80427</v>
      </c>
      <c r="CS31" s="669"/>
      <c r="CT31" s="669"/>
      <c r="CU31" s="669"/>
      <c r="CV31" s="669"/>
      <c r="CW31" s="669"/>
      <c r="CX31" s="669"/>
      <c r="CY31" s="670"/>
      <c r="CZ31" s="659">
        <v>0.4</v>
      </c>
      <c r="DA31" s="671"/>
      <c r="DB31" s="671"/>
      <c r="DC31" s="672"/>
      <c r="DD31" s="662">
        <v>80427</v>
      </c>
      <c r="DE31" s="669"/>
      <c r="DF31" s="669"/>
      <c r="DG31" s="669"/>
      <c r="DH31" s="669"/>
      <c r="DI31" s="669"/>
      <c r="DJ31" s="669"/>
      <c r="DK31" s="670"/>
      <c r="DL31" s="662">
        <v>80427</v>
      </c>
      <c r="DM31" s="669"/>
      <c r="DN31" s="669"/>
      <c r="DO31" s="669"/>
      <c r="DP31" s="669"/>
      <c r="DQ31" s="669"/>
      <c r="DR31" s="669"/>
      <c r="DS31" s="669"/>
      <c r="DT31" s="669"/>
      <c r="DU31" s="669"/>
      <c r="DV31" s="670"/>
      <c r="DW31" s="659">
        <v>0.8</v>
      </c>
      <c r="DX31" s="671"/>
      <c r="DY31" s="671"/>
      <c r="DZ31" s="671"/>
      <c r="EA31" s="671"/>
      <c r="EB31" s="671"/>
      <c r="EC31" s="683"/>
    </row>
    <row r="32" spans="2:133" ht="11.25" customHeight="1" x14ac:dyDescent="0.2">
      <c r="B32" s="653" t="s">
        <v>302</v>
      </c>
      <c r="C32" s="654"/>
      <c r="D32" s="654"/>
      <c r="E32" s="654"/>
      <c r="F32" s="654"/>
      <c r="G32" s="654"/>
      <c r="H32" s="654"/>
      <c r="I32" s="654"/>
      <c r="J32" s="654"/>
      <c r="K32" s="654"/>
      <c r="L32" s="654"/>
      <c r="M32" s="654"/>
      <c r="N32" s="654"/>
      <c r="O32" s="654"/>
      <c r="P32" s="654"/>
      <c r="Q32" s="655"/>
      <c r="R32" s="656">
        <v>2012927</v>
      </c>
      <c r="S32" s="657"/>
      <c r="T32" s="657"/>
      <c r="U32" s="657"/>
      <c r="V32" s="657"/>
      <c r="W32" s="657"/>
      <c r="X32" s="657"/>
      <c r="Y32" s="658"/>
      <c r="Z32" s="694">
        <v>10.199999999999999</v>
      </c>
      <c r="AA32" s="694"/>
      <c r="AB32" s="694"/>
      <c r="AC32" s="694"/>
      <c r="AD32" s="695" t="s">
        <v>122</v>
      </c>
      <c r="AE32" s="695"/>
      <c r="AF32" s="695"/>
      <c r="AG32" s="695"/>
      <c r="AH32" s="695"/>
      <c r="AI32" s="695"/>
      <c r="AJ32" s="695"/>
      <c r="AK32" s="695"/>
      <c r="AL32" s="659" t="s">
        <v>122</v>
      </c>
      <c r="AM32" s="660"/>
      <c r="AN32" s="660"/>
      <c r="AO32" s="696"/>
      <c r="AP32" s="697"/>
      <c r="AQ32" s="698"/>
      <c r="AR32" s="698"/>
      <c r="AS32" s="698"/>
      <c r="AT32" s="731"/>
      <c r="AU32" s="196" t="s">
        <v>303</v>
      </c>
      <c r="AX32" s="653" t="s">
        <v>304</v>
      </c>
      <c r="AY32" s="654"/>
      <c r="AZ32" s="654"/>
      <c r="BA32" s="654"/>
      <c r="BB32" s="654"/>
      <c r="BC32" s="654"/>
      <c r="BD32" s="654"/>
      <c r="BE32" s="654"/>
      <c r="BF32" s="655"/>
      <c r="BG32" s="722">
        <v>99.4</v>
      </c>
      <c r="BH32" s="669"/>
      <c r="BI32" s="669"/>
      <c r="BJ32" s="669"/>
      <c r="BK32" s="669"/>
      <c r="BL32" s="669"/>
      <c r="BM32" s="660">
        <v>98.5</v>
      </c>
      <c r="BN32" s="669"/>
      <c r="BO32" s="669"/>
      <c r="BP32" s="669"/>
      <c r="BQ32" s="692"/>
      <c r="BR32" s="722">
        <v>99.1</v>
      </c>
      <c r="BS32" s="669"/>
      <c r="BT32" s="669"/>
      <c r="BU32" s="669"/>
      <c r="BV32" s="669"/>
      <c r="BW32" s="669"/>
      <c r="BX32" s="660">
        <v>98.2</v>
      </c>
      <c r="BY32" s="669"/>
      <c r="BZ32" s="669"/>
      <c r="CA32" s="669"/>
      <c r="CB32" s="692"/>
      <c r="CD32" s="679"/>
      <c r="CE32" s="680"/>
      <c r="CF32" s="653" t="s">
        <v>305</v>
      </c>
      <c r="CG32" s="654"/>
      <c r="CH32" s="654"/>
      <c r="CI32" s="654"/>
      <c r="CJ32" s="654"/>
      <c r="CK32" s="654"/>
      <c r="CL32" s="654"/>
      <c r="CM32" s="654"/>
      <c r="CN32" s="654"/>
      <c r="CO32" s="654"/>
      <c r="CP32" s="654"/>
      <c r="CQ32" s="655"/>
      <c r="CR32" s="656">
        <v>1154</v>
      </c>
      <c r="CS32" s="657"/>
      <c r="CT32" s="657"/>
      <c r="CU32" s="657"/>
      <c r="CV32" s="657"/>
      <c r="CW32" s="657"/>
      <c r="CX32" s="657"/>
      <c r="CY32" s="658"/>
      <c r="CZ32" s="659">
        <v>0</v>
      </c>
      <c r="DA32" s="671"/>
      <c r="DB32" s="671"/>
      <c r="DC32" s="672"/>
      <c r="DD32" s="662">
        <v>1154</v>
      </c>
      <c r="DE32" s="657"/>
      <c r="DF32" s="657"/>
      <c r="DG32" s="657"/>
      <c r="DH32" s="657"/>
      <c r="DI32" s="657"/>
      <c r="DJ32" s="657"/>
      <c r="DK32" s="658"/>
      <c r="DL32" s="662">
        <v>1154</v>
      </c>
      <c r="DM32" s="657"/>
      <c r="DN32" s="657"/>
      <c r="DO32" s="657"/>
      <c r="DP32" s="657"/>
      <c r="DQ32" s="657"/>
      <c r="DR32" s="657"/>
      <c r="DS32" s="657"/>
      <c r="DT32" s="657"/>
      <c r="DU32" s="657"/>
      <c r="DV32" s="658"/>
      <c r="DW32" s="659">
        <v>0</v>
      </c>
      <c r="DX32" s="671"/>
      <c r="DY32" s="671"/>
      <c r="DZ32" s="671"/>
      <c r="EA32" s="671"/>
      <c r="EB32" s="671"/>
      <c r="EC32" s="683"/>
    </row>
    <row r="33" spans="2:133" ht="11.25" customHeight="1" x14ac:dyDescent="0.2">
      <c r="B33" s="653" t="s">
        <v>306</v>
      </c>
      <c r="C33" s="654"/>
      <c r="D33" s="654"/>
      <c r="E33" s="654"/>
      <c r="F33" s="654"/>
      <c r="G33" s="654"/>
      <c r="H33" s="654"/>
      <c r="I33" s="654"/>
      <c r="J33" s="654"/>
      <c r="K33" s="654"/>
      <c r="L33" s="654"/>
      <c r="M33" s="654"/>
      <c r="N33" s="654"/>
      <c r="O33" s="654"/>
      <c r="P33" s="654"/>
      <c r="Q33" s="655"/>
      <c r="R33" s="656">
        <v>16809</v>
      </c>
      <c r="S33" s="657"/>
      <c r="T33" s="657"/>
      <c r="U33" s="657"/>
      <c r="V33" s="657"/>
      <c r="W33" s="657"/>
      <c r="X33" s="657"/>
      <c r="Y33" s="658"/>
      <c r="Z33" s="694">
        <v>0.1</v>
      </c>
      <c r="AA33" s="694"/>
      <c r="AB33" s="694"/>
      <c r="AC33" s="694"/>
      <c r="AD33" s="695">
        <v>1487</v>
      </c>
      <c r="AE33" s="695"/>
      <c r="AF33" s="695"/>
      <c r="AG33" s="695"/>
      <c r="AH33" s="695"/>
      <c r="AI33" s="695"/>
      <c r="AJ33" s="695"/>
      <c r="AK33" s="695"/>
      <c r="AL33" s="659">
        <v>0</v>
      </c>
      <c r="AM33" s="660"/>
      <c r="AN33" s="660"/>
      <c r="AO33" s="696"/>
      <c r="AP33" s="699"/>
      <c r="AQ33" s="700"/>
      <c r="AR33" s="700"/>
      <c r="AS33" s="700"/>
      <c r="AT33" s="732"/>
      <c r="AU33" s="201"/>
      <c r="AV33" s="201"/>
      <c r="AW33" s="201"/>
      <c r="AX33" s="637" t="s">
        <v>307</v>
      </c>
      <c r="AY33" s="638"/>
      <c r="AZ33" s="638"/>
      <c r="BA33" s="638"/>
      <c r="BB33" s="638"/>
      <c r="BC33" s="638"/>
      <c r="BD33" s="638"/>
      <c r="BE33" s="638"/>
      <c r="BF33" s="639"/>
      <c r="BG33" s="717">
        <v>99.3</v>
      </c>
      <c r="BH33" s="641"/>
      <c r="BI33" s="641"/>
      <c r="BJ33" s="641"/>
      <c r="BK33" s="641"/>
      <c r="BL33" s="641"/>
      <c r="BM33" s="687">
        <v>98</v>
      </c>
      <c r="BN33" s="641"/>
      <c r="BO33" s="641"/>
      <c r="BP33" s="641"/>
      <c r="BQ33" s="704"/>
      <c r="BR33" s="717">
        <v>98.9</v>
      </c>
      <c r="BS33" s="641"/>
      <c r="BT33" s="641"/>
      <c r="BU33" s="641"/>
      <c r="BV33" s="641"/>
      <c r="BW33" s="641"/>
      <c r="BX33" s="687">
        <v>97.8</v>
      </c>
      <c r="BY33" s="641"/>
      <c r="BZ33" s="641"/>
      <c r="CA33" s="641"/>
      <c r="CB33" s="704"/>
      <c r="CD33" s="653" t="s">
        <v>308</v>
      </c>
      <c r="CE33" s="654"/>
      <c r="CF33" s="654"/>
      <c r="CG33" s="654"/>
      <c r="CH33" s="654"/>
      <c r="CI33" s="654"/>
      <c r="CJ33" s="654"/>
      <c r="CK33" s="654"/>
      <c r="CL33" s="654"/>
      <c r="CM33" s="654"/>
      <c r="CN33" s="654"/>
      <c r="CO33" s="654"/>
      <c r="CP33" s="654"/>
      <c r="CQ33" s="655"/>
      <c r="CR33" s="656">
        <v>7068241</v>
      </c>
      <c r="CS33" s="669"/>
      <c r="CT33" s="669"/>
      <c r="CU33" s="669"/>
      <c r="CV33" s="669"/>
      <c r="CW33" s="669"/>
      <c r="CX33" s="669"/>
      <c r="CY33" s="670"/>
      <c r="CZ33" s="659">
        <v>37</v>
      </c>
      <c r="DA33" s="671"/>
      <c r="DB33" s="671"/>
      <c r="DC33" s="672"/>
      <c r="DD33" s="662">
        <v>5379983</v>
      </c>
      <c r="DE33" s="669"/>
      <c r="DF33" s="669"/>
      <c r="DG33" s="669"/>
      <c r="DH33" s="669"/>
      <c r="DI33" s="669"/>
      <c r="DJ33" s="669"/>
      <c r="DK33" s="670"/>
      <c r="DL33" s="662">
        <v>3522366</v>
      </c>
      <c r="DM33" s="669"/>
      <c r="DN33" s="669"/>
      <c r="DO33" s="669"/>
      <c r="DP33" s="669"/>
      <c r="DQ33" s="669"/>
      <c r="DR33" s="669"/>
      <c r="DS33" s="669"/>
      <c r="DT33" s="669"/>
      <c r="DU33" s="669"/>
      <c r="DV33" s="670"/>
      <c r="DW33" s="659">
        <v>37.200000000000003</v>
      </c>
      <c r="DX33" s="671"/>
      <c r="DY33" s="671"/>
      <c r="DZ33" s="671"/>
      <c r="EA33" s="671"/>
      <c r="EB33" s="671"/>
      <c r="EC33" s="683"/>
    </row>
    <row r="34" spans="2:133" ht="11.25" customHeight="1" x14ac:dyDescent="0.2">
      <c r="B34" s="653" t="s">
        <v>309</v>
      </c>
      <c r="C34" s="654"/>
      <c r="D34" s="654"/>
      <c r="E34" s="654"/>
      <c r="F34" s="654"/>
      <c r="G34" s="654"/>
      <c r="H34" s="654"/>
      <c r="I34" s="654"/>
      <c r="J34" s="654"/>
      <c r="K34" s="654"/>
      <c r="L34" s="654"/>
      <c r="M34" s="654"/>
      <c r="N34" s="654"/>
      <c r="O34" s="654"/>
      <c r="P34" s="654"/>
      <c r="Q34" s="655"/>
      <c r="R34" s="656">
        <v>89372</v>
      </c>
      <c r="S34" s="657"/>
      <c r="T34" s="657"/>
      <c r="U34" s="657"/>
      <c r="V34" s="657"/>
      <c r="W34" s="657"/>
      <c r="X34" s="657"/>
      <c r="Y34" s="658"/>
      <c r="Z34" s="694">
        <v>0.5</v>
      </c>
      <c r="AA34" s="694"/>
      <c r="AB34" s="694"/>
      <c r="AC34" s="694"/>
      <c r="AD34" s="695" t="s">
        <v>122</v>
      </c>
      <c r="AE34" s="695"/>
      <c r="AF34" s="695"/>
      <c r="AG34" s="695"/>
      <c r="AH34" s="695"/>
      <c r="AI34" s="695"/>
      <c r="AJ34" s="695"/>
      <c r="AK34" s="695"/>
      <c r="AL34" s="659" t="s">
        <v>122</v>
      </c>
      <c r="AM34" s="660"/>
      <c r="AN34" s="660"/>
      <c r="AO34" s="696"/>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3" t="s">
        <v>310</v>
      </c>
      <c r="CE34" s="654"/>
      <c r="CF34" s="654"/>
      <c r="CG34" s="654"/>
      <c r="CH34" s="654"/>
      <c r="CI34" s="654"/>
      <c r="CJ34" s="654"/>
      <c r="CK34" s="654"/>
      <c r="CL34" s="654"/>
      <c r="CM34" s="654"/>
      <c r="CN34" s="654"/>
      <c r="CO34" s="654"/>
      <c r="CP34" s="654"/>
      <c r="CQ34" s="655"/>
      <c r="CR34" s="656">
        <v>2594962</v>
      </c>
      <c r="CS34" s="657"/>
      <c r="CT34" s="657"/>
      <c r="CU34" s="657"/>
      <c r="CV34" s="657"/>
      <c r="CW34" s="657"/>
      <c r="CX34" s="657"/>
      <c r="CY34" s="658"/>
      <c r="CZ34" s="659">
        <v>13.6</v>
      </c>
      <c r="DA34" s="671"/>
      <c r="DB34" s="671"/>
      <c r="DC34" s="672"/>
      <c r="DD34" s="662">
        <v>1784398</v>
      </c>
      <c r="DE34" s="657"/>
      <c r="DF34" s="657"/>
      <c r="DG34" s="657"/>
      <c r="DH34" s="657"/>
      <c r="DI34" s="657"/>
      <c r="DJ34" s="657"/>
      <c r="DK34" s="658"/>
      <c r="DL34" s="662">
        <v>1362937</v>
      </c>
      <c r="DM34" s="657"/>
      <c r="DN34" s="657"/>
      <c r="DO34" s="657"/>
      <c r="DP34" s="657"/>
      <c r="DQ34" s="657"/>
      <c r="DR34" s="657"/>
      <c r="DS34" s="657"/>
      <c r="DT34" s="657"/>
      <c r="DU34" s="657"/>
      <c r="DV34" s="658"/>
      <c r="DW34" s="659">
        <v>14.4</v>
      </c>
      <c r="DX34" s="671"/>
      <c r="DY34" s="671"/>
      <c r="DZ34" s="671"/>
      <c r="EA34" s="671"/>
      <c r="EB34" s="671"/>
      <c r="EC34" s="683"/>
    </row>
    <row r="35" spans="2:133" ht="11.25" customHeight="1" x14ac:dyDescent="0.2">
      <c r="B35" s="653" t="s">
        <v>311</v>
      </c>
      <c r="C35" s="654"/>
      <c r="D35" s="654"/>
      <c r="E35" s="654"/>
      <c r="F35" s="654"/>
      <c r="G35" s="654"/>
      <c r="H35" s="654"/>
      <c r="I35" s="654"/>
      <c r="J35" s="654"/>
      <c r="K35" s="654"/>
      <c r="L35" s="654"/>
      <c r="M35" s="654"/>
      <c r="N35" s="654"/>
      <c r="O35" s="654"/>
      <c r="P35" s="654"/>
      <c r="Q35" s="655"/>
      <c r="R35" s="656">
        <v>607257</v>
      </c>
      <c r="S35" s="657"/>
      <c r="T35" s="657"/>
      <c r="U35" s="657"/>
      <c r="V35" s="657"/>
      <c r="W35" s="657"/>
      <c r="X35" s="657"/>
      <c r="Y35" s="658"/>
      <c r="Z35" s="694">
        <v>3.1</v>
      </c>
      <c r="AA35" s="694"/>
      <c r="AB35" s="694"/>
      <c r="AC35" s="694"/>
      <c r="AD35" s="695" t="s">
        <v>122</v>
      </c>
      <c r="AE35" s="695"/>
      <c r="AF35" s="695"/>
      <c r="AG35" s="695"/>
      <c r="AH35" s="695"/>
      <c r="AI35" s="695"/>
      <c r="AJ35" s="695"/>
      <c r="AK35" s="695"/>
      <c r="AL35" s="659" t="s">
        <v>122</v>
      </c>
      <c r="AM35" s="660"/>
      <c r="AN35" s="660"/>
      <c r="AO35" s="696"/>
      <c r="AP35" s="204"/>
      <c r="AQ35" s="708" t="s">
        <v>312</v>
      </c>
      <c r="AR35" s="709"/>
      <c r="AS35" s="709"/>
      <c r="AT35" s="709"/>
      <c r="AU35" s="709"/>
      <c r="AV35" s="709"/>
      <c r="AW35" s="709"/>
      <c r="AX35" s="709"/>
      <c r="AY35" s="709"/>
      <c r="AZ35" s="709"/>
      <c r="BA35" s="709"/>
      <c r="BB35" s="709"/>
      <c r="BC35" s="709"/>
      <c r="BD35" s="709"/>
      <c r="BE35" s="709"/>
      <c r="BF35" s="710"/>
      <c r="BG35" s="708" t="s">
        <v>313</v>
      </c>
      <c r="BH35" s="709"/>
      <c r="BI35" s="709"/>
      <c r="BJ35" s="709"/>
      <c r="BK35" s="709"/>
      <c r="BL35" s="709"/>
      <c r="BM35" s="709"/>
      <c r="BN35" s="709"/>
      <c r="BO35" s="709"/>
      <c r="BP35" s="709"/>
      <c r="BQ35" s="709"/>
      <c r="BR35" s="709"/>
      <c r="BS35" s="709"/>
      <c r="BT35" s="709"/>
      <c r="BU35" s="709"/>
      <c r="BV35" s="709"/>
      <c r="BW35" s="709"/>
      <c r="BX35" s="709"/>
      <c r="BY35" s="709"/>
      <c r="BZ35" s="709"/>
      <c r="CA35" s="709"/>
      <c r="CB35" s="710"/>
      <c r="CD35" s="653" t="s">
        <v>314</v>
      </c>
      <c r="CE35" s="654"/>
      <c r="CF35" s="654"/>
      <c r="CG35" s="654"/>
      <c r="CH35" s="654"/>
      <c r="CI35" s="654"/>
      <c r="CJ35" s="654"/>
      <c r="CK35" s="654"/>
      <c r="CL35" s="654"/>
      <c r="CM35" s="654"/>
      <c r="CN35" s="654"/>
      <c r="CO35" s="654"/>
      <c r="CP35" s="654"/>
      <c r="CQ35" s="655"/>
      <c r="CR35" s="656">
        <v>303709</v>
      </c>
      <c r="CS35" s="669"/>
      <c r="CT35" s="669"/>
      <c r="CU35" s="669"/>
      <c r="CV35" s="669"/>
      <c r="CW35" s="669"/>
      <c r="CX35" s="669"/>
      <c r="CY35" s="670"/>
      <c r="CZ35" s="659">
        <v>1.6</v>
      </c>
      <c r="DA35" s="671"/>
      <c r="DB35" s="671"/>
      <c r="DC35" s="672"/>
      <c r="DD35" s="662">
        <v>192218</v>
      </c>
      <c r="DE35" s="669"/>
      <c r="DF35" s="669"/>
      <c r="DG35" s="669"/>
      <c r="DH35" s="669"/>
      <c r="DI35" s="669"/>
      <c r="DJ35" s="669"/>
      <c r="DK35" s="670"/>
      <c r="DL35" s="662">
        <v>100928</v>
      </c>
      <c r="DM35" s="669"/>
      <c r="DN35" s="669"/>
      <c r="DO35" s="669"/>
      <c r="DP35" s="669"/>
      <c r="DQ35" s="669"/>
      <c r="DR35" s="669"/>
      <c r="DS35" s="669"/>
      <c r="DT35" s="669"/>
      <c r="DU35" s="669"/>
      <c r="DV35" s="670"/>
      <c r="DW35" s="659">
        <v>1.1000000000000001</v>
      </c>
      <c r="DX35" s="671"/>
      <c r="DY35" s="671"/>
      <c r="DZ35" s="671"/>
      <c r="EA35" s="671"/>
      <c r="EB35" s="671"/>
      <c r="EC35" s="683"/>
    </row>
    <row r="36" spans="2:133" ht="11.25" customHeight="1" x14ac:dyDescent="0.2">
      <c r="B36" s="653" t="s">
        <v>315</v>
      </c>
      <c r="C36" s="654"/>
      <c r="D36" s="654"/>
      <c r="E36" s="654"/>
      <c r="F36" s="654"/>
      <c r="G36" s="654"/>
      <c r="H36" s="654"/>
      <c r="I36" s="654"/>
      <c r="J36" s="654"/>
      <c r="K36" s="654"/>
      <c r="L36" s="654"/>
      <c r="M36" s="654"/>
      <c r="N36" s="654"/>
      <c r="O36" s="654"/>
      <c r="P36" s="654"/>
      <c r="Q36" s="655"/>
      <c r="R36" s="656">
        <v>339935</v>
      </c>
      <c r="S36" s="657"/>
      <c r="T36" s="657"/>
      <c r="U36" s="657"/>
      <c r="V36" s="657"/>
      <c r="W36" s="657"/>
      <c r="X36" s="657"/>
      <c r="Y36" s="658"/>
      <c r="Z36" s="694">
        <v>1.7</v>
      </c>
      <c r="AA36" s="694"/>
      <c r="AB36" s="694"/>
      <c r="AC36" s="694"/>
      <c r="AD36" s="695" t="s">
        <v>122</v>
      </c>
      <c r="AE36" s="695"/>
      <c r="AF36" s="695"/>
      <c r="AG36" s="695"/>
      <c r="AH36" s="695"/>
      <c r="AI36" s="695"/>
      <c r="AJ36" s="695"/>
      <c r="AK36" s="695"/>
      <c r="AL36" s="659" t="s">
        <v>122</v>
      </c>
      <c r="AM36" s="660"/>
      <c r="AN36" s="660"/>
      <c r="AO36" s="696"/>
      <c r="AP36" s="204"/>
      <c r="AQ36" s="705" t="s">
        <v>316</v>
      </c>
      <c r="AR36" s="706"/>
      <c r="AS36" s="706"/>
      <c r="AT36" s="706"/>
      <c r="AU36" s="706"/>
      <c r="AV36" s="706"/>
      <c r="AW36" s="706"/>
      <c r="AX36" s="706"/>
      <c r="AY36" s="707"/>
      <c r="AZ36" s="711">
        <v>2003377</v>
      </c>
      <c r="BA36" s="712"/>
      <c r="BB36" s="712"/>
      <c r="BC36" s="712"/>
      <c r="BD36" s="712"/>
      <c r="BE36" s="712"/>
      <c r="BF36" s="713"/>
      <c r="BG36" s="714" t="s">
        <v>317</v>
      </c>
      <c r="BH36" s="715"/>
      <c r="BI36" s="715"/>
      <c r="BJ36" s="715"/>
      <c r="BK36" s="715"/>
      <c r="BL36" s="715"/>
      <c r="BM36" s="715"/>
      <c r="BN36" s="715"/>
      <c r="BO36" s="715"/>
      <c r="BP36" s="715"/>
      <c r="BQ36" s="715"/>
      <c r="BR36" s="715"/>
      <c r="BS36" s="715"/>
      <c r="BT36" s="715"/>
      <c r="BU36" s="716"/>
      <c r="BV36" s="711">
        <v>35829</v>
      </c>
      <c r="BW36" s="712"/>
      <c r="BX36" s="712"/>
      <c r="BY36" s="712"/>
      <c r="BZ36" s="712"/>
      <c r="CA36" s="712"/>
      <c r="CB36" s="713"/>
      <c r="CD36" s="653" t="s">
        <v>318</v>
      </c>
      <c r="CE36" s="654"/>
      <c r="CF36" s="654"/>
      <c r="CG36" s="654"/>
      <c r="CH36" s="654"/>
      <c r="CI36" s="654"/>
      <c r="CJ36" s="654"/>
      <c r="CK36" s="654"/>
      <c r="CL36" s="654"/>
      <c r="CM36" s="654"/>
      <c r="CN36" s="654"/>
      <c r="CO36" s="654"/>
      <c r="CP36" s="654"/>
      <c r="CQ36" s="655"/>
      <c r="CR36" s="656">
        <v>2173695</v>
      </c>
      <c r="CS36" s="657"/>
      <c r="CT36" s="657"/>
      <c r="CU36" s="657"/>
      <c r="CV36" s="657"/>
      <c r="CW36" s="657"/>
      <c r="CX36" s="657"/>
      <c r="CY36" s="658"/>
      <c r="CZ36" s="659">
        <v>11.4</v>
      </c>
      <c r="DA36" s="671"/>
      <c r="DB36" s="671"/>
      <c r="DC36" s="672"/>
      <c r="DD36" s="662">
        <v>1732700</v>
      </c>
      <c r="DE36" s="657"/>
      <c r="DF36" s="657"/>
      <c r="DG36" s="657"/>
      <c r="DH36" s="657"/>
      <c r="DI36" s="657"/>
      <c r="DJ36" s="657"/>
      <c r="DK36" s="658"/>
      <c r="DL36" s="662">
        <v>1129456</v>
      </c>
      <c r="DM36" s="657"/>
      <c r="DN36" s="657"/>
      <c r="DO36" s="657"/>
      <c r="DP36" s="657"/>
      <c r="DQ36" s="657"/>
      <c r="DR36" s="657"/>
      <c r="DS36" s="657"/>
      <c r="DT36" s="657"/>
      <c r="DU36" s="657"/>
      <c r="DV36" s="658"/>
      <c r="DW36" s="659">
        <v>11.9</v>
      </c>
      <c r="DX36" s="671"/>
      <c r="DY36" s="671"/>
      <c r="DZ36" s="671"/>
      <c r="EA36" s="671"/>
      <c r="EB36" s="671"/>
      <c r="EC36" s="683"/>
    </row>
    <row r="37" spans="2:133" ht="11.25" customHeight="1" x14ac:dyDescent="0.2">
      <c r="B37" s="653" t="s">
        <v>319</v>
      </c>
      <c r="C37" s="654"/>
      <c r="D37" s="654"/>
      <c r="E37" s="654"/>
      <c r="F37" s="654"/>
      <c r="G37" s="654"/>
      <c r="H37" s="654"/>
      <c r="I37" s="654"/>
      <c r="J37" s="654"/>
      <c r="K37" s="654"/>
      <c r="L37" s="654"/>
      <c r="M37" s="654"/>
      <c r="N37" s="654"/>
      <c r="O37" s="654"/>
      <c r="P37" s="654"/>
      <c r="Q37" s="655"/>
      <c r="R37" s="656">
        <v>357850</v>
      </c>
      <c r="S37" s="657"/>
      <c r="T37" s="657"/>
      <c r="U37" s="657"/>
      <c r="V37" s="657"/>
      <c r="W37" s="657"/>
      <c r="X37" s="657"/>
      <c r="Y37" s="658"/>
      <c r="Z37" s="694">
        <v>1.8</v>
      </c>
      <c r="AA37" s="694"/>
      <c r="AB37" s="694"/>
      <c r="AC37" s="694"/>
      <c r="AD37" s="695">
        <v>3</v>
      </c>
      <c r="AE37" s="695"/>
      <c r="AF37" s="695"/>
      <c r="AG37" s="695"/>
      <c r="AH37" s="695"/>
      <c r="AI37" s="695"/>
      <c r="AJ37" s="695"/>
      <c r="AK37" s="695"/>
      <c r="AL37" s="659">
        <v>0</v>
      </c>
      <c r="AM37" s="660"/>
      <c r="AN37" s="660"/>
      <c r="AO37" s="696"/>
      <c r="AQ37" s="689" t="s">
        <v>320</v>
      </c>
      <c r="AR37" s="690"/>
      <c r="AS37" s="690"/>
      <c r="AT37" s="690"/>
      <c r="AU37" s="690"/>
      <c r="AV37" s="690"/>
      <c r="AW37" s="690"/>
      <c r="AX37" s="690"/>
      <c r="AY37" s="691"/>
      <c r="AZ37" s="656">
        <v>606685</v>
      </c>
      <c r="BA37" s="657"/>
      <c r="BB37" s="657"/>
      <c r="BC37" s="657"/>
      <c r="BD37" s="669"/>
      <c r="BE37" s="669"/>
      <c r="BF37" s="692"/>
      <c r="BG37" s="653" t="s">
        <v>321</v>
      </c>
      <c r="BH37" s="654"/>
      <c r="BI37" s="654"/>
      <c r="BJ37" s="654"/>
      <c r="BK37" s="654"/>
      <c r="BL37" s="654"/>
      <c r="BM37" s="654"/>
      <c r="BN37" s="654"/>
      <c r="BO37" s="654"/>
      <c r="BP37" s="654"/>
      <c r="BQ37" s="654"/>
      <c r="BR37" s="654"/>
      <c r="BS37" s="654"/>
      <c r="BT37" s="654"/>
      <c r="BU37" s="655"/>
      <c r="BV37" s="656">
        <v>25292</v>
      </c>
      <c r="BW37" s="657"/>
      <c r="BX37" s="657"/>
      <c r="BY37" s="657"/>
      <c r="BZ37" s="657"/>
      <c r="CA37" s="657"/>
      <c r="CB37" s="693"/>
      <c r="CD37" s="653" t="s">
        <v>322</v>
      </c>
      <c r="CE37" s="654"/>
      <c r="CF37" s="654"/>
      <c r="CG37" s="654"/>
      <c r="CH37" s="654"/>
      <c r="CI37" s="654"/>
      <c r="CJ37" s="654"/>
      <c r="CK37" s="654"/>
      <c r="CL37" s="654"/>
      <c r="CM37" s="654"/>
      <c r="CN37" s="654"/>
      <c r="CO37" s="654"/>
      <c r="CP37" s="654"/>
      <c r="CQ37" s="655"/>
      <c r="CR37" s="656">
        <v>219754</v>
      </c>
      <c r="CS37" s="669"/>
      <c r="CT37" s="669"/>
      <c r="CU37" s="669"/>
      <c r="CV37" s="669"/>
      <c r="CW37" s="669"/>
      <c r="CX37" s="669"/>
      <c r="CY37" s="670"/>
      <c r="CZ37" s="659">
        <v>1.1000000000000001</v>
      </c>
      <c r="DA37" s="671"/>
      <c r="DB37" s="671"/>
      <c r="DC37" s="672"/>
      <c r="DD37" s="662">
        <v>218555</v>
      </c>
      <c r="DE37" s="669"/>
      <c r="DF37" s="669"/>
      <c r="DG37" s="669"/>
      <c r="DH37" s="669"/>
      <c r="DI37" s="669"/>
      <c r="DJ37" s="669"/>
      <c r="DK37" s="670"/>
      <c r="DL37" s="662">
        <v>205723</v>
      </c>
      <c r="DM37" s="669"/>
      <c r="DN37" s="669"/>
      <c r="DO37" s="669"/>
      <c r="DP37" s="669"/>
      <c r="DQ37" s="669"/>
      <c r="DR37" s="669"/>
      <c r="DS37" s="669"/>
      <c r="DT37" s="669"/>
      <c r="DU37" s="669"/>
      <c r="DV37" s="670"/>
      <c r="DW37" s="659">
        <v>2.2000000000000002</v>
      </c>
      <c r="DX37" s="671"/>
      <c r="DY37" s="671"/>
      <c r="DZ37" s="671"/>
      <c r="EA37" s="671"/>
      <c r="EB37" s="671"/>
      <c r="EC37" s="683"/>
    </row>
    <row r="38" spans="2:133" ht="11.25" customHeight="1" x14ac:dyDescent="0.2">
      <c r="B38" s="653" t="s">
        <v>323</v>
      </c>
      <c r="C38" s="654"/>
      <c r="D38" s="654"/>
      <c r="E38" s="654"/>
      <c r="F38" s="654"/>
      <c r="G38" s="654"/>
      <c r="H38" s="654"/>
      <c r="I38" s="654"/>
      <c r="J38" s="654"/>
      <c r="K38" s="654"/>
      <c r="L38" s="654"/>
      <c r="M38" s="654"/>
      <c r="N38" s="654"/>
      <c r="O38" s="654"/>
      <c r="P38" s="654"/>
      <c r="Q38" s="655"/>
      <c r="R38" s="656">
        <v>1960090</v>
      </c>
      <c r="S38" s="657"/>
      <c r="T38" s="657"/>
      <c r="U38" s="657"/>
      <c r="V38" s="657"/>
      <c r="W38" s="657"/>
      <c r="X38" s="657"/>
      <c r="Y38" s="658"/>
      <c r="Z38" s="694">
        <v>9.9</v>
      </c>
      <c r="AA38" s="694"/>
      <c r="AB38" s="694"/>
      <c r="AC38" s="694"/>
      <c r="AD38" s="695" t="s">
        <v>122</v>
      </c>
      <c r="AE38" s="695"/>
      <c r="AF38" s="695"/>
      <c r="AG38" s="695"/>
      <c r="AH38" s="695"/>
      <c r="AI38" s="695"/>
      <c r="AJ38" s="695"/>
      <c r="AK38" s="695"/>
      <c r="AL38" s="659" t="s">
        <v>122</v>
      </c>
      <c r="AM38" s="660"/>
      <c r="AN38" s="660"/>
      <c r="AO38" s="696"/>
      <c r="AQ38" s="689" t="s">
        <v>324</v>
      </c>
      <c r="AR38" s="690"/>
      <c r="AS38" s="690"/>
      <c r="AT38" s="690"/>
      <c r="AU38" s="690"/>
      <c r="AV38" s="690"/>
      <c r="AW38" s="690"/>
      <c r="AX38" s="690"/>
      <c r="AY38" s="691"/>
      <c r="AZ38" s="656">
        <v>164237</v>
      </c>
      <c r="BA38" s="657"/>
      <c r="BB38" s="657"/>
      <c r="BC38" s="657"/>
      <c r="BD38" s="669"/>
      <c r="BE38" s="669"/>
      <c r="BF38" s="692"/>
      <c r="BG38" s="653" t="s">
        <v>325</v>
      </c>
      <c r="BH38" s="654"/>
      <c r="BI38" s="654"/>
      <c r="BJ38" s="654"/>
      <c r="BK38" s="654"/>
      <c r="BL38" s="654"/>
      <c r="BM38" s="654"/>
      <c r="BN38" s="654"/>
      <c r="BO38" s="654"/>
      <c r="BP38" s="654"/>
      <c r="BQ38" s="654"/>
      <c r="BR38" s="654"/>
      <c r="BS38" s="654"/>
      <c r="BT38" s="654"/>
      <c r="BU38" s="655"/>
      <c r="BV38" s="656">
        <v>3694</v>
      </c>
      <c r="BW38" s="657"/>
      <c r="BX38" s="657"/>
      <c r="BY38" s="657"/>
      <c r="BZ38" s="657"/>
      <c r="CA38" s="657"/>
      <c r="CB38" s="693"/>
      <c r="CD38" s="653" t="s">
        <v>326</v>
      </c>
      <c r="CE38" s="654"/>
      <c r="CF38" s="654"/>
      <c r="CG38" s="654"/>
      <c r="CH38" s="654"/>
      <c r="CI38" s="654"/>
      <c r="CJ38" s="654"/>
      <c r="CK38" s="654"/>
      <c r="CL38" s="654"/>
      <c r="CM38" s="654"/>
      <c r="CN38" s="654"/>
      <c r="CO38" s="654"/>
      <c r="CP38" s="654"/>
      <c r="CQ38" s="655"/>
      <c r="CR38" s="656">
        <v>1227015</v>
      </c>
      <c r="CS38" s="657"/>
      <c r="CT38" s="657"/>
      <c r="CU38" s="657"/>
      <c r="CV38" s="657"/>
      <c r="CW38" s="657"/>
      <c r="CX38" s="657"/>
      <c r="CY38" s="658"/>
      <c r="CZ38" s="659">
        <v>6.4</v>
      </c>
      <c r="DA38" s="671"/>
      <c r="DB38" s="671"/>
      <c r="DC38" s="672"/>
      <c r="DD38" s="662">
        <v>1016122</v>
      </c>
      <c r="DE38" s="657"/>
      <c r="DF38" s="657"/>
      <c r="DG38" s="657"/>
      <c r="DH38" s="657"/>
      <c r="DI38" s="657"/>
      <c r="DJ38" s="657"/>
      <c r="DK38" s="658"/>
      <c r="DL38" s="662">
        <v>929045</v>
      </c>
      <c r="DM38" s="657"/>
      <c r="DN38" s="657"/>
      <c r="DO38" s="657"/>
      <c r="DP38" s="657"/>
      <c r="DQ38" s="657"/>
      <c r="DR38" s="657"/>
      <c r="DS38" s="657"/>
      <c r="DT38" s="657"/>
      <c r="DU38" s="657"/>
      <c r="DV38" s="658"/>
      <c r="DW38" s="659">
        <v>9.8000000000000007</v>
      </c>
      <c r="DX38" s="671"/>
      <c r="DY38" s="671"/>
      <c r="DZ38" s="671"/>
      <c r="EA38" s="671"/>
      <c r="EB38" s="671"/>
      <c r="EC38" s="683"/>
    </row>
    <row r="39" spans="2:133" ht="11.25" customHeight="1" x14ac:dyDescent="0.2">
      <c r="B39" s="653" t="s">
        <v>327</v>
      </c>
      <c r="C39" s="654"/>
      <c r="D39" s="654"/>
      <c r="E39" s="654"/>
      <c r="F39" s="654"/>
      <c r="G39" s="654"/>
      <c r="H39" s="654"/>
      <c r="I39" s="654"/>
      <c r="J39" s="654"/>
      <c r="K39" s="654"/>
      <c r="L39" s="654"/>
      <c r="M39" s="654"/>
      <c r="N39" s="654"/>
      <c r="O39" s="654"/>
      <c r="P39" s="654"/>
      <c r="Q39" s="655"/>
      <c r="R39" s="656" t="s">
        <v>122</v>
      </c>
      <c r="S39" s="657"/>
      <c r="T39" s="657"/>
      <c r="U39" s="657"/>
      <c r="V39" s="657"/>
      <c r="W39" s="657"/>
      <c r="X39" s="657"/>
      <c r="Y39" s="658"/>
      <c r="Z39" s="694" t="s">
        <v>122</v>
      </c>
      <c r="AA39" s="694"/>
      <c r="AB39" s="694"/>
      <c r="AC39" s="694"/>
      <c r="AD39" s="695" t="s">
        <v>122</v>
      </c>
      <c r="AE39" s="695"/>
      <c r="AF39" s="695"/>
      <c r="AG39" s="695"/>
      <c r="AH39" s="695"/>
      <c r="AI39" s="695"/>
      <c r="AJ39" s="695"/>
      <c r="AK39" s="695"/>
      <c r="AL39" s="659" t="s">
        <v>122</v>
      </c>
      <c r="AM39" s="660"/>
      <c r="AN39" s="660"/>
      <c r="AO39" s="696"/>
      <c r="AQ39" s="689" t="s">
        <v>328</v>
      </c>
      <c r="AR39" s="690"/>
      <c r="AS39" s="690"/>
      <c r="AT39" s="690"/>
      <c r="AU39" s="690"/>
      <c r="AV39" s="690"/>
      <c r="AW39" s="690"/>
      <c r="AX39" s="690"/>
      <c r="AY39" s="691"/>
      <c r="AZ39" s="656">
        <v>5270</v>
      </c>
      <c r="BA39" s="657"/>
      <c r="BB39" s="657"/>
      <c r="BC39" s="657"/>
      <c r="BD39" s="669"/>
      <c r="BE39" s="669"/>
      <c r="BF39" s="692"/>
      <c r="BG39" s="653" t="s">
        <v>329</v>
      </c>
      <c r="BH39" s="654"/>
      <c r="BI39" s="654"/>
      <c r="BJ39" s="654"/>
      <c r="BK39" s="654"/>
      <c r="BL39" s="654"/>
      <c r="BM39" s="654"/>
      <c r="BN39" s="654"/>
      <c r="BO39" s="654"/>
      <c r="BP39" s="654"/>
      <c r="BQ39" s="654"/>
      <c r="BR39" s="654"/>
      <c r="BS39" s="654"/>
      <c r="BT39" s="654"/>
      <c r="BU39" s="655"/>
      <c r="BV39" s="656">
        <v>5387</v>
      </c>
      <c r="BW39" s="657"/>
      <c r="BX39" s="657"/>
      <c r="BY39" s="657"/>
      <c r="BZ39" s="657"/>
      <c r="CA39" s="657"/>
      <c r="CB39" s="693"/>
      <c r="CD39" s="653" t="s">
        <v>330</v>
      </c>
      <c r="CE39" s="654"/>
      <c r="CF39" s="654"/>
      <c r="CG39" s="654"/>
      <c r="CH39" s="654"/>
      <c r="CI39" s="654"/>
      <c r="CJ39" s="654"/>
      <c r="CK39" s="654"/>
      <c r="CL39" s="654"/>
      <c r="CM39" s="654"/>
      <c r="CN39" s="654"/>
      <c r="CO39" s="654"/>
      <c r="CP39" s="654"/>
      <c r="CQ39" s="655"/>
      <c r="CR39" s="656">
        <v>753332</v>
      </c>
      <c r="CS39" s="669"/>
      <c r="CT39" s="669"/>
      <c r="CU39" s="669"/>
      <c r="CV39" s="669"/>
      <c r="CW39" s="669"/>
      <c r="CX39" s="669"/>
      <c r="CY39" s="670"/>
      <c r="CZ39" s="659">
        <v>3.9</v>
      </c>
      <c r="DA39" s="671"/>
      <c r="DB39" s="671"/>
      <c r="DC39" s="672"/>
      <c r="DD39" s="662">
        <v>650345</v>
      </c>
      <c r="DE39" s="669"/>
      <c r="DF39" s="669"/>
      <c r="DG39" s="669"/>
      <c r="DH39" s="669"/>
      <c r="DI39" s="669"/>
      <c r="DJ39" s="669"/>
      <c r="DK39" s="670"/>
      <c r="DL39" s="662" t="s">
        <v>122</v>
      </c>
      <c r="DM39" s="669"/>
      <c r="DN39" s="669"/>
      <c r="DO39" s="669"/>
      <c r="DP39" s="669"/>
      <c r="DQ39" s="669"/>
      <c r="DR39" s="669"/>
      <c r="DS39" s="669"/>
      <c r="DT39" s="669"/>
      <c r="DU39" s="669"/>
      <c r="DV39" s="670"/>
      <c r="DW39" s="659" t="s">
        <v>122</v>
      </c>
      <c r="DX39" s="671"/>
      <c r="DY39" s="671"/>
      <c r="DZ39" s="671"/>
      <c r="EA39" s="671"/>
      <c r="EB39" s="671"/>
      <c r="EC39" s="683"/>
    </row>
    <row r="40" spans="2:133" ht="11.25" customHeight="1" x14ac:dyDescent="0.2">
      <c r="B40" s="653" t="s">
        <v>331</v>
      </c>
      <c r="C40" s="654"/>
      <c r="D40" s="654"/>
      <c r="E40" s="654"/>
      <c r="F40" s="654"/>
      <c r="G40" s="654"/>
      <c r="H40" s="654"/>
      <c r="I40" s="654"/>
      <c r="J40" s="654"/>
      <c r="K40" s="654"/>
      <c r="L40" s="654"/>
      <c r="M40" s="654"/>
      <c r="N40" s="654"/>
      <c r="O40" s="654"/>
      <c r="P40" s="654"/>
      <c r="Q40" s="655"/>
      <c r="R40" s="656">
        <v>36190</v>
      </c>
      <c r="S40" s="657"/>
      <c r="T40" s="657"/>
      <c r="U40" s="657"/>
      <c r="V40" s="657"/>
      <c r="W40" s="657"/>
      <c r="X40" s="657"/>
      <c r="Y40" s="658"/>
      <c r="Z40" s="694">
        <v>0.2</v>
      </c>
      <c r="AA40" s="694"/>
      <c r="AB40" s="694"/>
      <c r="AC40" s="694"/>
      <c r="AD40" s="695" t="s">
        <v>122</v>
      </c>
      <c r="AE40" s="695"/>
      <c r="AF40" s="695"/>
      <c r="AG40" s="695"/>
      <c r="AH40" s="695"/>
      <c r="AI40" s="695"/>
      <c r="AJ40" s="695"/>
      <c r="AK40" s="695"/>
      <c r="AL40" s="659" t="s">
        <v>122</v>
      </c>
      <c r="AM40" s="660"/>
      <c r="AN40" s="660"/>
      <c r="AO40" s="696"/>
      <c r="AQ40" s="689" t="s">
        <v>332</v>
      </c>
      <c r="AR40" s="690"/>
      <c r="AS40" s="690"/>
      <c r="AT40" s="690"/>
      <c r="AU40" s="690"/>
      <c r="AV40" s="690"/>
      <c r="AW40" s="690"/>
      <c r="AX40" s="690"/>
      <c r="AY40" s="691"/>
      <c r="AZ40" s="656">
        <v>170</v>
      </c>
      <c r="BA40" s="657"/>
      <c r="BB40" s="657"/>
      <c r="BC40" s="657"/>
      <c r="BD40" s="669"/>
      <c r="BE40" s="669"/>
      <c r="BF40" s="692"/>
      <c r="BG40" s="697" t="s">
        <v>333</v>
      </c>
      <c r="BH40" s="698"/>
      <c r="BI40" s="698"/>
      <c r="BJ40" s="698"/>
      <c r="BK40" s="698"/>
      <c r="BL40" s="205"/>
      <c r="BM40" s="654" t="s">
        <v>334</v>
      </c>
      <c r="BN40" s="654"/>
      <c r="BO40" s="654"/>
      <c r="BP40" s="654"/>
      <c r="BQ40" s="654"/>
      <c r="BR40" s="654"/>
      <c r="BS40" s="654"/>
      <c r="BT40" s="654"/>
      <c r="BU40" s="655"/>
      <c r="BV40" s="656">
        <v>106</v>
      </c>
      <c r="BW40" s="657"/>
      <c r="BX40" s="657"/>
      <c r="BY40" s="657"/>
      <c r="BZ40" s="657"/>
      <c r="CA40" s="657"/>
      <c r="CB40" s="693"/>
      <c r="CD40" s="653" t="s">
        <v>335</v>
      </c>
      <c r="CE40" s="654"/>
      <c r="CF40" s="654"/>
      <c r="CG40" s="654"/>
      <c r="CH40" s="654"/>
      <c r="CI40" s="654"/>
      <c r="CJ40" s="654"/>
      <c r="CK40" s="654"/>
      <c r="CL40" s="654"/>
      <c r="CM40" s="654"/>
      <c r="CN40" s="654"/>
      <c r="CO40" s="654"/>
      <c r="CP40" s="654"/>
      <c r="CQ40" s="655"/>
      <c r="CR40" s="656">
        <v>15528</v>
      </c>
      <c r="CS40" s="657"/>
      <c r="CT40" s="657"/>
      <c r="CU40" s="657"/>
      <c r="CV40" s="657"/>
      <c r="CW40" s="657"/>
      <c r="CX40" s="657"/>
      <c r="CY40" s="658"/>
      <c r="CZ40" s="659">
        <v>0.1</v>
      </c>
      <c r="DA40" s="671"/>
      <c r="DB40" s="671"/>
      <c r="DC40" s="672"/>
      <c r="DD40" s="662">
        <v>4200</v>
      </c>
      <c r="DE40" s="657"/>
      <c r="DF40" s="657"/>
      <c r="DG40" s="657"/>
      <c r="DH40" s="657"/>
      <c r="DI40" s="657"/>
      <c r="DJ40" s="657"/>
      <c r="DK40" s="658"/>
      <c r="DL40" s="662" t="s">
        <v>122</v>
      </c>
      <c r="DM40" s="657"/>
      <c r="DN40" s="657"/>
      <c r="DO40" s="657"/>
      <c r="DP40" s="657"/>
      <c r="DQ40" s="657"/>
      <c r="DR40" s="657"/>
      <c r="DS40" s="657"/>
      <c r="DT40" s="657"/>
      <c r="DU40" s="657"/>
      <c r="DV40" s="658"/>
      <c r="DW40" s="659" t="s">
        <v>122</v>
      </c>
      <c r="DX40" s="671"/>
      <c r="DY40" s="671"/>
      <c r="DZ40" s="671"/>
      <c r="EA40" s="671"/>
      <c r="EB40" s="671"/>
      <c r="EC40" s="683"/>
    </row>
    <row r="41" spans="2:133" ht="11.25" customHeight="1" x14ac:dyDescent="0.2">
      <c r="B41" s="637" t="s">
        <v>336</v>
      </c>
      <c r="C41" s="638"/>
      <c r="D41" s="638"/>
      <c r="E41" s="638"/>
      <c r="F41" s="638"/>
      <c r="G41" s="638"/>
      <c r="H41" s="638"/>
      <c r="I41" s="638"/>
      <c r="J41" s="638"/>
      <c r="K41" s="638"/>
      <c r="L41" s="638"/>
      <c r="M41" s="638"/>
      <c r="N41" s="638"/>
      <c r="O41" s="638"/>
      <c r="P41" s="638"/>
      <c r="Q41" s="639"/>
      <c r="R41" s="640">
        <v>19792562</v>
      </c>
      <c r="S41" s="681"/>
      <c r="T41" s="681"/>
      <c r="U41" s="681"/>
      <c r="V41" s="681"/>
      <c r="W41" s="681"/>
      <c r="X41" s="681"/>
      <c r="Y41" s="684"/>
      <c r="Z41" s="685">
        <v>100</v>
      </c>
      <c r="AA41" s="685"/>
      <c r="AB41" s="685"/>
      <c r="AC41" s="685"/>
      <c r="AD41" s="686">
        <v>9431354</v>
      </c>
      <c r="AE41" s="686"/>
      <c r="AF41" s="686"/>
      <c r="AG41" s="686"/>
      <c r="AH41" s="686"/>
      <c r="AI41" s="686"/>
      <c r="AJ41" s="686"/>
      <c r="AK41" s="686"/>
      <c r="AL41" s="643">
        <v>100</v>
      </c>
      <c r="AM41" s="687"/>
      <c r="AN41" s="687"/>
      <c r="AO41" s="688"/>
      <c r="AQ41" s="689" t="s">
        <v>337</v>
      </c>
      <c r="AR41" s="690"/>
      <c r="AS41" s="690"/>
      <c r="AT41" s="690"/>
      <c r="AU41" s="690"/>
      <c r="AV41" s="690"/>
      <c r="AW41" s="690"/>
      <c r="AX41" s="690"/>
      <c r="AY41" s="691"/>
      <c r="AZ41" s="656">
        <v>221452</v>
      </c>
      <c r="BA41" s="657"/>
      <c r="BB41" s="657"/>
      <c r="BC41" s="657"/>
      <c r="BD41" s="669"/>
      <c r="BE41" s="669"/>
      <c r="BF41" s="692"/>
      <c r="BG41" s="697"/>
      <c r="BH41" s="698"/>
      <c r="BI41" s="698"/>
      <c r="BJ41" s="698"/>
      <c r="BK41" s="698"/>
      <c r="BL41" s="205"/>
      <c r="BM41" s="654" t="s">
        <v>338</v>
      </c>
      <c r="BN41" s="654"/>
      <c r="BO41" s="654"/>
      <c r="BP41" s="654"/>
      <c r="BQ41" s="654"/>
      <c r="BR41" s="654"/>
      <c r="BS41" s="654"/>
      <c r="BT41" s="654"/>
      <c r="BU41" s="655"/>
      <c r="BV41" s="656" t="s">
        <v>122</v>
      </c>
      <c r="BW41" s="657"/>
      <c r="BX41" s="657"/>
      <c r="BY41" s="657"/>
      <c r="BZ41" s="657"/>
      <c r="CA41" s="657"/>
      <c r="CB41" s="693"/>
      <c r="CD41" s="653" t="s">
        <v>339</v>
      </c>
      <c r="CE41" s="654"/>
      <c r="CF41" s="654"/>
      <c r="CG41" s="654"/>
      <c r="CH41" s="654"/>
      <c r="CI41" s="654"/>
      <c r="CJ41" s="654"/>
      <c r="CK41" s="654"/>
      <c r="CL41" s="654"/>
      <c r="CM41" s="654"/>
      <c r="CN41" s="654"/>
      <c r="CO41" s="654"/>
      <c r="CP41" s="654"/>
      <c r="CQ41" s="655"/>
      <c r="CR41" s="656" t="s">
        <v>122</v>
      </c>
      <c r="CS41" s="669"/>
      <c r="CT41" s="669"/>
      <c r="CU41" s="669"/>
      <c r="CV41" s="669"/>
      <c r="CW41" s="669"/>
      <c r="CX41" s="669"/>
      <c r="CY41" s="670"/>
      <c r="CZ41" s="659" t="s">
        <v>122</v>
      </c>
      <c r="DA41" s="671"/>
      <c r="DB41" s="671"/>
      <c r="DC41" s="672"/>
      <c r="DD41" s="662" t="s">
        <v>122</v>
      </c>
      <c r="DE41" s="669"/>
      <c r="DF41" s="669"/>
      <c r="DG41" s="669"/>
      <c r="DH41" s="669"/>
      <c r="DI41" s="669"/>
      <c r="DJ41" s="669"/>
      <c r="DK41" s="670"/>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2">
      <c r="AQ42" s="701" t="s">
        <v>340</v>
      </c>
      <c r="AR42" s="702"/>
      <c r="AS42" s="702"/>
      <c r="AT42" s="702"/>
      <c r="AU42" s="702"/>
      <c r="AV42" s="702"/>
      <c r="AW42" s="702"/>
      <c r="AX42" s="702"/>
      <c r="AY42" s="703"/>
      <c r="AZ42" s="640">
        <v>1005563</v>
      </c>
      <c r="BA42" s="681"/>
      <c r="BB42" s="681"/>
      <c r="BC42" s="681"/>
      <c r="BD42" s="641"/>
      <c r="BE42" s="641"/>
      <c r="BF42" s="704"/>
      <c r="BG42" s="699"/>
      <c r="BH42" s="700"/>
      <c r="BI42" s="700"/>
      <c r="BJ42" s="700"/>
      <c r="BK42" s="700"/>
      <c r="BL42" s="206"/>
      <c r="BM42" s="638" t="s">
        <v>341</v>
      </c>
      <c r="BN42" s="638"/>
      <c r="BO42" s="638"/>
      <c r="BP42" s="638"/>
      <c r="BQ42" s="638"/>
      <c r="BR42" s="638"/>
      <c r="BS42" s="638"/>
      <c r="BT42" s="638"/>
      <c r="BU42" s="639"/>
      <c r="BV42" s="640">
        <v>434</v>
      </c>
      <c r="BW42" s="681"/>
      <c r="BX42" s="681"/>
      <c r="BY42" s="681"/>
      <c r="BZ42" s="681"/>
      <c r="CA42" s="681"/>
      <c r="CB42" s="682"/>
      <c r="CD42" s="653" t="s">
        <v>342</v>
      </c>
      <c r="CE42" s="654"/>
      <c r="CF42" s="654"/>
      <c r="CG42" s="654"/>
      <c r="CH42" s="654"/>
      <c r="CI42" s="654"/>
      <c r="CJ42" s="654"/>
      <c r="CK42" s="654"/>
      <c r="CL42" s="654"/>
      <c r="CM42" s="654"/>
      <c r="CN42" s="654"/>
      <c r="CO42" s="654"/>
      <c r="CP42" s="654"/>
      <c r="CQ42" s="655"/>
      <c r="CR42" s="656">
        <v>3965668</v>
      </c>
      <c r="CS42" s="669"/>
      <c r="CT42" s="669"/>
      <c r="CU42" s="669"/>
      <c r="CV42" s="669"/>
      <c r="CW42" s="669"/>
      <c r="CX42" s="669"/>
      <c r="CY42" s="670"/>
      <c r="CZ42" s="659">
        <v>20.8</v>
      </c>
      <c r="DA42" s="671"/>
      <c r="DB42" s="671"/>
      <c r="DC42" s="672"/>
      <c r="DD42" s="662">
        <v>311429</v>
      </c>
      <c r="DE42" s="669"/>
      <c r="DF42" s="669"/>
      <c r="DG42" s="669"/>
      <c r="DH42" s="669"/>
      <c r="DI42" s="669"/>
      <c r="DJ42" s="669"/>
      <c r="DK42" s="670"/>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2">
      <c r="B43" s="196" t="s">
        <v>343</v>
      </c>
      <c r="CD43" s="653" t="s">
        <v>344</v>
      </c>
      <c r="CE43" s="654"/>
      <c r="CF43" s="654"/>
      <c r="CG43" s="654"/>
      <c r="CH43" s="654"/>
      <c r="CI43" s="654"/>
      <c r="CJ43" s="654"/>
      <c r="CK43" s="654"/>
      <c r="CL43" s="654"/>
      <c r="CM43" s="654"/>
      <c r="CN43" s="654"/>
      <c r="CO43" s="654"/>
      <c r="CP43" s="654"/>
      <c r="CQ43" s="655"/>
      <c r="CR43" s="656">
        <v>56501</v>
      </c>
      <c r="CS43" s="669"/>
      <c r="CT43" s="669"/>
      <c r="CU43" s="669"/>
      <c r="CV43" s="669"/>
      <c r="CW43" s="669"/>
      <c r="CX43" s="669"/>
      <c r="CY43" s="670"/>
      <c r="CZ43" s="659">
        <v>0.3</v>
      </c>
      <c r="DA43" s="671"/>
      <c r="DB43" s="671"/>
      <c r="DC43" s="672"/>
      <c r="DD43" s="662">
        <v>16245</v>
      </c>
      <c r="DE43" s="669"/>
      <c r="DF43" s="669"/>
      <c r="DG43" s="669"/>
      <c r="DH43" s="669"/>
      <c r="DI43" s="669"/>
      <c r="DJ43" s="669"/>
      <c r="DK43" s="670"/>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2">
      <c r="B44" s="673" t="s">
        <v>345</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675" t="s">
        <v>293</v>
      </c>
      <c r="CE44" s="676"/>
      <c r="CF44" s="653" t="s">
        <v>346</v>
      </c>
      <c r="CG44" s="654"/>
      <c r="CH44" s="654"/>
      <c r="CI44" s="654"/>
      <c r="CJ44" s="654"/>
      <c r="CK44" s="654"/>
      <c r="CL44" s="654"/>
      <c r="CM44" s="654"/>
      <c r="CN44" s="654"/>
      <c r="CO44" s="654"/>
      <c r="CP44" s="654"/>
      <c r="CQ44" s="655"/>
      <c r="CR44" s="656">
        <v>2070165</v>
      </c>
      <c r="CS44" s="657"/>
      <c r="CT44" s="657"/>
      <c r="CU44" s="657"/>
      <c r="CV44" s="657"/>
      <c r="CW44" s="657"/>
      <c r="CX44" s="657"/>
      <c r="CY44" s="658"/>
      <c r="CZ44" s="659">
        <v>10.8</v>
      </c>
      <c r="DA44" s="660"/>
      <c r="DB44" s="660"/>
      <c r="DC44" s="661"/>
      <c r="DD44" s="662">
        <v>180155</v>
      </c>
      <c r="DE44" s="657"/>
      <c r="DF44" s="657"/>
      <c r="DG44" s="657"/>
      <c r="DH44" s="657"/>
      <c r="DI44" s="657"/>
      <c r="DJ44" s="657"/>
      <c r="DK44" s="658"/>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2">
      <c r="B45" s="673" t="s">
        <v>347</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677"/>
      <c r="CE45" s="678"/>
      <c r="CF45" s="653" t="s">
        <v>348</v>
      </c>
      <c r="CG45" s="654"/>
      <c r="CH45" s="654"/>
      <c r="CI45" s="654"/>
      <c r="CJ45" s="654"/>
      <c r="CK45" s="654"/>
      <c r="CL45" s="654"/>
      <c r="CM45" s="654"/>
      <c r="CN45" s="654"/>
      <c r="CO45" s="654"/>
      <c r="CP45" s="654"/>
      <c r="CQ45" s="655"/>
      <c r="CR45" s="656">
        <v>1347057</v>
      </c>
      <c r="CS45" s="669"/>
      <c r="CT45" s="669"/>
      <c r="CU45" s="669"/>
      <c r="CV45" s="669"/>
      <c r="CW45" s="669"/>
      <c r="CX45" s="669"/>
      <c r="CY45" s="670"/>
      <c r="CZ45" s="659">
        <v>7</v>
      </c>
      <c r="DA45" s="671"/>
      <c r="DB45" s="671"/>
      <c r="DC45" s="672"/>
      <c r="DD45" s="662">
        <v>33087</v>
      </c>
      <c r="DE45" s="669"/>
      <c r="DF45" s="669"/>
      <c r="DG45" s="669"/>
      <c r="DH45" s="669"/>
      <c r="DI45" s="669"/>
      <c r="DJ45" s="669"/>
      <c r="DK45" s="670"/>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2">
      <c r="B46" s="207"/>
      <c r="CD46" s="677"/>
      <c r="CE46" s="678"/>
      <c r="CF46" s="653" t="s">
        <v>349</v>
      </c>
      <c r="CG46" s="654"/>
      <c r="CH46" s="654"/>
      <c r="CI46" s="654"/>
      <c r="CJ46" s="654"/>
      <c r="CK46" s="654"/>
      <c r="CL46" s="654"/>
      <c r="CM46" s="654"/>
      <c r="CN46" s="654"/>
      <c r="CO46" s="654"/>
      <c r="CP46" s="654"/>
      <c r="CQ46" s="655"/>
      <c r="CR46" s="656">
        <v>655717</v>
      </c>
      <c r="CS46" s="657"/>
      <c r="CT46" s="657"/>
      <c r="CU46" s="657"/>
      <c r="CV46" s="657"/>
      <c r="CW46" s="657"/>
      <c r="CX46" s="657"/>
      <c r="CY46" s="658"/>
      <c r="CZ46" s="659">
        <v>3.4</v>
      </c>
      <c r="DA46" s="660"/>
      <c r="DB46" s="660"/>
      <c r="DC46" s="661"/>
      <c r="DD46" s="662">
        <v>140023</v>
      </c>
      <c r="DE46" s="657"/>
      <c r="DF46" s="657"/>
      <c r="DG46" s="657"/>
      <c r="DH46" s="657"/>
      <c r="DI46" s="657"/>
      <c r="DJ46" s="657"/>
      <c r="DK46" s="658"/>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2">
      <c r="B47" s="207"/>
      <c r="CD47" s="677"/>
      <c r="CE47" s="678"/>
      <c r="CF47" s="653" t="s">
        <v>350</v>
      </c>
      <c r="CG47" s="654"/>
      <c r="CH47" s="654"/>
      <c r="CI47" s="654"/>
      <c r="CJ47" s="654"/>
      <c r="CK47" s="654"/>
      <c r="CL47" s="654"/>
      <c r="CM47" s="654"/>
      <c r="CN47" s="654"/>
      <c r="CO47" s="654"/>
      <c r="CP47" s="654"/>
      <c r="CQ47" s="655"/>
      <c r="CR47" s="656">
        <v>1895503</v>
      </c>
      <c r="CS47" s="669"/>
      <c r="CT47" s="669"/>
      <c r="CU47" s="669"/>
      <c r="CV47" s="669"/>
      <c r="CW47" s="669"/>
      <c r="CX47" s="669"/>
      <c r="CY47" s="670"/>
      <c r="CZ47" s="659">
        <v>9.9</v>
      </c>
      <c r="DA47" s="671"/>
      <c r="DB47" s="671"/>
      <c r="DC47" s="672"/>
      <c r="DD47" s="662">
        <v>131274</v>
      </c>
      <c r="DE47" s="669"/>
      <c r="DF47" s="669"/>
      <c r="DG47" s="669"/>
      <c r="DH47" s="669"/>
      <c r="DI47" s="669"/>
      <c r="DJ47" s="669"/>
      <c r="DK47" s="670"/>
      <c r="DL47" s="663"/>
      <c r="DM47" s="664"/>
      <c r="DN47" s="664"/>
      <c r="DO47" s="664"/>
      <c r="DP47" s="664"/>
      <c r="DQ47" s="664"/>
      <c r="DR47" s="664"/>
      <c r="DS47" s="664"/>
      <c r="DT47" s="664"/>
      <c r="DU47" s="664"/>
      <c r="DV47" s="665"/>
      <c r="DW47" s="666"/>
      <c r="DX47" s="667"/>
      <c r="DY47" s="667"/>
      <c r="DZ47" s="667"/>
      <c r="EA47" s="667"/>
      <c r="EB47" s="667"/>
      <c r="EC47" s="668"/>
    </row>
    <row r="48" spans="2:133" ht="10.8" x14ac:dyDescent="0.2">
      <c r="B48" s="207"/>
      <c r="CD48" s="679"/>
      <c r="CE48" s="680"/>
      <c r="CF48" s="653" t="s">
        <v>351</v>
      </c>
      <c r="CG48" s="654"/>
      <c r="CH48" s="654"/>
      <c r="CI48" s="654"/>
      <c r="CJ48" s="654"/>
      <c r="CK48" s="654"/>
      <c r="CL48" s="654"/>
      <c r="CM48" s="654"/>
      <c r="CN48" s="654"/>
      <c r="CO48" s="654"/>
      <c r="CP48" s="654"/>
      <c r="CQ48" s="655"/>
      <c r="CR48" s="656" t="s">
        <v>122</v>
      </c>
      <c r="CS48" s="657"/>
      <c r="CT48" s="657"/>
      <c r="CU48" s="657"/>
      <c r="CV48" s="657"/>
      <c r="CW48" s="657"/>
      <c r="CX48" s="657"/>
      <c r="CY48" s="658"/>
      <c r="CZ48" s="659" t="s">
        <v>122</v>
      </c>
      <c r="DA48" s="660"/>
      <c r="DB48" s="660"/>
      <c r="DC48" s="661"/>
      <c r="DD48" s="662" t="s">
        <v>122</v>
      </c>
      <c r="DE48" s="657"/>
      <c r="DF48" s="657"/>
      <c r="DG48" s="657"/>
      <c r="DH48" s="657"/>
      <c r="DI48" s="657"/>
      <c r="DJ48" s="657"/>
      <c r="DK48" s="658"/>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2">
      <c r="B49" s="207"/>
      <c r="CD49" s="637" t="s">
        <v>352</v>
      </c>
      <c r="CE49" s="638"/>
      <c r="CF49" s="638"/>
      <c r="CG49" s="638"/>
      <c r="CH49" s="638"/>
      <c r="CI49" s="638"/>
      <c r="CJ49" s="638"/>
      <c r="CK49" s="638"/>
      <c r="CL49" s="638"/>
      <c r="CM49" s="638"/>
      <c r="CN49" s="638"/>
      <c r="CO49" s="638"/>
      <c r="CP49" s="638"/>
      <c r="CQ49" s="639"/>
      <c r="CR49" s="640">
        <v>19109362</v>
      </c>
      <c r="CS49" s="641"/>
      <c r="CT49" s="641"/>
      <c r="CU49" s="641"/>
      <c r="CV49" s="641"/>
      <c r="CW49" s="641"/>
      <c r="CX49" s="641"/>
      <c r="CY49" s="642"/>
      <c r="CZ49" s="643">
        <v>100</v>
      </c>
      <c r="DA49" s="644"/>
      <c r="DB49" s="644"/>
      <c r="DC49" s="645"/>
      <c r="DD49" s="646">
        <v>11332069</v>
      </c>
      <c r="DE49" s="641"/>
      <c r="DF49" s="641"/>
      <c r="DG49" s="641"/>
      <c r="DH49" s="641"/>
      <c r="DI49" s="641"/>
      <c r="DJ49" s="641"/>
      <c r="DK49" s="642"/>
      <c r="DL49" s="647"/>
      <c r="DM49" s="648"/>
      <c r="DN49" s="648"/>
      <c r="DO49" s="648"/>
      <c r="DP49" s="648"/>
      <c r="DQ49" s="648"/>
      <c r="DR49" s="648"/>
      <c r="DS49" s="648"/>
      <c r="DT49" s="648"/>
      <c r="DU49" s="648"/>
      <c r="DV49" s="649"/>
      <c r="DW49" s="650"/>
      <c r="DX49" s="651"/>
      <c r="DY49" s="651"/>
      <c r="DZ49" s="651"/>
      <c r="EA49" s="651"/>
      <c r="EB49" s="651"/>
      <c r="EC49" s="652"/>
    </row>
  </sheetData>
  <sheetProtection algorithmName="SHA-512" hashValue="TxcYCtAY4Q+dOebdi6aT5GFRROm2HmEe2DLx9vnMFtDqJCu4pUiHfVeJoeKLa18drVuCETR9w8/b///l+ZXqAA==" saltValue="Yb44lAGbTkUBbsb9hTDIz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25" t="s">
        <v>353</v>
      </c>
      <c r="B2" s="1125"/>
      <c r="C2" s="1125"/>
      <c r="D2" s="1125"/>
      <c r="E2" s="1125"/>
      <c r="F2" s="1125"/>
      <c r="G2" s="1125"/>
      <c r="H2" s="1125"/>
      <c r="I2" s="1125"/>
      <c r="J2" s="1125"/>
      <c r="K2" s="1125"/>
      <c r="L2" s="1125"/>
      <c r="M2" s="1125"/>
      <c r="N2" s="1125"/>
      <c r="O2" s="1125"/>
      <c r="P2" s="1125"/>
      <c r="Q2" s="1125"/>
      <c r="R2" s="1125"/>
      <c r="S2" s="1125"/>
      <c r="T2" s="1125"/>
      <c r="U2" s="1125"/>
      <c r="V2" s="1125"/>
      <c r="W2" s="1125"/>
      <c r="X2" s="1125"/>
      <c r="Y2" s="1125"/>
      <c r="Z2" s="1125"/>
      <c r="AA2" s="1125"/>
      <c r="AB2" s="1125"/>
      <c r="AC2" s="1125"/>
      <c r="AD2" s="1125"/>
      <c r="AE2" s="1125"/>
      <c r="AF2" s="1125"/>
      <c r="AG2" s="1125"/>
      <c r="AH2" s="1125"/>
      <c r="AI2" s="1125"/>
      <c r="AJ2" s="1125"/>
      <c r="AK2" s="1125"/>
      <c r="AL2" s="1125"/>
      <c r="AM2" s="1125"/>
      <c r="AN2" s="1125"/>
      <c r="AO2" s="1125"/>
      <c r="AP2" s="1125"/>
      <c r="AQ2" s="1125"/>
      <c r="AR2" s="1125"/>
      <c r="AS2" s="1125"/>
      <c r="AT2" s="1125"/>
      <c r="AU2" s="1125"/>
      <c r="AV2" s="1125"/>
      <c r="AW2" s="1125"/>
      <c r="AX2" s="1125"/>
      <c r="AY2" s="1125"/>
      <c r="AZ2" s="1125"/>
      <c r="BA2" s="1125"/>
      <c r="BB2" s="1125"/>
      <c r="BC2" s="1125"/>
      <c r="BD2" s="1125"/>
      <c r="BE2" s="1125"/>
      <c r="BF2" s="1125"/>
      <c r="BG2" s="1125"/>
      <c r="BH2" s="1125"/>
      <c r="BI2" s="112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6" t="s">
        <v>354</v>
      </c>
      <c r="DK2" s="1127"/>
      <c r="DL2" s="1127"/>
      <c r="DM2" s="1127"/>
      <c r="DN2" s="1127"/>
      <c r="DO2" s="1128"/>
      <c r="DP2" s="210"/>
      <c r="DQ2" s="1126" t="s">
        <v>355</v>
      </c>
      <c r="DR2" s="1127"/>
      <c r="DS2" s="1127"/>
      <c r="DT2" s="1127"/>
      <c r="DU2" s="1127"/>
      <c r="DV2" s="1127"/>
      <c r="DW2" s="1127"/>
      <c r="DX2" s="1127"/>
      <c r="DY2" s="1127"/>
      <c r="DZ2" s="1128"/>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94" t="s">
        <v>356</v>
      </c>
      <c r="B4" s="1094"/>
      <c r="C4" s="1094"/>
      <c r="D4" s="1094"/>
      <c r="E4" s="1094"/>
      <c r="F4" s="1094"/>
      <c r="G4" s="1094"/>
      <c r="H4" s="1094"/>
      <c r="I4" s="1094"/>
      <c r="J4" s="1094"/>
      <c r="K4" s="1094"/>
      <c r="L4" s="1094"/>
      <c r="M4" s="1094"/>
      <c r="N4" s="1094"/>
      <c r="O4" s="1094"/>
      <c r="P4" s="1094"/>
      <c r="Q4" s="1094"/>
      <c r="R4" s="1094"/>
      <c r="S4" s="1094"/>
      <c r="T4" s="1094"/>
      <c r="U4" s="1094"/>
      <c r="V4" s="1094"/>
      <c r="W4" s="1094"/>
      <c r="X4" s="1094"/>
      <c r="Y4" s="1094"/>
      <c r="Z4" s="1094"/>
      <c r="AA4" s="1094"/>
      <c r="AB4" s="1094"/>
      <c r="AC4" s="1094"/>
      <c r="AD4" s="1094"/>
      <c r="AE4" s="1094"/>
      <c r="AF4" s="1094"/>
      <c r="AG4" s="1094"/>
      <c r="AH4" s="1094"/>
      <c r="AI4" s="1094"/>
      <c r="AJ4" s="1094"/>
      <c r="AK4" s="1094"/>
      <c r="AL4" s="1094"/>
      <c r="AM4" s="1094"/>
      <c r="AN4" s="1094"/>
      <c r="AO4" s="1094"/>
      <c r="AP4" s="1094"/>
      <c r="AQ4" s="1094"/>
      <c r="AR4" s="1094"/>
      <c r="AS4" s="1094"/>
      <c r="AT4" s="1094"/>
      <c r="AU4" s="1094"/>
      <c r="AV4" s="1094"/>
      <c r="AW4" s="1094"/>
      <c r="AX4" s="1094"/>
      <c r="AY4" s="1094"/>
      <c r="AZ4" s="214"/>
      <c r="BA4" s="214"/>
      <c r="BB4" s="214"/>
      <c r="BC4" s="214"/>
      <c r="BD4" s="214"/>
      <c r="BE4" s="215"/>
      <c r="BF4" s="215"/>
      <c r="BG4" s="215"/>
      <c r="BH4" s="215"/>
      <c r="BI4" s="215"/>
      <c r="BJ4" s="215"/>
      <c r="BK4" s="215"/>
      <c r="BL4" s="215"/>
      <c r="BM4" s="215"/>
      <c r="BN4" s="215"/>
      <c r="BO4" s="215"/>
      <c r="BP4" s="215"/>
      <c r="BQ4" s="765" t="s">
        <v>357</v>
      </c>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c r="DC4" s="765"/>
      <c r="DD4" s="765"/>
      <c r="DE4" s="765"/>
      <c r="DF4" s="765"/>
      <c r="DG4" s="765"/>
      <c r="DH4" s="765"/>
      <c r="DI4" s="765"/>
      <c r="DJ4" s="765"/>
      <c r="DK4" s="765"/>
      <c r="DL4" s="765"/>
      <c r="DM4" s="765"/>
      <c r="DN4" s="765"/>
      <c r="DO4" s="765"/>
      <c r="DP4" s="765"/>
      <c r="DQ4" s="765"/>
      <c r="DR4" s="765"/>
      <c r="DS4" s="765"/>
      <c r="DT4" s="765"/>
      <c r="DU4" s="765"/>
      <c r="DV4" s="765"/>
      <c r="DW4" s="765"/>
      <c r="DX4" s="765"/>
      <c r="DY4" s="765"/>
      <c r="DZ4" s="765"/>
      <c r="EA4" s="216"/>
    </row>
    <row r="5" spans="1:131" s="217" customFormat="1" ht="26.25" customHeight="1" x14ac:dyDescent="0.2">
      <c r="A5" s="1030" t="s">
        <v>358</v>
      </c>
      <c r="B5" s="1031"/>
      <c r="C5" s="1031"/>
      <c r="D5" s="1031"/>
      <c r="E5" s="1031"/>
      <c r="F5" s="1031"/>
      <c r="G5" s="1031"/>
      <c r="H5" s="1031"/>
      <c r="I5" s="1031"/>
      <c r="J5" s="1031"/>
      <c r="K5" s="1031"/>
      <c r="L5" s="1031"/>
      <c r="M5" s="1031"/>
      <c r="N5" s="1031"/>
      <c r="O5" s="1031"/>
      <c r="P5" s="1032"/>
      <c r="Q5" s="1036" t="s">
        <v>359</v>
      </c>
      <c r="R5" s="1037"/>
      <c r="S5" s="1037"/>
      <c r="T5" s="1037"/>
      <c r="U5" s="1038"/>
      <c r="V5" s="1036" t="s">
        <v>360</v>
      </c>
      <c r="W5" s="1037"/>
      <c r="X5" s="1037"/>
      <c r="Y5" s="1037"/>
      <c r="Z5" s="1038"/>
      <c r="AA5" s="1036" t="s">
        <v>361</v>
      </c>
      <c r="AB5" s="1037"/>
      <c r="AC5" s="1037"/>
      <c r="AD5" s="1037"/>
      <c r="AE5" s="1037"/>
      <c r="AF5" s="1129" t="s">
        <v>362</v>
      </c>
      <c r="AG5" s="1037"/>
      <c r="AH5" s="1037"/>
      <c r="AI5" s="1037"/>
      <c r="AJ5" s="1050"/>
      <c r="AK5" s="1037" t="s">
        <v>363</v>
      </c>
      <c r="AL5" s="1037"/>
      <c r="AM5" s="1037"/>
      <c r="AN5" s="1037"/>
      <c r="AO5" s="1038"/>
      <c r="AP5" s="1036" t="s">
        <v>364</v>
      </c>
      <c r="AQ5" s="1037"/>
      <c r="AR5" s="1037"/>
      <c r="AS5" s="1037"/>
      <c r="AT5" s="1038"/>
      <c r="AU5" s="1036" t="s">
        <v>365</v>
      </c>
      <c r="AV5" s="1037"/>
      <c r="AW5" s="1037"/>
      <c r="AX5" s="1037"/>
      <c r="AY5" s="1050"/>
      <c r="AZ5" s="214"/>
      <c r="BA5" s="214"/>
      <c r="BB5" s="214"/>
      <c r="BC5" s="214"/>
      <c r="BD5" s="214"/>
      <c r="BE5" s="215"/>
      <c r="BF5" s="215"/>
      <c r="BG5" s="215"/>
      <c r="BH5" s="215"/>
      <c r="BI5" s="215"/>
      <c r="BJ5" s="215"/>
      <c r="BK5" s="215"/>
      <c r="BL5" s="215"/>
      <c r="BM5" s="215"/>
      <c r="BN5" s="215"/>
      <c r="BO5" s="215"/>
      <c r="BP5" s="215"/>
      <c r="BQ5" s="1030" t="s">
        <v>366</v>
      </c>
      <c r="BR5" s="1031"/>
      <c r="BS5" s="1031"/>
      <c r="BT5" s="1031"/>
      <c r="BU5" s="1031"/>
      <c r="BV5" s="1031"/>
      <c r="BW5" s="1031"/>
      <c r="BX5" s="1031"/>
      <c r="BY5" s="1031"/>
      <c r="BZ5" s="1031"/>
      <c r="CA5" s="1031"/>
      <c r="CB5" s="1031"/>
      <c r="CC5" s="1031"/>
      <c r="CD5" s="1031"/>
      <c r="CE5" s="1031"/>
      <c r="CF5" s="1031"/>
      <c r="CG5" s="1032"/>
      <c r="CH5" s="1036" t="s">
        <v>367</v>
      </c>
      <c r="CI5" s="1037"/>
      <c r="CJ5" s="1037"/>
      <c r="CK5" s="1037"/>
      <c r="CL5" s="1038"/>
      <c r="CM5" s="1036" t="s">
        <v>368</v>
      </c>
      <c r="CN5" s="1037"/>
      <c r="CO5" s="1037"/>
      <c r="CP5" s="1037"/>
      <c r="CQ5" s="1038"/>
      <c r="CR5" s="1036" t="s">
        <v>369</v>
      </c>
      <c r="CS5" s="1037"/>
      <c r="CT5" s="1037"/>
      <c r="CU5" s="1037"/>
      <c r="CV5" s="1038"/>
      <c r="CW5" s="1036" t="s">
        <v>370</v>
      </c>
      <c r="CX5" s="1037"/>
      <c r="CY5" s="1037"/>
      <c r="CZ5" s="1037"/>
      <c r="DA5" s="1038"/>
      <c r="DB5" s="1036" t="s">
        <v>371</v>
      </c>
      <c r="DC5" s="1037"/>
      <c r="DD5" s="1037"/>
      <c r="DE5" s="1037"/>
      <c r="DF5" s="1038"/>
      <c r="DG5" s="1119" t="s">
        <v>372</v>
      </c>
      <c r="DH5" s="1120"/>
      <c r="DI5" s="1120"/>
      <c r="DJ5" s="1120"/>
      <c r="DK5" s="1121"/>
      <c r="DL5" s="1119" t="s">
        <v>373</v>
      </c>
      <c r="DM5" s="1120"/>
      <c r="DN5" s="1120"/>
      <c r="DO5" s="1120"/>
      <c r="DP5" s="1121"/>
      <c r="DQ5" s="1036" t="s">
        <v>374</v>
      </c>
      <c r="DR5" s="1037"/>
      <c r="DS5" s="1037"/>
      <c r="DT5" s="1037"/>
      <c r="DU5" s="1038"/>
      <c r="DV5" s="1036" t="s">
        <v>365</v>
      </c>
      <c r="DW5" s="1037"/>
      <c r="DX5" s="1037"/>
      <c r="DY5" s="1037"/>
      <c r="DZ5" s="1050"/>
      <c r="EA5" s="216"/>
    </row>
    <row r="6" spans="1:131" s="217" customFormat="1" ht="26.25" customHeight="1" thickBot="1" x14ac:dyDescent="0.25">
      <c r="A6" s="1033"/>
      <c r="B6" s="1034"/>
      <c r="C6" s="1034"/>
      <c r="D6" s="1034"/>
      <c r="E6" s="1034"/>
      <c r="F6" s="1034"/>
      <c r="G6" s="1034"/>
      <c r="H6" s="1034"/>
      <c r="I6" s="1034"/>
      <c r="J6" s="1034"/>
      <c r="K6" s="1034"/>
      <c r="L6" s="1034"/>
      <c r="M6" s="1034"/>
      <c r="N6" s="1034"/>
      <c r="O6" s="1034"/>
      <c r="P6" s="1035"/>
      <c r="Q6" s="1039"/>
      <c r="R6" s="1040"/>
      <c r="S6" s="1040"/>
      <c r="T6" s="1040"/>
      <c r="U6" s="1041"/>
      <c r="V6" s="1039"/>
      <c r="W6" s="1040"/>
      <c r="X6" s="1040"/>
      <c r="Y6" s="1040"/>
      <c r="Z6" s="1041"/>
      <c r="AA6" s="1039"/>
      <c r="AB6" s="1040"/>
      <c r="AC6" s="1040"/>
      <c r="AD6" s="1040"/>
      <c r="AE6" s="1040"/>
      <c r="AF6" s="1130"/>
      <c r="AG6" s="1040"/>
      <c r="AH6" s="1040"/>
      <c r="AI6" s="1040"/>
      <c r="AJ6" s="1051"/>
      <c r="AK6" s="1040"/>
      <c r="AL6" s="1040"/>
      <c r="AM6" s="1040"/>
      <c r="AN6" s="1040"/>
      <c r="AO6" s="1041"/>
      <c r="AP6" s="1039"/>
      <c r="AQ6" s="1040"/>
      <c r="AR6" s="1040"/>
      <c r="AS6" s="1040"/>
      <c r="AT6" s="1041"/>
      <c r="AU6" s="1039"/>
      <c r="AV6" s="1040"/>
      <c r="AW6" s="1040"/>
      <c r="AX6" s="1040"/>
      <c r="AY6" s="1051"/>
      <c r="AZ6" s="214"/>
      <c r="BA6" s="214"/>
      <c r="BB6" s="214"/>
      <c r="BC6" s="214"/>
      <c r="BD6" s="214"/>
      <c r="BE6" s="215"/>
      <c r="BF6" s="215"/>
      <c r="BG6" s="215"/>
      <c r="BH6" s="215"/>
      <c r="BI6" s="215"/>
      <c r="BJ6" s="215"/>
      <c r="BK6" s="215"/>
      <c r="BL6" s="215"/>
      <c r="BM6" s="215"/>
      <c r="BN6" s="215"/>
      <c r="BO6" s="215"/>
      <c r="BP6" s="215"/>
      <c r="BQ6" s="1033"/>
      <c r="BR6" s="1034"/>
      <c r="BS6" s="1034"/>
      <c r="BT6" s="1034"/>
      <c r="BU6" s="1034"/>
      <c r="BV6" s="1034"/>
      <c r="BW6" s="1034"/>
      <c r="BX6" s="1034"/>
      <c r="BY6" s="1034"/>
      <c r="BZ6" s="1034"/>
      <c r="CA6" s="1034"/>
      <c r="CB6" s="1034"/>
      <c r="CC6" s="1034"/>
      <c r="CD6" s="1034"/>
      <c r="CE6" s="1034"/>
      <c r="CF6" s="1034"/>
      <c r="CG6" s="1035"/>
      <c r="CH6" s="1039"/>
      <c r="CI6" s="1040"/>
      <c r="CJ6" s="1040"/>
      <c r="CK6" s="1040"/>
      <c r="CL6" s="1041"/>
      <c r="CM6" s="1039"/>
      <c r="CN6" s="1040"/>
      <c r="CO6" s="1040"/>
      <c r="CP6" s="1040"/>
      <c r="CQ6" s="1041"/>
      <c r="CR6" s="1039"/>
      <c r="CS6" s="1040"/>
      <c r="CT6" s="1040"/>
      <c r="CU6" s="1040"/>
      <c r="CV6" s="1041"/>
      <c r="CW6" s="1039"/>
      <c r="CX6" s="1040"/>
      <c r="CY6" s="1040"/>
      <c r="CZ6" s="1040"/>
      <c r="DA6" s="1041"/>
      <c r="DB6" s="1039"/>
      <c r="DC6" s="1040"/>
      <c r="DD6" s="1040"/>
      <c r="DE6" s="1040"/>
      <c r="DF6" s="1041"/>
      <c r="DG6" s="1122"/>
      <c r="DH6" s="1123"/>
      <c r="DI6" s="1123"/>
      <c r="DJ6" s="1123"/>
      <c r="DK6" s="1124"/>
      <c r="DL6" s="1122"/>
      <c r="DM6" s="1123"/>
      <c r="DN6" s="1123"/>
      <c r="DO6" s="1123"/>
      <c r="DP6" s="1124"/>
      <c r="DQ6" s="1039"/>
      <c r="DR6" s="1040"/>
      <c r="DS6" s="1040"/>
      <c r="DT6" s="1040"/>
      <c r="DU6" s="1041"/>
      <c r="DV6" s="1039"/>
      <c r="DW6" s="1040"/>
      <c r="DX6" s="1040"/>
      <c r="DY6" s="1040"/>
      <c r="DZ6" s="1051"/>
      <c r="EA6" s="216"/>
    </row>
    <row r="7" spans="1:131" s="217" customFormat="1" ht="26.25" customHeight="1" thickTop="1" x14ac:dyDescent="0.2">
      <c r="A7" s="218">
        <v>1</v>
      </c>
      <c r="B7" s="1082" t="s">
        <v>375</v>
      </c>
      <c r="C7" s="1083"/>
      <c r="D7" s="1083"/>
      <c r="E7" s="1083"/>
      <c r="F7" s="1083"/>
      <c r="G7" s="1083"/>
      <c r="H7" s="1083"/>
      <c r="I7" s="1083"/>
      <c r="J7" s="1083"/>
      <c r="K7" s="1083"/>
      <c r="L7" s="1083"/>
      <c r="M7" s="1083"/>
      <c r="N7" s="1083"/>
      <c r="O7" s="1083"/>
      <c r="P7" s="1084"/>
      <c r="Q7" s="1137">
        <v>19796</v>
      </c>
      <c r="R7" s="1138"/>
      <c r="S7" s="1138"/>
      <c r="T7" s="1138"/>
      <c r="U7" s="1138"/>
      <c r="V7" s="1138">
        <v>19123</v>
      </c>
      <c r="W7" s="1138"/>
      <c r="X7" s="1138"/>
      <c r="Y7" s="1138"/>
      <c r="Z7" s="1138"/>
      <c r="AA7" s="1138">
        <v>673</v>
      </c>
      <c r="AB7" s="1138"/>
      <c r="AC7" s="1138"/>
      <c r="AD7" s="1138"/>
      <c r="AE7" s="1139"/>
      <c r="AF7" s="1140">
        <v>351</v>
      </c>
      <c r="AG7" s="1141"/>
      <c r="AH7" s="1141"/>
      <c r="AI7" s="1141"/>
      <c r="AJ7" s="1142"/>
      <c r="AK7" s="1143">
        <v>645</v>
      </c>
      <c r="AL7" s="1144"/>
      <c r="AM7" s="1144"/>
      <c r="AN7" s="1144"/>
      <c r="AO7" s="1144"/>
      <c r="AP7" s="1144">
        <v>17979</v>
      </c>
      <c r="AQ7" s="1144"/>
      <c r="AR7" s="1144"/>
      <c r="AS7" s="1144"/>
      <c r="AT7" s="1144"/>
      <c r="AU7" s="1145"/>
      <c r="AV7" s="1145"/>
      <c r="AW7" s="1145"/>
      <c r="AX7" s="1145"/>
      <c r="AY7" s="1146"/>
      <c r="AZ7" s="214"/>
      <c r="BA7" s="214"/>
      <c r="BB7" s="214"/>
      <c r="BC7" s="214"/>
      <c r="BD7" s="214"/>
      <c r="BE7" s="215"/>
      <c r="BF7" s="215"/>
      <c r="BG7" s="215"/>
      <c r="BH7" s="215"/>
      <c r="BI7" s="215"/>
      <c r="BJ7" s="215"/>
      <c r="BK7" s="215"/>
      <c r="BL7" s="215"/>
      <c r="BM7" s="215"/>
      <c r="BN7" s="215"/>
      <c r="BO7" s="215"/>
      <c r="BP7" s="215"/>
      <c r="BQ7" s="218">
        <v>1</v>
      </c>
      <c r="BR7" s="219" t="s">
        <v>565</v>
      </c>
      <c r="BS7" s="1134" t="s">
        <v>557</v>
      </c>
      <c r="BT7" s="1135"/>
      <c r="BU7" s="1135"/>
      <c r="BV7" s="1135"/>
      <c r="BW7" s="1135"/>
      <c r="BX7" s="1135"/>
      <c r="BY7" s="1135"/>
      <c r="BZ7" s="1135"/>
      <c r="CA7" s="1135"/>
      <c r="CB7" s="1135"/>
      <c r="CC7" s="1135"/>
      <c r="CD7" s="1135"/>
      <c r="CE7" s="1135"/>
      <c r="CF7" s="1135"/>
      <c r="CG7" s="1147"/>
      <c r="CH7" s="1131">
        <v>19</v>
      </c>
      <c r="CI7" s="1132"/>
      <c r="CJ7" s="1132"/>
      <c r="CK7" s="1132"/>
      <c r="CL7" s="1133"/>
      <c r="CM7" s="1131">
        <v>-120</v>
      </c>
      <c r="CN7" s="1132"/>
      <c r="CO7" s="1132"/>
      <c r="CP7" s="1132"/>
      <c r="CQ7" s="1133"/>
      <c r="CR7" s="1131">
        <v>2</v>
      </c>
      <c r="CS7" s="1132"/>
      <c r="CT7" s="1132"/>
      <c r="CU7" s="1132"/>
      <c r="CV7" s="1133"/>
      <c r="CW7" s="1131">
        <v>20</v>
      </c>
      <c r="CX7" s="1132"/>
      <c r="CY7" s="1132"/>
      <c r="CZ7" s="1132"/>
      <c r="DA7" s="1133"/>
      <c r="DB7" s="1131" t="s">
        <v>549</v>
      </c>
      <c r="DC7" s="1132"/>
      <c r="DD7" s="1132"/>
      <c r="DE7" s="1132"/>
      <c r="DF7" s="1133"/>
      <c r="DG7" s="1131">
        <v>401</v>
      </c>
      <c r="DH7" s="1132"/>
      <c r="DI7" s="1132"/>
      <c r="DJ7" s="1132"/>
      <c r="DK7" s="1133"/>
      <c r="DL7" s="1131" t="s">
        <v>549</v>
      </c>
      <c r="DM7" s="1132"/>
      <c r="DN7" s="1132"/>
      <c r="DO7" s="1132"/>
      <c r="DP7" s="1133"/>
      <c r="DQ7" s="1131">
        <v>118</v>
      </c>
      <c r="DR7" s="1132"/>
      <c r="DS7" s="1132"/>
      <c r="DT7" s="1132"/>
      <c r="DU7" s="1133"/>
      <c r="DV7" s="1134"/>
      <c r="DW7" s="1135"/>
      <c r="DX7" s="1135"/>
      <c r="DY7" s="1135"/>
      <c r="DZ7" s="1136"/>
      <c r="EA7" s="216"/>
    </row>
    <row r="8" spans="1:131" s="217" customFormat="1" ht="26.25" customHeight="1" x14ac:dyDescent="0.2">
      <c r="A8" s="220">
        <v>2</v>
      </c>
      <c r="B8" s="1065" t="s">
        <v>376</v>
      </c>
      <c r="C8" s="1066"/>
      <c r="D8" s="1066"/>
      <c r="E8" s="1066"/>
      <c r="F8" s="1066"/>
      <c r="G8" s="1066"/>
      <c r="H8" s="1066"/>
      <c r="I8" s="1066"/>
      <c r="J8" s="1066"/>
      <c r="K8" s="1066"/>
      <c r="L8" s="1066"/>
      <c r="M8" s="1066"/>
      <c r="N8" s="1066"/>
      <c r="O8" s="1066"/>
      <c r="P8" s="1067"/>
      <c r="Q8" s="1073">
        <v>154</v>
      </c>
      <c r="R8" s="1074"/>
      <c r="S8" s="1074"/>
      <c r="T8" s="1074"/>
      <c r="U8" s="1074"/>
      <c r="V8" s="1074">
        <v>143</v>
      </c>
      <c r="W8" s="1074"/>
      <c r="X8" s="1074"/>
      <c r="Y8" s="1074"/>
      <c r="Z8" s="1074"/>
      <c r="AA8" s="1074">
        <v>11</v>
      </c>
      <c r="AB8" s="1074"/>
      <c r="AC8" s="1074"/>
      <c r="AD8" s="1074"/>
      <c r="AE8" s="1075"/>
      <c r="AF8" s="1070">
        <v>11</v>
      </c>
      <c r="AG8" s="1071"/>
      <c r="AH8" s="1071"/>
      <c r="AI8" s="1071"/>
      <c r="AJ8" s="1072"/>
      <c r="AK8" s="1115">
        <v>86</v>
      </c>
      <c r="AL8" s="1116"/>
      <c r="AM8" s="1116"/>
      <c r="AN8" s="1116"/>
      <c r="AO8" s="1116"/>
      <c r="AP8" s="1116">
        <v>50</v>
      </c>
      <c r="AQ8" s="1116"/>
      <c r="AR8" s="1116"/>
      <c r="AS8" s="1116"/>
      <c r="AT8" s="1116"/>
      <c r="AU8" s="1117"/>
      <c r="AV8" s="1117"/>
      <c r="AW8" s="1117"/>
      <c r="AX8" s="1117"/>
      <c r="AY8" s="1118"/>
      <c r="AZ8" s="214"/>
      <c r="BA8" s="214"/>
      <c r="BB8" s="214"/>
      <c r="BC8" s="214"/>
      <c r="BD8" s="214"/>
      <c r="BE8" s="215"/>
      <c r="BF8" s="215"/>
      <c r="BG8" s="215"/>
      <c r="BH8" s="215"/>
      <c r="BI8" s="215"/>
      <c r="BJ8" s="215"/>
      <c r="BK8" s="215"/>
      <c r="BL8" s="215"/>
      <c r="BM8" s="215"/>
      <c r="BN8" s="215"/>
      <c r="BO8" s="215"/>
      <c r="BP8" s="215"/>
      <c r="BQ8" s="220">
        <v>2</v>
      </c>
      <c r="BR8" s="221"/>
      <c r="BS8" s="1027" t="s">
        <v>558</v>
      </c>
      <c r="BT8" s="1028"/>
      <c r="BU8" s="1028"/>
      <c r="BV8" s="1028"/>
      <c r="BW8" s="1028"/>
      <c r="BX8" s="1028"/>
      <c r="BY8" s="1028"/>
      <c r="BZ8" s="1028"/>
      <c r="CA8" s="1028"/>
      <c r="CB8" s="1028"/>
      <c r="CC8" s="1028"/>
      <c r="CD8" s="1028"/>
      <c r="CE8" s="1028"/>
      <c r="CF8" s="1028"/>
      <c r="CG8" s="1049"/>
      <c r="CH8" s="1024">
        <v>6</v>
      </c>
      <c r="CI8" s="1025"/>
      <c r="CJ8" s="1025"/>
      <c r="CK8" s="1025"/>
      <c r="CL8" s="1026"/>
      <c r="CM8" s="1024">
        <v>45</v>
      </c>
      <c r="CN8" s="1025"/>
      <c r="CO8" s="1025"/>
      <c r="CP8" s="1025"/>
      <c r="CQ8" s="1026"/>
      <c r="CR8" s="1024">
        <v>30</v>
      </c>
      <c r="CS8" s="1025"/>
      <c r="CT8" s="1025"/>
      <c r="CU8" s="1025"/>
      <c r="CV8" s="1026"/>
      <c r="CW8" s="1024" t="s">
        <v>549</v>
      </c>
      <c r="CX8" s="1025"/>
      <c r="CY8" s="1025"/>
      <c r="CZ8" s="1025"/>
      <c r="DA8" s="1026"/>
      <c r="DB8" s="1024" t="s">
        <v>549</v>
      </c>
      <c r="DC8" s="1025"/>
      <c r="DD8" s="1025"/>
      <c r="DE8" s="1025"/>
      <c r="DF8" s="1026"/>
      <c r="DG8" s="1024" t="s">
        <v>549</v>
      </c>
      <c r="DH8" s="1025"/>
      <c r="DI8" s="1025"/>
      <c r="DJ8" s="1025"/>
      <c r="DK8" s="1026"/>
      <c r="DL8" s="1024" t="s">
        <v>549</v>
      </c>
      <c r="DM8" s="1025"/>
      <c r="DN8" s="1025"/>
      <c r="DO8" s="1025"/>
      <c r="DP8" s="1026"/>
      <c r="DQ8" s="1024" t="s">
        <v>549</v>
      </c>
      <c r="DR8" s="1025"/>
      <c r="DS8" s="1025"/>
      <c r="DT8" s="1025"/>
      <c r="DU8" s="1026"/>
      <c r="DV8" s="1027"/>
      <c r="DW8" s="1028"/>
      <c r="DX8" s="1028"/>
      <c r="DY8" s="1028"/>
      <c r="DZ8" s="1029"/>
      <c r="EA8" s="216"/>
    </row>
    <row r="9" spans="1:131" s="217" customFormat="1" ht="26.25" customHeight="1" x14ac:dyDescent="0.2">
      <c r="A9" s="220">
        <v>3</v>
      </c>
      <c r="B9" s="1065"/>
      <c r="C9" s="1066"/>
      <c r="D9" s="1066"/>
      <c r="E9" s="1066"/>
      <c r="F9" s="1066"/>
      <c r="G9" s="1066"/>
      <c r="H9" s="1066"/>
      <c r="I9" s="1066"/>
      <c r="J9" s="1066"/>
      <c r="K9" s="1066"/>
      <c r="L9" s="1066"/>
      <c r="M9" s="1066"/>
      <c r="N9" s="1066"/>
      <c r="O9" s="1066"/>
      <c r="P9" s="1067"/>
      <c r="Q9" s="1073"/>
      <c r="R9" s="1074"/>
      <c r="S9" s="1074"/>
      <c r="T9" s="1074"/>
      <c r="U9" s="1074"/>
      <c r="V9" s="1074"/>
      <c r="W9" s="1074"/>
      <c r="X9" s="1074"/>
      <c r="Y9" s="1074"/>
      <c r="Z9" s="1074"/>
      <c r="AA9" s="1074"/>
      <c r="AB9" s="1074"/>
      <c r="AC9" s="1074"/>
      <c r="AD9" s="1074"/>
      <c r="AE9" s="1075"/>
      <c r="AF9" s="1070"/>
      <c r="AG9" s="1071"/>
      <c r="AH9" s="1071"/>
      <c r="AI9" s="1071"/>
      <c r="AJ9" s="1072"/>
      <c r="AK9" s="1115"/>
      <c r="AL9" s="1116"/>
      <c r="AM9" s="1116"/>
      <c r="AN9" s="1116"/>
      <c r="AO9" s="1116"/>
      <c r="AP9" s="1116"/>
      <c r="AQ9" s="1116"/>
      <c r="AR9" s="1116"/>
      <c r="AS9" s="1116"/>
      <c r="AT9" s="1116"/>
      <c r="AU9" s="1117"/>
      <c r="AV9" s="1117"/>
      <c r="AW9" s="1117"/>
      <c r="AX9" s="1117"/>
      <c r="AY9" s="1118"/>
      <c r="AZ9" s="214"/>
      <c r="BA9" s="214"/>
      <c r="BB9" s="214"/>
      <c r="BC9" s="214"/>
      <c r="BD9" s="214"/>
      <c r="BE9" s="215"/>
      <c r="BF9" s="215"/>
      <c r="BG9" s="215"/>
      <c r="BH9" s="215"/>
      <c r="BI9" s="215"/>
      <c r="BJ9" s="215"/>
      <c r="BK9" s="215"/>
      <c r="BL9" s="215"/>
      <c r="BM9" s="215"/>
      <c r="BN9" s="215"/>
      <c r="BO9" s="215"/>
      <c r="BP9" s="215"/>
      <c r="BQ9" s="220">
        <v>3</v>
      </c>
      <c r="BR9" s="221"/>
      <c r="BS9" s="1027"/>
      <c r="BT9" s="1028"/>
      <c r="BU9" s="1028"/>
      <c r="BV9" s="1028"/>
      <c r="BW9" s="1028"/>
      <c r="BX9" s="1028"/>
      <c r="BY9" s="1028"/>
      <c r="BZ9" s="1028"/>
      <c r="CA9" s="1028"/>
      <c r="CB9" s="1028"/>
      <c r="CC9" s="1028"/>
      <c r="CD9" s="1028"/>
      <c r="CE9" s="1028"/>
      <c r="CF9" s="1028"/>
      <c r="CG9" s="1049"/>
      <c r="CH9" s="1024"/>
      <c r="CI9" s="1025"/>
      <c r="CJ9" s="1025"/>
      <c r="CK9" s="1025"/>
      <c r="CL9" s="1026"/>
      <c r="CM9" s="1024"/>
      <c r="CN9" s="1025"/>
      <c r="CO9" s="1025"/>
      <c r="CP9" s="1025"/>
      <c r="CQ9" s="1026"/>
      <c r="CR9" s="1024"/>
      <c r="CS9" s="1025"/>
      <c r="CT9" s="1025"/>
      <c r="CU9" s="1025"/>
      <c r="CV9" s="1026"/>
      <c r="CW9" s="1024"/>
      <c r="CX9" s="1025"/>
      <c r="CY9" s="1025"/>
      <c r="CZ9" s="1025"/>
      <c r="DA9" s="1026"/>
      <c r="DB9" s="1024"/>
      <c r="DC9" s="1025"/>
      <c r="DD9" s="1025"/>
      <c r="DE9" s="1025"/>
      <c r="DF9" s="1026"/>
      <c r="DG9" s="1024"/>
      <c r="DH9" s="1025"/>
      <c r="DI9" s="1025"/>
      <c r="DJ9" s="1025"/>
      <c r="DK9" s="1026"/>
      <c r="DL9" s="1024"/>
      <c r="DM9" s="1025"/>
      <c r="DN9" s="1025"/>
      <c r="DO9" s="1025"/>
      <c r="DP9" s="1026"/>
      <c r="DQ9" s="1024"/>
      <c r="DR9" s="1025"/>
      <c r="DS9" s="1025"/>
      <c r="DT9" s="1025"/>
      <c r="DU9" s="1026"/>
      <c r="DV9" s="1027"/>
      <c r="DW9" s="1028"/>
      <c r="DX9" s="1028"/>
      <c r="DY9" s="1028"/>
      <c r="DZ9" s="1029"/>
      <c r="EA9" s="216"/>
    </row>
    <row r="10" spans="1:131" s="217" customFormat="1" ht="26.25" customHeight="1" x14ac:dyDescent="0.2">
      <c r="A10" s="220">
        <v>4</v>
      </c>
      <c r="B10" s="1065"/>
      <c r="C10" s="1066"/>
      <c r="D10" s="1066"/>
      <c r="E10" s="1066"/>
      <c r="F10" s="1066"/>
      <c r="G10" s="1066"/>
      <c r="H10" s="1066"/>
      <c r="I10" s="1066"/>
      <c r="J10" s="1066"/>
      <c r="K10" s="1066"/>
      <c r="L10" s="1066"/>
      <c r="M10" s="1066"/>
      <c r="N10" s="1066"/>
      <c r="O10" s="1066"/>
      <c r="P10" s="1067"/>
      <c r="Q10" s="1073"/>
      <c r="R10" s="1074"/>
      <c r="S10" s="1074"/>
      <c r="T10" s="1074"/>
      <c r="U10" s="1074"/>
      <c r="V10" s="1074"/>
      <c r="W10" s="1074"/>
      <c r="X10" s="1074"/>
      <c r="Y10" s="1074"/>
      <c r="Z10" s="1074"/>
      <c r="AA10" s="1074"/>
      <c r="AB10" s="1074"/>
      <c r="AC10" s="1074"/>
      <c r="AD10" s="1074"/>
      <c r="AE10" s="1075"/>
      <c r="AF10" s="1070"/>
      <c r="AG10" s="1071"/>
      <c r="AH10" s="1071"/>
      <c r="AI10" s="1071"/>
      <c r="AJ10" s="1072"/>
      <c r="AK10" s="1115"/>
      <c r="AL10" s="1116"/>
      <c r="AM10" s="1116"/>
      <c r="AN10" s="1116"/>
      <c r="AO10" s="1116"/>
      <c r="AP10" s="1116"/>
      <c r="AQ10" s="1116"/>
      <c r="AR10" s="1116"/>
      <c r="AS10" s="1116"/>
      <c r="AT10" s="1116"/>
      <c r="AU10" s="1117"/>
      <c r="AV10" s="1117"/>
      <c r="AW10" s="1117"/>
      <c r="AX10" s="1117"/>
      <c r="AY10" s="1118"/>
      <c r="AZ10" s="214"/>
      <c r="BA10" s="214"/>
      <c r="BB10" s="214"/>
      <c r="BC10" s="214"/>
      <c r="BD10" s="214"/>
      <c r="BE10" s="215"/>
      <c r="BF10" s="215"/>
      <c r="BG10" s="215"/>
      <c r="BH10" s="215"/>
      <c r="BI10" s="215"/>
      <c r="BJ10" s="215"/>
      <c r="BK10" s="215"/>
      <c r="BL10" s="215"/>
      <c r="BM10" s="215"/>
      <c r="BN10" s="215"/>
      <c r="BO10" s="215"/>
      <c r="BP10" s="215"/>
      <c r="BQ10" s="220">
        <v>4</v>
      </c>
      <c r="BR10" s="221"/>
      <c r="BS10" s="1027"/>
      <c r="BT10" s="1028"/>
      <c r="BU10" s="1028"/>
      <c r="BV10" s="1028"/>
      <c r="BW10" s="1028"/>
      <c r="BX10" s="1028"/>
      <c r="BY10" s="1028"/>
      <c r="BZ10" s="1028"/>
      <c r="CA10" s="1028"/>
      <c r="CB10" s="1028"/>
      <c r="CC10" s="1028"/>
      <c r="CD10" s="1028"/>
      <c r="CE10" s="1028"/>
      <c r="CF10" s="1028"/>
      <c r="CG10" s="1049"/>
      <c r="CH10" s="1024"/>
      <c r="CI10" s="1025"/>
      <c r="CJ10" s="1025"/>
      <c r="CK10" s="1025"/>
      <c r="CL10" s="1026"/>
      <c r="CM10" s="1024"/>
      <c r="CN10" s="1025"/>
      <c r="CO10" s="1025"/>
      <c r="CP10" s="1025"/>
      <c r="CQ10" s="1026"/>
      <c r="CR10" s="1024"/>
      <c r="CS10" s="1025"/>
      <c r="CT10" s="1025"/>
      <c r="CU10" s="1025"/>
      <c r="CV10" s="1026"/>
      <c r="CW10" s="1024"/>
      <c r="CX10" s="1025"/>
      <c r="CY10" s="1025"/>
      <c r="CZ10" s="1025"/>
      <c r="DA10" s="1026"/>
      <c r="DB10" s="1024"/>
      <c r="DC10" s="1025"/>
      <c r="DD10" s="1025"/>
      <c r="DE10" s="1025"/>
      <c r="DF10" s="1026"/>
      <c r="DG10" s="1024"/>
      <c r="DH10" s="1025"/>
      <c r="DI10" s="1025"/>
      <c r="DJ10" s="1025"/>
      <c r="DK10" s="1026"/>
      <c r="DL10" s="1024"/>
      <c r="DM10" s="1025"/>
      <c r="DN10" s="1025"/>
      <c r="DO10" s="1025"/>
      <c r="DP10" s="1026"/>
      <c r="DQ10" s="1024"/>
      <c r="DR10" s="1025"/>
      <c r="DS10" s="1025"/>
      <c r="DT10" s="1025"/>
      <c r="DU10" s="1026"/>
      <c r="DV10" s="1027"/>
      <c r="DW10" s="1028"/>
      <c r="DX10" s="1028"/>
      <c r="DY10" s="1028"/>
      <c r="DZ10" s="1029"/>
      <c r="EA10" s="216"/>
    </row>
    <row r="11" spans="1:131" s="217" customFormat="1" ht="26.25" customHeight="1" x14ac:dyDescent="0.2">
      <c r="A11" s="220">
        <v>5</v>
      </c>
      <c r="B11" s="1065"/>
      <c r="C11" s="1066"/>
      <c r="D11" s="1066"/>
      <c r="E11" s="1066"/>
      <c r="F11" s="1066"/>
      <c r="G11" s="1066"/>
      <c r="H11" s="1066"/>
      <c r="I11" s="1066"/>
      <c r="J11" s="1066"/>
      <c r="K11" s="1066"/>
      <c r="L11" s="1066"/>
      <c r="M11" s="1066"/>
      <c r="N11" s="1066"/>
      <c r="O11" s="1066"/>
      <c r="P11" s="1067"/>
      <c r="Q11" s="1073"/>
      <c r="R11" s="1074"/>
      <c r="S11" s="1074"/>
      <c r="T11" s="1074"/>
      <c r="U11" s="1074"/>
      <c r="V11" s="1074"/>
      <c r="W11" s="1074"/>
      <c r="X11" s="1074"/>
      <c r="Y11" s="1074"/>
      <c r="Z11" s="1074"/>
      <c r="AA11" s="1074"/>
      <c r="AB11" s="1074"/>
      <c r="AC11" s="1074"/>
      <c r="AD11" s="1074"/>
      <c r="AE11" s="1075"/>
      <c r="AF11" s="1070"/>
      <c r="AG11" s="1071"/>
      <c r="AH11" s="1071"/>
      <c r="AI11" s="1071"/>
      <c r="AJ11" s="1072"/>
      <c r="AK11" s="1115"/>
      <c r="AL11" s="1116"/>
      <c r="AM11" s="1116"/>
      <c r="AN11" s="1116"/>
      <c r="AO11" s="1116"/>
      <c r="AP11" s="1116"/>
      <c r="AQ11" s="1116"/>
      <c r="AR11" s="1116"/>
      <c r="AS11" s="1116"/>
      <c r="AT11" s="1116"/>
      <c r="AU11" s="1117"/>
      <c r="AV11" s="1117"/>
      <c r="AW11" s="1117"/>
      <c r="AX11" s="1117"/>
      <c r="AY11" s="1118"/>
      <c r="AZ11" s="214"/>
      <c r="BA11" s="214"/>
      <c r="BB11" s="214"/>
      <c r="BC11" s="214"/>
      <c r="BD11" s="214"/>
      <c r="BE11" s="215"/>
      <c r="BF11" s="215"/>
      <c r="BG11" s="215"/>
      <c r="BH11" s="215"/>
      <c r="BI11" s="215"/>
      <c r="BJ11" s="215"/>
      <c r="BK11" s="215"/>
      <c r="BL11" s="215"/>
      <c r="BM11" s="215"/>
      <c r="BN11" s="215"/>
      <c r="BO11" s="215"/>
      <c r="BP11" s="215"/>
      <c r="BQ11" s="220">
        <v>5</v>
      </c>
      <c r="BR11" s="221"/>
      <c r="BS11" s="1027"/>
      <c r="BT11" s="1028"/>
      <c r="BU11" s="1028"/>
      <c r="BV11" s="1028"/>
      <c r="BW11" s="1028"/>
      <c r="BX11" s="1028"/>
      <c r="BY11" s="1028"/>
      <c r="BZ11" s="1028"/>
      <c r="CA11" s="1028"/>
      <c r="CB11" s="1028"/>
      <c r="CC11" s="1028"/>
      <c r="CD11" s="1028"/>
      <c r="CE11" s="1028"/>
      <c r="CF11" s="1028"/>
      <c r="CG11" s="1049"/>
      <c r="CH11" s="1024"/>
      <c r="CI11" s="1025"/>
      <c r="CJ11" s="1025"/>
      <c r="CK11" s="1025"/>
      <c r="CL11" s="1026"/>
      <c r="CM11" s="1024"/>
      <c r="CN11" s="1025"/>
      <c r="CO11" s="1025"/>
      <c r="CP11" s="1025"/>
      <c r="CQ11" s="1026"/>
      <c r="CR11" s="1024"/>
      <c r="CS11" s="1025"/>
      <c r="CT11" s="1025"/>
      <c r="CU11" s="1025"/>
      <c r="CV11" s="1026"/>
      <c r="CW11" s="1024"/>
      <c r="CX11" s="1025"/>
      <c r="CY11" s="1025"/>
      <c r="CZ11" s="1025"/>
      <c r="DA11" s="1026"/>
      <c r="DB11" s="1024"/>
      <c r="DC11" s="1025"/>
      <c r="DD11" s="1025"/>
      <c r="DE11" s="1025"/>
      <c r="DF11" s="1026"/>
      <c r="DG11" s="1024"/>
      <c r="DH11" s="1025"/>
      <c r="DI11" s="1025"/>
      <c r="DJ11" s="1025"/>
      <c r="DK11" s="1026"/>
      <c r="DL11" s="1024"/>
      <c r="DM11" s="1025"/>
      <c r="DN11" s="1025"/>
      <c r="DO11" s="1025"/>
      <c r="DP11" s="1026"/>
      <c r="DQ11" s="1024"/>
      <c r="DR11" s="1025"/>
      <c r="DS11" s="1025"/>
      <c r="DT11" s="1025"/>
      <c r="DU11" s="1026"/>
      <c r="DV11" s="1027"/>
      <c r="DW11" s="1028"/>
      <c r="DX11" s="1028"/>
      <c r="DY11" s="1028"/>
      <c r="DZ11" s="1029"/>
      <c r="EA11" s="216"/>
    </row>
    <row r="12" spans="1:131" s="217" customFormat="1" ht="26.25" customHeight="1" x14ac:dyDescent="0.2">
      <c r="A12" s="220">
        <v>6</v>
      </c>
      <c r="B12" s="1065"/>
      <c r="C12" s="1066"/>
      <c r="D12" s="1066"/>
      <c r="E12" s="1066"/>
      <c r="F12" s="1066"/>
      <c r="G12" s="1066"/>
      <c r="H12" s="1066"/>
      <c r="I12" s="1066"/>
      <c r="J12" s="1066"/>
      <c r="K12" s="1066"/>
      <c r="L12" s="1066"/>
      <c r="M12" s="1066"/>
      <c r="N12" s="1066"/>
      <c r="O12" s="1066"/>
      <c r="P12" s="1067"/>
      <c r="Q12" s="1073"/>
      <c r="R12" s="1074"/>
      <c r="S12" s="1074"/>
      <c r="T12" s="1074"/>
      <c r="U12" s="1074"/>
      <c r="V12" s="1074"/>
      <c r="W12" s="1074"/>
      <c r="X12" s="1074"/>
      <c r="Y12" s="1074"/>
      <c r="Z12" s="1074"/>
      <c r="AA12" s="1074"/>
      <c r="AB12" s="1074"/>
      <c r="AC12" s="1074"/>
      <c r="AD12" s="1074"/>
      <c r="AE12" s="1075"/>
      <c r="AF12" s="1070"/>
      <c r="AG12" s="1071"/>
      <c r="AH12" s="1071"/>
      <c r="AI12" s="1071"/>
      <c r="AJ12" s="1072"/>
      <c r="AK12" s="1115"/>
      <c r="AL12" s="1116"/>
      <c r="AM12" s="1116"/>
      <c r="AN12" s="1116"/>
      <c r="AO12" s="1116"/>
      <c r="AP12" s="1116"/>
      <c r="AQ12" s="1116"/>
      <c r="AR12" s="1116"/>
      <c r="AS12" s="1116"/>
      <c r="AT12" s="1116"/>
      <c r="AU12" s="1117"/>
      <c r="AV12" s="1117"/>
      <c r="AW12" s="1117"/>
      <c r="AX12" s="1117"/>
      <c r="AY12" s="1118"/>
      <c r="AZ12" s="214"/>
      <c r="BA12" s="214"/>
      <c r="BB12" s="214"/>
      <c r="BC12" s="214"/>
      <c r="BD12" s="214"/>
      <c r="BE12" s="215"/>
      <c r="BF12" s="215"/>
      <c r="BG12" s="215"/>
      <c r="BH12" s="215"/>
      <c r="BI12" s="215"/>
      <c r="BJ12" s="215"/>
      <c r="BK12" s="215"/>
      <c r="BL12" s="215"/>
      <c r="BM12" s="215"/>
      <c r="BN12" s="215"/>
      <c r="BO12" s="215"/>
      <c r="BP12" s="215"/>
      <c r="BQ12" s="220">
        <v>6</v>
      </c>
      <c r="BR12" s="221"/>
      <c r="BS12" s="1027"/>
      <c r="BT12" s="1028"/>
      <c r="BU12" s="1028"/>
      <c r="BV12" s="1028"/>
      <c r="BW12" s="1028"/>
      <c r="BX12" s="1028"/>
      <c r="BY12" s="1028"/>
      <c r="BZ12" s="1028"/>
      <c r="CA12" s="1028"/>
      <c r="CB12" s="1028"/>
      <c r="CC12" s="1028"/>
      <c r="CD12" s="1028"/>
      <c r="CE12" s="1028"/>
      <c r="CF12" s="1028"/>
      <c r="CG12" s="1049"/>
      <c r="CH12" s="1024"/>
      <c r="CI12" s="1025"/>
      <c r="CJ12" s="1025"/>
      <c r="CK12" s="1025"/>
      <c r="CL12" s="1026"/>
      <c r="CM12" s="1024"/>
      <c r="CN12" s="1025"/>
      <c r="CO12" s="1025"/>
      <c r="CP12" s="1025"/>
      <c r="CQ12" s="1026"/>
      <c r="CR12" s="1024"/>
      <c r="CS12" s="1025"/>
      <c r="CT12" s="1025"/>
      <c r="CU12" s="1025"/>
      <c r="CV12" s="1026"/>
      <c r="CW12" s="1024"/>
      <c r="CX12" s="1025"/>
      <c r="CY12" s="1025"/>
      <c r="CZ12" s="1025"/>
      <c r="DA12" s="1026"/>
      <c r="DB12" s="1024"/>
      <c r="DC12" s="1025"/>
      <c r="DD12" s="1025"/>
      <c r="DE12" s="1025"/>
      <c r="DF12" s="1026"/>
      <c r="DG12" s="1024"/>
      <c r="DH12" s="1025"/>
      <c r="DI12" s="1025"/>
      <c r="DJ12" s="1025"/>
      <c r="DK12" s="1026"/>
      <c r="DL12" s="1024"/>
      <c r="DM12" s="1025"/>
      <c r="DN12" s="1025"/>
      <c r="DO12" s="1025"/>
      <c r="DP12" s="1026"/>
      <c r="DQ12" s="1024"/>
      <c r="DR12" s="1025"/>
      <c r="DS12" s="1025"/>
      <c r="DT12" s="1025"/>
      <c r="DU12" s="1026"/>
      <c r="DV12" s="1027"/>
      <c r="DW12" s="1028"/>
      <c r="DX12" s="1028"/>
      <c r="DY12" s="1028"/>
      <c r="DZ12" s="1029"/>
      <c r="EA12" s="216"/>
    </row>
    <row r="13" spans="1:131" s="217" customFormat="1" ht="26.25" customHeight="1" x14ac:dyDescent="0.2">
      <c r="A13" s="220">
        <v>7</v>
      </c>
      <c r="B13" s="1065"/>
      <c r="C13" s="1066"/>
      <c r="D13" s="1066"/>
      <c r="E13" s="1066"/>
      <c r="F13" s="1066"/>
      <c r="G13" s="1066"/>
      <c r="H13" s="1066"/>
      <c r="I13" s="1066"/>
      <c r="J13" s="1066"/>
      <c r="K13" s="1066"/>
      <c r="L13" s="1066"/>
      <c r="M13" s="1066"/>
      <c r="N13" s="1066"/>
      <c r="O13" s="1066"/>
      <c r="P13" s="1067"/>
      <c r="Q13" s="1073"/>
      <c r="R13" s="1074"/>
      <c r="S13" s="1074"/>
      <c r="T13" s="1074"/>
      <c r="U13" s="1074"/>
      <c r="V13" s="1074"/>
      <c r="W13" s="1074"/>
      <c r="X13" s="1074"/>
      <c r="Y13" s="1074"/>
      <c r="Z13" s="1074"/>
      <c r="AA13" s="1074"/>
      <c r="AB13" s="1074"/>
      <c r="AC13" s="1074"/>
      <c r="AD13" s="1074"/>
      <c r="AE13" s="1075"/>
      <c r="AF13" s="1070"/>
      <c r="AG13" s="1071"/>
      <c r="AH13" s="1071"/>
      <c r="AI13" s="1071"/>
      <c r="AJ13" s="1072"/>
      <c r="AK13" s="1115"/>
      <c r="AL13" s="1116"/>
      <c r="AM13" s="1116"/>
      <c r="AN13" s="1116"/>
      <c r="AO13" s="1116"/>
      <c r="AP13" s="1116"/>
      <c r="AQ13" s="1116"/>
      <c r="AR13" s="1116"/>
      <c r="AS13" s="1116"/>
      <c r="AT13" s="1116"/>
      <c r="AU13" s="1117"/>
      <c r="AV13" s="1117"/>
      <c r="AW13" s="1117"/>
      <c r="AX13" s="1117"/>
      <c r="AY13" s="1118"/>
      <c r="AZ13" s="214"/>
      <c r="BA13" s="214"/>
      <c r="BB13" s="214"/>
      <c r="BC13" s="214"/>
      <c r="BD13" s="214"/>
      <c r="BE13" s="215"/>
      <c r="BF13" s="215"/>
      <c r="BG13" s="215"/>
      <c r="BH13" s="215"/>
      <c r="BI13" s="215"/>
      <c r="BJ13" s="215"/>
      <c r="BK13" s="215"/>
      <c r="BL13" s="215"/>
      <c r="BM13" s="215"/>
      <c r="BN13" s="215"/>
      <c r="BO13" s="215"/>
      <c r="BP13" s="215"/>
      <c r="BQ13" s="220">
        <v>7</v>
      </c>
      <c r="BR13" s="221"/>
      <c r="BS13" s="1027"/>
      <c r="BT13" s="1028"/>
      <c r="BU13" s="1028"/>
      <c r="BV13" s="1028"/>
      <c r="BW13" s="1028"/>
      <c r="BX13" s="1028"/>
      <c r="BY13" s="1028"/>
      <c r="BZ13" s="1028"/>
      <c r="CA13" s="1028"/>
      <c r="CB13" s="1028"/>
      <c r="CC13" s="1028"/>
      <c r="CD13" s="1028"/>
      <c r="CE13" s="1028"/>
      <c r="CF13" s="1028"/>
      <c r="CG13" s="1049"/>
      <c r="CH13" s="1024"/>
      <c r="CI13" s="1025"/>
      <c r="CJ13" s="1025"/>
      <c r="CK13" s="1025"/>
      <c r="CL13" s="1026"/>
      <c r="CM13" s="1024"/>
      <c r="CN13" s="1025"/>
      <c r="CO13" s="1025"/>
      <c r="CP13" s="1025"/>
      <c r="CQ13" s="1026"/>
      <c r="CR13" s="1024"/>
      <c r="CS13" s="1025"/>
      <c r="CT13" s="1025"/>
      <c r="CU13" s="1025"/>
      <c r="CV13" s="1026"/>
      <c r="CW13" s="1024"/>
      <c r="CX13" s="1025"/>
      <c r="CY13" s="1025"/>
      <c r="CZ13" s="1025"/>
      <c r="DA13" s="1026"/>
      <c r="DB13" s="1024"/>
      <c r="DC13" s="1025"/>
      <c r="DD13" s="1025"/>
      <c r="DE13" s="1025"/>
      <c r="DF13" s="1026"/>
      <c r="DG13" s="1024"/>
      <c r="DH13" s="1025"/>
      <c r="DI13" s="1025"/>
      <c r="DJ13" s="1025"/>
      <c r="DK13" s="1026"/>
      <c r="DL13" s="1024"/>
      <c r="DM13" s="1025"/>
      <c r="DN13" s="1025"/>
      <c r="DO13" s="1025"/>
      <c r="DP13" s="1026"/>
      <c r="DQ13" s="1024"/>
      <c r="DR13" s="1025"/>
      <c r="DS13" s="1025"/>
      <c r="DT13" s="1025"/>
      <c r="DU13" s="1026"/>
      <c r="DV13" s="1027"/>
      <c r="DW13" s="1028"/>
      <c r="DX13" s="1028"/>
      <c r="DY13" s="1028"/>
      <c r="DZ13" s="1029"/>
      <c r="EA13" s="216"/>
    </row>
    <row r="14" spans="1:131" s="217" customFormat="1" ht="26.25" customHeight="1" x14ac:dyDescent="0.2">
      <c r="A14" s="220">
        <v>8</v>
      </c>
      <c r="B14" s="1065"/>
      <c r="C14" s="1066"/>
      <c r="D14" s="1066"/>
      <c r="E14" s="1066"/>
      <c r="F14" s="1066"/>
      <c r="G14" s="1066"/>
      <c r="H14" s="1066"/>
      <c r="I14" s="1066"/>
      <c r="J14" s="1066"/>
      <c r="K14" s="1066"/>
      <c r="L14" s="1066"/>
      <c r="M14" s="1066"/>
      <c r="N14" s="1066"/>
      <c r="O14" s="1066"/>
      <c r="P14" s="1067"/>
      <c r="Q14" s="1073"/>
      <c r="R14" s="1074"/>
      <c r="S14" s="1074"/>
      <c r="T14" s="1074"/>
      <c r="U14" s="1074"/>
      <c r="V14" s="1074"/>
      <c r="W14" s="1074"/>
      <c r="X14" s="1074"/>
      <c r="Y14" s="1074"/>
      <c r="Z14" s="1074"/>
      <c r="AA14" s="1074"/>
      <c r="AB14" s="1074"/>
      <c r="AC14" s="1074"/>
      <c r="AD14" s="1074"/>
      <c r="AE14" s="1075"/>
      <c r="AF14" s="1070"/>
      <c r="AG14" s="1071"/>
      <c r="AH14" s="1071"/>
      <c r="AI14" s="1071"/>
      <c r="AJ14" s="1072"/>
      <c r="AK14" s="1115"/>
      <c r="AL14" s="1116"/>
      <c r="AM14" s="1116"/>
      <c r="AN14" s="1116"/>
      <c r="AO14" s="1116"/>
      <c r="AP14" s="1116"/>
      <c r="AQ14" s="1116"/>
      <c r="AR14" s="1116"/>
      <c r="AS14" s="1116"/>
      <c r="AT14" s="1116"/>
      <c r="AU14" s="1117"/>
      <c r="AV14" s="1117"/>
      <c r="AW14" s="1117"/>
      <c r="AX14" s="1117"/>
      <c r="AY14" s="1118"/>
      <c r="AZ14" s="214"/>
      <c r="BA14" s="214"/>
      <c r="BB14" s="214"/>
      <c r="BC14" s="214"/>
      <c r="BD14" s="214"/>
      <c r="BE14" s="215"/>
      <c r="BF14" s="215"/>
      <c r="BG14" s="215"/>
      <c r="BH14" s="215"/>
      <c r="BI14" s="215"/>
      <c r="BJ14" s="215"/>
      <c r="BK14" s="215"/>
      <c r="BL14" s="215"/>
      <c r="BM14" s="215"/>
      <c r="BN14" s="215"/>
      <c r="BO14" s="215"/>
      <c r="BP14" s="215"/>
      <c r="BQ14" s="220">
        <v>8</v>
      </c>
      <c r="BR14" s="221"/>
      <c r="BS14" s="1027"/>
      <c r="BT14" s="1028"/>
      <c r="BU14" s="1028"/>
      <c r="BV14" s="1028"/>
      <c r="BW14" s="1028"/>
      <c r="BX14" s="1028"/>
      <c r="BY14" s="1028"/>
      <c r="BZ14" s="1028"/>
      <c r="CA14" s="1028"/>
      <c r="CB14" s="1028"/>
      <c r="CC14" s="1028"/>
      <c r="CD14" s="1028"/>
      <c r="CE14" s="1028"/>
      <c r="CF14" s="1028"/>
      <c r="CG14" s="1049"/>
      <c r="CH14" s="1024"/>
      <c r="CI14" s="1025"/>
      <c r="CJ14" s="1025"/>
      <c r="CK14" s="1025"/>
      <c r="CL14" s="1026"/>
      <c r="CM14" s="1024"/>
      <c r="CN14" s="1025"/>
      <c r="CO14" s="1025"/>
      <c r="CP14" s="1025"/>
      <c r="CQ14" s="1026"/>
      <c r="CR14" s="1024"/>
      <c r="CS14" s="1025"/>
      <c r="CT14" s="1025"/>
      <c r="CU14" s="1025"/>
      <c r="CV14" s="1026"/>
      <c r="CW14" s="1024"/>
      <c r="CX14" s="1025"/>
      <c r="CY14" s="1025"/>
      <c r="CZ14" s="1025"/>
      <c r="DA14" s="1026"/>
      <c r="DB14" s="1024"/>
      <c r="DC14" s="1025"/>
      <c r="DD14" s="1025"/>
      <c r="DE14" s="1025"/>
      <c r="DF14" s="1026"/>
      <c r="DG14" s="1024"/>
      <c r="DH14" s="1025"/>
      <c r="DI14" s="1025"/>
      <c r="DJ14" s="1025"/>
      <c r="DK14" s="1026"/>
      <c r="DL14" s="1024"/>
      <c r="DM14" s="1025"/>
      <c r="DN14" s="1025"/>
      <c r="DO14" s="1025"/>
      <c r="DP14" s="1026"/>
      <c r="DQ14" s="1024"/>
      <c r="DR14" s="1025"/>
      <c r="DS14" s="1025"/>
      <c r="DT14" s="1025"/>
      <c r="DU14" s="1026"/>
      <c r="DV14" s="1027"/>
      <c r="DW14" s="1028"/>
      <c r="DX14" s="1028"/>
      <c r="DY14" s="1028"/>
      <c r="DZ14" s="1029"/>
      <c r="EA14" s="216"/>
    </row>
    <row r="15" spans="1:131" s="217" customFormat="1" ht="26.25" customHeight="1" x14ac:dyDescent="0.2">
      <c r="A15" s="220">
        <v>9</v>
      </c>
      <c r="B15" s="1065"/>
      <c r="C15" s="1066"/>
      <c r="D15" s="1066"/>
      <c r="E15" s="1066"/>
      <c r="F15" s="1066"/>
      <c r="G15" s="1066"/>
      <c r="H15" s="1066"/>
      <c r="I15" s="1066"/>
      <c r="J15" s="1066"/>
      <c r="K15" s="1066"/>
      <c r="L15" s="1066"/>
      <c r="M15" s="1066"/>
      <c r="N15" s="1066"/>
      <c r="O15" s="1066"/>
      <c r="P15" s="1067"/>
      <c r="Q15" s="1073"/>
      <c r="R15" s="1074"/>
      <c r="S15" s="1074"/>
      <c r="T15" s="1074"/>
      <c r="U15" s="1074"/>
      <c r="V15" s="1074"/>
      <c r="W15" s="1074"/>
      <c r="X15" s="1074"/>
      <c r="Y15" s="1074"/>
      <c r="Z15" s="1074"/>
      <c r="AA15" s="1074"/>
      <c r="AB15" s="1074"/>
      <c r="AC15" s="1074"/>
      <c r="AD15" s="1074"/>
      <c r="AE15" s="1075"/>
      <c r="AF15" s="1070"/>
      <c r="AG15" s="1071"/>
      <c r="AH15" s="1071"/>
      <c r="AI15" s="1071"/>
      <c r="AJ15" s="1072"/>
      <c r="AK15" s="1115"/>
      <c r="AL15" s="1116"/>
      <c r="AM15" s="1116"/>
      <c r="AN15" s="1116"/>
      <c r="AO15" s="1116"/>
      <c r="AP15" s="1116"/>
      <c r="AQ15" s="1116"/>
      <c r="AR15" s="1116"/>
      <c r="AS15" s="1116"/>
      <c r="AT15" s="1116"/>
      <c r="AU15" s="1117"/>
      <c r="AV15" s="1117"/>
      <c r="AW15" s="1117"/>
      <c r="AX15" s="1117"/>
      <c r="AY15" s="1118"/>
      <c r="AZ15" s="214"/>
      <c r="BA15" s="214"/>
      <c r="BB15" s="214"/>
      <c r="BC15" s="214"/>
      <c r="BD15" s="214"/>
      <c r="BE15" s="215"/>
      <c r="BF15" s="215"/>
      <c r="BG15" s="215"/>
      <c r="BH15" s="215"/>
      <c r="BI15" s="215"/>
      <c r="BJ15" s="215"/>
      <c r="BK15" s="215"/>
      <c r="BL15" s="215"/>
      <c r="BM15" s="215"/>
      <c r="BN15" s="215"/>
      <c r="BO15" s="215"/>
      <c r="BP15" s="215"/>
      <c r="BQ15" s="220">
        <v>9</v>
      </c>
      <c r="BR15" s="221"/>
      <c r="BS15" s="1027"/>
      <c r="BT15" s="1028"/>
      <c r="BU15" s="1028"/>
      <c r="BV15" s="1028"/>
      <c r="BW15" s="1028"/>
      <c r="BX15" s="1028"/>
      <c r="BY15" s="1028"/>
      <c r="BZ15" s="1028"/>
      <c r="CA15" s="1028"/>
      <c r="CB15" s="1028"/>
      <c r="CC15" s="1028"/>
      <c r="CD15" s="1028"/>
      <c r="CE15" s="1028"/>
      <c r="CF15" s="1028"/>
      <c r="CG15" s="1049"/>
      <c r="CH15" s="1024"/>
      <c r="CI15" s="1025"/>
      <c r="CJ15" s="1025"/>
      <c r="CK15" s="1025"/>
      <c r="CL15" s="1026"/>
      <c r="CM15" s="1024"/>
      <c r="CN15" s="1025"/>
      <c r="CO15" s="1025"/>
      <c r="CP15" s="1025"/>
      <c r="CQ15" s="1026"/>
      <c r="CR15" s="1024"/>
      <c r="CS15" s="1025"/>
      <c r="CT15" s="1025"/>
      <c r="CU15" s="1025"/>
      <c r="CV15" s="1026"/>
      <c r="CW15" s="1024"/>
      <c r="CX15" s="1025"/>
      <c r="CY15" s="1025"/>
      <c r="CZ15" s="1025"/>
      <c r="DA15" s="1026"/>
      <c r="DB15" s="1024"/>
      <c r="DC15" s="1025"/>
      <c r="DD15" s="1025"/>
      <c r="DE15" s="1025"/>
      <c r="DF15" s="1026"/>
      <c r="DG15" s="1024"/>
      <c r="DH15" s="1025"/>
      <c r="DI15" s="1025"/>
      <c r="DJ15" s="1025"/>
      <c r="DK15" s="1026"/>
      <c r="DL15" s="1024"/>
      <c r="DM15" s="1025"/>
      <c r="DN15" s="1025"/>
      <c r="DO15" s="1025"/>
      <c r="DP15" s="1026"/>
      <c r="DQ15" s="1024"/>
      <c r="DR15" s="1025"/>
      <c r="DS15" s="1025"/>
      <c r="DT15" s="1025"/>
      <c r="DU15" s="1026"/>
      <c r="DV15" s="1027"/>
      <c r="DW15" s="1028"/>
      <c r="DX15" s="1028"/>
      <c r="DY15" s="1028"/>
      <c r="DZ15" s="1029"/>
      <c r="EA15" s="216"/>
    </row>
    <row r="16" spans="1:131" s="217" customFormat="1" ht="26.25" customHeight="1" x14ac:dyDescent="0.2">
      <c r="A16" s="220">
        <v>10</v>
      </c>
      <c r="B16" s="1065"/>
      <c r="C16" s="1066"/>
      <c r="D16" s="1066"/>
      <c r="E16" s="1066"/>
      <c r="F16" s="1066"/>
      <c r="G16" s="1066"/>
      <c r="H16" s="1066"/>
      <c r="I16" s="1066"/>
      <c r="J16" s="1066"/>
      <c r="K16" s="1066"/>
      <c r="L16" s="1066"/>
      <c r="M16" s="1066"/>
      <c r="N16" s="1066"/>
      <c r="O16" s="1066"/>
      <c r="P16" s="1067"/>
      <c r="Q16" s="1073"/>
      <c r="R16" s="1074"/>
      <c r="S16" s="1074"/>
      <c r="T16" s="1074"/>
      <c r="U16" s="1074"/>
      <c r="V16" s="1074"/>
      <c r="W16" s="1074"/>
      <c r="X16" s="1074"/>
      <c r="Y16" s="1074"/>
      <c r="Z16" s="1074"/>
      <c r="AA16" s="1074"/>
      <c r="AB16" s="1074"/>
      <c r="AC16" s="1074"/>
      <c r="AD16" s="1074"/>
      <c r="AE16" s="1075"/>
      <c r="AF16" s="1070"/>
      <c r="AG16" s="1071"/>
      <c r="AH16" s="1071"/>
      <c r="AI16" s="1071"/>
      <c r="AJ16" s="1072"/>
      <c r="AK16" s="1115"/>
      <c r="AL16" s="1116"/>
      <c r="AM16" s="1116"/>
      <c r="AN16" s="1116"/>
      <c r="AO16" s="1116"/>
      <c r="AP16" s="1116"/>
      <c r="AQ16" s="1116"/>
      <c r="AR16" s="1116"/>
      <c r="AS16" s="1116"/>
      <c r="AT16" s="1116"/>
      <c r="AU16" s="1117"/>
      <c r="AV16" s="1117"/>
      <c r="AW16" s="1117"/>
      <c r="AX16" s="1117"/>
      <c r="AY16" s="1118"/>
      <c r="AZ16" s="214"/>
      <c r="BA16" s="214"/>
      <c r="BB16" s="214"/>
      <c r="BC16" s="214"/>
      <c r="BD16" s="214"/>
      <c r="BE16" s="215"/>
      <c r="BF16" s="215"/>
      <c r="BG16" s="215"/>
      <c r="BH16" s="215"/>
      <c r="BI16" s="215"/>
      <c r="BJ16" s="215"/>
      <c r="BK16" s="215"/>
      <c r="BL16" s="215"/>
      <c r="BM16" s="215"/>
      <c r="BN16" s="215"/>
      <c r="BO16" s="215"/>
      <c r="BP16" s="215"/>
      <c r="BQ16" s="220">
        <v>10</v>
      </c>
      <c r="BR16" s="221"/>
      <c r="BS16" s="1027"/>
      <c r="BT16" s="1028"/>
      <c r="BU16" s="1028"/>
      <c r="BV16" s="1028"/>
      <c r="BW16" s="1028"/>
      <c r="BX16" s="1028"/>
      <c r="BY16" s="1028"/>
      <c r="BZ16" s="1028"/>
      <c r="CA16" s="1028"/>
      <c r="CB16" s="1028"/>
      <c r="CC16" s="1028"/>
      <c r="CD16" s="1028"/>
      <c r="CE16" s="1028"/>
      <c r="CF16" s="1028"/>
      <c r="CG16" s="1049"/>
      <c r="CH16" s="1024"/>
      <c r="CI16" s="1025"/>
      <c r="CJ16" s="1025"/>
      <c r="CK16" s="1025"/>
      <c r="CL16" s="1026"/>
      <c r="CM16" s="1024"/>
      <c r="CN16" s="1025"/>
      <c r="CO16" s="1025"/>
      <c r="CP16" s="1025"/>
      <c r="CQ16" s="1026"/>
      <c r="CR16" s="1024"/>
      <c r="CS16" s="1025"/>
      <c r="CT16" s="1025"/>
      <c r="CU16" s="1025"/>
      <c r="CV16" s="1026"/>
      <c r="CW16" s="1024"/>
      <c r="CX16" s="1025"/>
      <c r="CY16" s="1025"/>
      <c r="CZ16" s="1025"/>
      <c r="DA16" s="1026"/>
      <c r="DB16" s="1024"/>
      <c r="DC16" s="1025"/>
      <c r="DD16" s="1025"/>
      <c r="DE16" s="1025"/>
      <c r="DF16" s="1026"/>
      <c r="DG16" s="1024"/>
      <c r="DH16" s="1025"/>
      <c r="DI16" s="1025"/>
      <c r="DJ16" s="1025"/>
      <c r="DK16" s="1026"/>
      <c r="DL16" s="1024"/>
      <c r="DM16" s="1025"/>
      <c r="DN16" s="1025"/>
      <c r="DO16" s="1025"/>
      <c r="DP16" s="1026"/>
      <c r="DQ16" s="1024"/>
      <c r="DR16" s="1025"/>
      <c r="DS16" s="1025"/>
      <c r="DT16" s="1025"/>
      <c r="DU16" s="1026"/>
      <c r="DV16" s="1027"/>
      <c r="DW16" s="1028"/>
      <c r="DX16" s="1028"/>
      <c r="DY16" s="1028"/>
      <c r="DZ16" s="1029"/>
      <c r="EA16" s="216"/>
    </row>
    <row r="17" spans="1:131" s="217" customFormat="1" ht="26.25" customHeight="1" x14ac:dyDescent="0.2">
      <c r="A17" s="220">
        <v>11</v>
      </c>
      <c r="B17" s="1065"/>
      <c r="C17" s="1066"/>
      <c r="D17" s="1066"/>
      <c r="E17" s="1066"/>
      <c r="F17" s="1066"/>
      <c r="G17" s="1066"/>
      <c r="H17" s="1066"/>
      <c r="I17" s="1066"/>
      <c r="J17" s="1066"/>
      <c r="K17" s="1066"/>
      <c r="L17" s="1066"/>
      <c r="M17" s="1066"/>
      <c r="N17" s="1066"/>
      <c r="O17" s="1066"/>
      <c r="P17" s="1067"/>
      <c r="Q17" s="1073"/>
      <c r="R17" s="1074"/>
      <c r="S17" s="1074"/>
      <c r="T17" s="1074"/>
      <c r="U17" s="1074"/>
      <c r="V17" s="1074"/>
      <c r="W17" s="1074"/>
      <c r="X17" s="1074"/>
      <c r="Y17" s="1074"/>
      <c r="Z17" s="1074"/>
      <c r="AA17" s="1074"/>
      <c r="AB17" s="1074"/>
      <c r="AC17" s="1074"/>
      <c r="AD17" s="1074"/>
      <c r="AE17" s="1075"/>
      <c r="AF17" s="1070"/>
      <c r="AG17" s="1071"/>
      <c r="AH17" s="1071"/>
      <c r="AI17" s="1071"/>
      <c r="AJ17" s="1072"/>
      <c r="AK17" s="1115"/>
      <c r="AL17" s="1116"/>
      <c r="AM17" s="1116"/>
      <c r="AN17" s="1116"/>
      <c r="AO17" s="1116"/>
      <c r="AP17" s="1116"/>
      <c r="AQ17" s="1116"/>
      <c r="AR17" s="1116"/>
      <c r="AS17" s="1116"/>
      <c r="AT17" s="1116"/>
      <c r="AU17" s="1117"/>
      <c r="AV17" s="1117"/>
      <c r="AW17" s="1117"/>
      <c r="AX17" s="1117"/>
      <c r="AY17" s="1118"/>
      <c r="AZ17" s="214"/>
      <c r="BA17" s="214"/>
      <c r="BB17" s="214"/>
      <c r="BC17" s="214"/>
      <c r="BD17" s="214"/>
      <c r="BE17" s="215"/>
      <c r="BF17" s="215"/>
      <c r="BG17" s="215"/>
      <c r="BH17" s="215"/>
      <c r="BI17" s="215"/>
      <c r="BJ17" s="215"/>
      <c r="BK17" s="215"/>
      <c r="BL17" s="215"/>
      <c r="BM17" s="215"/>
      <c r="BN17" s="215"/>
      <c r="BO17" s="215"/>
      <c r="BP17" s="215"/>
      <c r="BQ17" s="220">
        <v>11</v>
      </c>
      <c r="BR17" s="221"/>
      <c r="BS17" s="1027"/>
      <c r="BT17" s="1028"/>
      <c r="BU17" s="1028"/>
      <c r="BV17" s="1028"/>
      <c r="BW17" s="1028"/>
      <c r="BX17" s="1028"/>
      <c r="BY17" s="1028"/>
      <c r="BZ17" s="1028"/>
      <c r="CA17" s="1028"/>
      <c r="CB17" s="1028"/>
      <c r="CC17" s="1028"/>
      <c r="CD17" s="1028"/>
      <c r="CE17" s="1028"/>
      <c r="CF17" s="1028"/>
      <c r="CG17" s="1049"/>
      <c r="CH17" s="1024"/>
      <c r="CI17" s="1025"/>
      <c r="CJ17" s="1025"/>
      <c r="CK17" s="1025"/>
      <c r="CL17" s="1026"/>
      <c r="CM17" s="1024"/>
      <c r="CN17" s="1025"/>
      <c r="CO17" s="1025"/>
      <c r="CP17" s="1025"/>
      <c r="CQ17" s="1026"/>
      <c r="CR17" s="1024"/>
      <c r="CS17" s="1025"/>
      <c r="CT17" s="1025"/>
      <c r="CU17" s="1025"/>
      <c r="CV17" s="1026"/>
      <c r="CW17" s="1024"/>
      <c r="CX17" s="1025"/>
      <c r="CY17" s="1025"/>
      <c r="CZ17" s="1025"/>
      <c r="DA17" s="1026"/>
      <c r="DB17" s="1024"/>
      <c r="DC17" s="1025"/>
      <c r="DD17" s="1025"/>
      <c r="DE17" s="1025"/>
      <c r="DF17" s="1026"/>
      <c r="DG17" s="1024"/>
      <c r="DH17" s="1025"/>
      <c r="DI17" s="1025"/>
      <c r="DJ17" s="1025"/>
      <c r="DK17" s="1026"/>
      <c r="DL17" s="1024"/>
      <c r="DM17" s="1025"/>
      <c r="DN17" s="1025"/>
      <c r="DO17" s="1025"/>
      <c r="DP17" s="1026"/>
      <c r="DQ17" s="1024"/>
      <c r="DR17" s="1025"/>
      <c r="DS17" s="1025"/>
      <c r="DT17" s="1025"/>
      <c r="DU17" s="1026"/>
      <c r="DV17" s="1027"/>
      <c r="DW17" s="1028"/>
      <c r="DX17" s="1028"/>
      <c r="DY17" s="1028"/>
      <c r="DZ17" s="1029"/>
      <c r="EA17" s="216"/>
    </row>
    <row r="18" spans="1:131" s="217" customFormat="1" ht="26.25" customHeight="1" x14ac:dyDescent="0.2">
      <c r="A18" s="220">
        <v>12</v>
      </c>
      <c r="B18" s="1065"/>
      <c r="C18" s="1066"/>
      <c r="D18" s="1066"/>
      <c r="E18" s="1066"/>
      <c r="F18" s="1066"/>
      <c r="G18" s="1066"/>
      <c r="H18" s="1066"/>
      <c r="I18" s="1066"/>
      <c r="J18" s="1066"/>
      <c r="K18" s="1066"/>
      <c r="L18" s="1066"/>
      <c r="M18" s="1066"/>
      <c r="N18" s="1066"/>
      <c r="O18" s="1066"/>
      <c r="P18" s="1067"/>
      <c r="Q18" s="1073"/>
      <c r="R18" s="1074"/>
      <c r="S18" s="1074"/>
      <c r="T18" s="1074"/>
      <c r="U18" s="1074"/>
      <c r="V18" s="1074"/>
      <c r="W18" s="1074"/>
      <c r="X18" s="1074"/>
      <c r="Y18" s="1074"/>
      <c r="Z18" s="1074"/>
      <c r="AA18" s="1074"/>
      <c r="AB18" s="1074"/>
      <c r="AC18" s="1074"/>
      <c r="AD18" s="1074"/>
      <c r="AE18" s="1075"/>
      <c r="AF18" s="1070"/>
      <c r="AG18" s="1071"/>
      <c r="AH18" s="1071"/>
      <c r="AI18" s="1071"/>
      <c r="AJ18" s="1072"/>
      <c r="AK18" s="1115"/>
      <c r="AL18" s="1116"/>
      <c r="AM18" s="1116"/>
      <c r="AN18" s="1116"/>
      <c r="AO18" s="1116"/>
      <c r="AP18" s="1116"/>
      <c r="AQ18" s="1116"/>
      <c r="AR18" s="1116"/>
      <c r="AS18" s="1116"/>
      <c r="AT18" s="1116"/>
      <c r="AU18" s="1117"/>
      <c r="AV18" s="1117"/>
      <c r="AW18" s="1117"/>
      <c r="AX18" s="1117"/>
      <c r="AY18" s="1118"/>
      <c r="AZ18" s="214"/>
      <c r="BA18" s="214"/>
      <c r="BB18" s="214"/>
      <c r="BC18" s="214"/>
      <c r="BD18" s="214"/>
      <c r="BE18" s="215"/>
      <c r="BF18" s="215"/>
      <c r="BG18" s="215"/>
      <c r="BH18" s="215"/>
      <c r="BI18" s="215"/>
      <c r="BJ18" s="215"/>
      <c r="BK18" s="215"/>
      <c r="BL18" s="215"/>
      <c r="BM18" s="215"/>
      <c r="BN18" s="215"/>
      <c r="BO18" s="215"/>
      <c r="BP18" s="215"/>
      <c r="BQ18" s="220">
        <v>12</v>
      </c>
      <c r="BR18" s="221"/>
      <c r="BS18" s="1027"/>
      <c r="BT18" s="1028"/>
      <c r="BU18" s="1028"/>
      <c r="BV18" s="1028"/>
      <c r="BW18" s="1028"/>
      <c r="BX18" s="1028"/>
      <c r="BY18" s="1028"/>
      <c r="BZ18" s="1028"/>
      <c r="CA18" s="1028"/>
      <c r="CB18" s="1028"/>
      <c r="CC18" s="1028"/>
      <c r="CD18" s="1028"/>
      <c r="CE18" s="1028"/>
      <c r="CF18" s="1028"/>
      <c r="CG18" s="1049"/>
      <c r="CH18" s="1024"/>
      <c r="CI18" s="1025"/>
      <c r="CJ18" s="1025"/>
      <c r="CK18" s="1025"/>
      <c r="CL18" s="1026"/>
      <c r="CM18" s="1024"/>
      <c r="CN18" s="1025"/>
      <c r="CO18" s="1025"/>
      <c r="CP18" s="1025"/>
      <c r="CQ18" s="1026"/>
      <c r="CR18" s="1024"/>
      <c r="CS18" s="1025"/>
      <c r="CT18" s="1025"/>
      <c r="CU18" s="1025"/>
      <c r="CV18" s="1026"/>
      <c r="CW18" s="1024"/>
      <c r="CX18" s="1025"/>
      <c r="CY18" s="1025"/>
      <c r="CZ18" s="1025"/>
      <c r="DA18" s="1026"/>
      <c r="DB18" s="1024"/>
      <c r="DC18" s="1025"/>
      <c r="DD18" s="1025"/>
      <c r="DE18" s="1025"/>
      <c r="DF18" s="1026"/>
      <c r="DG18" s="1024"/>
      <c r="DH18" s="1025"/>
      <c r="DI18" s="1025"/>
      <c r="DJ18" s="1025"/>
      <c r="DK18" s="1026"/>
      <c r="DL18" s="1024"/>
      <c r="DM18" s="1025"/>
      <c r="DN18" s="1025"/>
      <c r="DO18" s="1025"/>
      <c r="DP18" s="1026"/>
      <c r="DQ18" s="1024"/>
      <c r="DR18" s="1025"/>
      <c r="DS18" s="1025"/>
      <c r="DT18" s="1025"/>
      <c r="DU18" s="1026"/>
      <c r="DV18" s="1027"/>
      <c r="DW18" s="1028"/>
      <c r="DX18" s="1028"/>
      <c r="DY18" s="1028"/>
      <c r="DZ18" s="1029"/>
      <c r="EA18" s="216"/>
    </row>
    <row r="19" spans="1:131" s="217" customFormat="1" ht="26.25" customHeight="1" x14ac:dyDescent="0.2">
      <c r="A19" s="220">
        <v>13</v>
      </c>
      <c r="B19" s="1065"/>
      <c r="C19" s="1066"/>
      <c r="D19" s="1066"/>
      <c r="E19" s="1066"/>
      <c r="F19" s="1066"/>
      <c r="G19" s="1066"/>
      <c r="H19" s="1066"/>
      <c r="I19" s="1066"/>
      <c r="J19" s="1066"/>
      <c r="K19" s="1066"/>
      <c r="L19" s="1066"/>
      <c r="M19" s="1066"/>
      <c r="N19" s="1066"/>
      <c r="O19" s="1066"/>
      <c r="P19" s="1067"/>
      <c r="Q19" s="1073"/>
      <c r="R19" s="1074"/>
      <c r="S19" s="1074"/>
      <c r="T19" s="1074"/>
      <c r="U19" s="1074"/>
      <c r="V19" s="1074"/>
      <c r="W19" s="1074"/>
      <c r="X19" s="1074"/>
      <c r="Y19" s="1074"/>
      <c r="Z19" s="1074"/>
      <c r="AA19" s="1074"/>
      <c r="AB19" s="1074"/>
      <c r="AC19" s="1074"/>
      <c r="AD19" s="1074"/>
      <c r="AE19" s="1075"/>
      <c r="AF19" s="1070"/>
      <c r="AG19" s="1071"/>
      <c r="AH19" s="1071"/>
      <c r="AI19" s="1071"/>
      <c r="AJ19" s="1072"/>
      <c r="AK19" s="1115"/>
      <c r="AL19" s="1116"/>
      <c r="AM19" s="1116"/>
      <c r="AN19" s="1116"/>
      <c r="AO19" s="1116"/>
      <c r="AP19" s="1116"/>
      <c r="AQ19" s="1116"/>
      <c r="AR19" s="1116"/>
      <c r="AS19" s="1116"/>
      <c r="AT19" s="1116"/>
      <c r="AU19" s="1117"/>
      <c r="AV19" s="1117"/>
      <c r="AW19" s="1117"/>
      <c r="AX19" s="1117"/>
      <c r="AY19" s="1118"/>
      <c r="AZ19" s="214"/>
      <c r="BA19" s="214"/>
      <c r="BB19" s="214"/>
      <c r="BC19" s="214"/>
      <c r="BD19" s="214"/>
      <c r="BE19" s="215"/>
      <c r="BF19" s="215"/>
      <c r="BG19" s="215"/>
      <c r="BH19" s="215"/>
      <c r="BI19" s="215"/>
      <c r="BJ19" s="215"/>
      <c r="BK19" s="215"/>
      <c r="BL19" s="215"/>
      <c r="BM19" s="215"/>
      <c r="BN19" s="215"/>
      <c r="BO19" s="215"/>
      <c r="BP19" s="215"/>
      <c r="BQ19" s="220">
        <v>13</v>
      </c>
      <c r="BR19" s="221"/>
      <c r="BS19" s="1027"/>
      <c r="BT19" s="1028"/>
      <c r="BU19" s="1028"/>
      <c r="BV19" s="1028"/>
      <c r="BW19" s="1028"/>
      <c r="BX19" s="1028"/>
      <c r="BY19" s="1028"/>
      <c r="BZ19" s="1028"/>
      <c r="CA19" s="1028"/>
      <c r="CB19" s="1028"/>
      <c r="CC19" s="1028"/>
      <c r="CD19" s="1028"/>
      <c r="CE19" s="1028"/>
      <c r="CF19" s="1028"/>
      <c r="CG19" s="1049"/>
      <c r="CH19" s="1024"/>
      <c r="CI19" s="1025"/>
      <c r="CJ19" s="1025"/>
      <c r="CK19" s="1025"/>
      <c r="CL19" s="1026"/>
      <c r="CM19" s="1024"/>
      <c r="CN19" s="1025"/>
      <c r="CO19" s="1025"/>
      <c r="CP19" s="1025"/>
      <c r="CQ19" s="1026"/>
      <c r="CR19" s="1024"/>
      <c r="CS19" s="1025"/>
      <c r="CT19" s="1025"/>
      <c r="CU19" s="1025"/>
      <c r="CV19" s="1026"/>
      <c r="CW19" s="1024"/>
      <c r="CX19" s="1025"/>
      <c r="CY19" s="1025"/>
      <c r="CZ19" s="1025"/>
      <c r="DA19" s="1026"/>
      <c r="DB19" s="1024"/>
      <c r="DC19" s="1025"/>
      <c r="DD19" s="1025"/>
      <c r="DE19" s="1025"/>
      <c r="DF19" s="1026"/>
      <c r="DG19" s="1024"/>
      <c r="DH19" s="1025"/>
      <c r="DI19" s="1025"/>
      <c r="DJ19" s="1025"/>
      <c r="DK19" s="1026"/>
      <c r="DL19" s="1024"/>
      <c r="DM19" s="1025"/>
      <c r="DN19" s="1025"/>
      <c r="DO19" s="1025"/>
      <c r="DP19" s="1026"/>
      <c r="DQ19" s="1024"/>
      <c r="DR19" s="1025"/>
      <c r="DS19" s="1025"/>
      <c r="DT19" s="1025"/>
      <c r="DU19" s="1026"/>
      <c r="DV19" s="1027"/>
      <c r="DW19" s="1028"/>
      <c r="DX19" s="1028"/>
      <c r="DY19" s="1028"/>
      <c r="DZ19" s="1029"/>
      <c r="EA19" s="216"/>
    </row>
    <row r="20" spans="1:131" s="217" customFormat="1" ht="26.25" customHeight="1" x14ac:dyDescent="0.2">
      <c r="A20" s="220">
        <v>14</v>
      </c>
      <c r="B20" s="1065"/>
      <c r="C20" s="1066"/>
      <c r="D20" s="1066"/>
      <c r="E20" s="1066"/>
      <c r="F20" s="1066"/>
      <c r="G20" s="1066"/>
      <c r="H20" s="1066"/>
      <c r="I20" s="1066"/>
      <c r="J20" s="1066"/>
      <c r="K20" s="1066"/>
      <c r="L20" s="1066"/>
      <c r="M20" s="1066"/>
      <c r="N20" s="1066"/>
      <c r="O20" s="1066"/>
      <c r="P20" s="1067"/>
      <c r="Q20" s="1073"/>
      <c r="R20" s="1074"/>
      <c r="S20" s="1074"/>
      <c r="T20" s="1074"/>
      <c r="U20" s="1074"/>
      <c r="V20" s="1074"/>
      <c r="W20" s="1074"/>
      <c r="X20" s="1074"/>
      <c r="Y20" s="1074"/>
      <c r="Z20" s="1074"/>
      <c r="AA20" s="1074"/>
      <c r="AB20" s="1074"/>
      <c r="AC20" s="1074"/>
      <c r="AD20" s="1074"/>
      <c r="AE20" s="1075"/>
      <c r="AF20" s="1070"/>
      <c r="AG20" s="1071"/>
      <c r="AH20" s="1071"/>
      <c r="AI20" s="1071"/>
      <c r="AJ20" s="1072"/>
      <c r="AK20" s="1115"/>
      <c r="AL20" s="1116"/>
      <c r="AM20" s="1116"/>
      <c r="AN20" s="1116"/>
      <c r="AO20" s="1116"/>
      <c r="AP20" s="1116"/>
      <c r="AQ20" s="1116"/>
      <c r="AR20" s="1116"/>
      <c r="AS20" s="1116"/>
      <c r="AT20" s="1116"/>
      <c r="AU20" s="1117"/>
      <c r="AV20" s="1117"/>
      <c r="AW20" s="1117"/>
      <c r="AX20" s="1117"/>
      <c r="AY20" s="1118"/>
      <c r="AZ20" s="214"/>
      <c r="BA20" s="214"/>
      <c r="BB20" s="214"/>
      <c r="BC20" s="214"/>
      <c r="BD20" s="214"/>
      <c r="BE20" s="215"/>
      <c r="BF20" s="215"/>
      <c r="BG20" s="215"/>
      <c r="BH20" s="215"/>
      <c r="BI20" s="215"/>
      <c r="BJ20" s="215"/>
      <c r="BK20" s="215"/>
      <c r="BL20" s="215"/>
      <c r="BM20" s="215"/>
      <c r="BN20" s="215"/>
      <c r="BO20" s="215"/>
      <c r="BP20" s="215"/>
      <c r="BQ20" s="220">
        <v>14</v>
      </c>
      <c r="BR20" s="221"/>
      <c r="BS20" s="1027"/>
      <c r="BT20" s="1028"/>
      <c r="BU20" s="1028"/>
      <c r="BV20" s="1028"/>
      <c r="BW20" s="1028"/>
      <c r="BX20" s="1028"/>
      <c r="BY20" s="1028"/>
      <c r="BZ20" s="1028"/>
      <c r="CA20" s="1028"/>
      <c r="CB20" s="1028"/>
      <c r="CC20" s="1028"/>
      <c r="CD20" s="1028"/>
      <c r="CE20" s="1028"/>
      <c r="CF20" s="1028"/>
      <c r="CG20" s="1049"/>
      <c r="CH20" s="1024"/>
      <c r="CI20" s="1025"/>
      <c r="CJ20" s="1025"/>
      <c r="CK20" s="1025"/>
      <c r="CL20" s="1026"/>
      <c r="CM20" s="1024"/>
      <c r="CN20" s="1025"/>
      <c r="CO20" s="1025"/>
      <c r="CP20" s="1025"/>
      <c r="CQ20" s="1026"/>
      <c r="CR20" s="1024"/>
      <c r="CS20" s="1025"/>
      <c r="CT20" s="1025"/>
      <c r="CU20" s="1025"/>
      <c r="CV20" s="1026"/>
      <c r="CW20" s="1024"/>
      <c r="CX20" s="1025"/>
      <c r="CY20" s="1025"/>
      <c r="CZ20" s="1025"/>
      <c r="DA20" s="1026"/>
      <c r="DB20" s="1024"/>
      <c r="DC20" s="1025"/>
      <c r="DD20" s="1025"/>
      <c r="DE20" s="1025"/>
      <c r="DF20" s="1026"/>
      <c r="DG20" s="1024"/>
      <c r="DH20" s="1025"/>
      <c r="DI20" s="1025"/>
      <c r="DJ20" s="1025"/>
      <c r="DK20" s="1026"/>
      <c r="DL20" s="1024"/>
      <c r="DM20" s="1025"/>
      <c r="DN20" s="1025"/>
      <c r="DO20" s="1025"/>
      <c r="DP20" s="1026"/>
      <c r="DQ20" s="1024"/>
      <c r="DR20" s="1025"/>
      <c r="DS20" s="1025"/>
      <c r="DT20" s="1025"/>
      <c r="DU20" s="1026"/>
      <c r="DV20" s="1027"/>
      <c r="DW20" s="1028"/>
      <c r="DX20" s="1028"/>
      <c r="DY20" s="1028"/>
      <c r="DZ20" s="1029"/>
      <c r="EA20" s="216"/>
    </row>
    <row r="21" spans="1:131" s="217" customFormat="1" ht="26.25" customHeight="1" thickBot="1" x14ac:dyDescent="0.25">
      <c r="A21" s="220">
        <v>15</v>
      </c>
      <c r="B21" s="1065"/>
      <c r="C21" s="1066"/>
      <c r="D21" s="1066"/>
      <c r="E21" s="1066"/>
      <c r="F21" s="1066"/>
      <c r="G21" s="1066"/>
      <c r="H21" s="1066"/>
      <c r="I21" s="1066"/>
      <c r="J21" s="1066"/>
      <c r="K21" s="1066"/>
      <c r="L21" s="1066"/>
      <c r="M21" s="1066"/>
      <c r="N21" s="1066"/>
      <c r="O21" s="1066"/>
      <c r="P21" s="1067"/>
      <c r="Q21" s="1073"/>
      <c r="R21" s="1074"/>
      <c r="S21" s="1074"/>
      <c r="T21" s="1074"/>
      <c r="U21" s="1074"/>
      <c r="V21" s="1074"/>
      <c r="W21" s="1074"/>
      <c r="X21" s="1074"/>
      <c r="Y21" s="1074"/>
      <c r="Z21" s="1074"/>
      <c r="AA21" s="1074"/>
      <c r="AB21" s="1074"/>
      <c r="AC21" s="1074"/>
      <c r="AD21" s="1074"/>
      <c r="AE21" s="1075"/>
      <c r="AF21" s="1070"/>
      <c r="AG21" s="1071"/>
      <c r="AH21" s="1071"/>
      <c r="AI21" s="1071"/>
      <c r="AJ21" s="1072"/>
      <c r="AK21" s="1115"/>
      <c r="AL21" s="1116"/>
      <c r="AM21" s="1116"/>
      <c r="AN21" s="1116"/>
      <c r="AO21" s="1116"/>
      <c r="AP21" s="1116"/>
      <c r="AQ21" s="1116"/>
      <c r="AR21" s="1116"/>
      <c r="AS21" s="1116"/>
      <c r="AT21" s="1116"/>
      <c r="AU21" s="1117"/>
      <c r="AV21" s="1117"/>
      <c r="AW21" s="1117"/>
      <c r="AX21" s="1117"/>
      <c r="AY21" s="1118"/>
      <c r="AZ21" s="214"/>
      <c r="BA21" s="214"/>
      <c r="BB21" s="214"/>
      <c r="BC21" s="214"/>
      <c r="BD21" s="214"/>
      <c r="BE21" s="215"/>
      <c r="BF21" s="215"/>
      <c r="BG21" s="215"/>
      <c r="BH21" s="215"/>
      <c r="BI21" s="215"/>
      <c r="BJ21" s="215"/>
      <c r="BK21" s="215"/>
      <c r="BL21" s="215"/>
      <c r="BM21" s="215"/>
      <c r="BN21" s="215"/>
      <c r="BO21" s="215"/>
      <c r="BP21" s="215"/>
      <c r="BQ21" s="220">
        <v>15</v>
      </c>
      <c r="BR21" s="221"/>
      <c r="BS21" s="1027"/>
      <c r="BT21" s="1028"/>
      <c r="BU21" s="1028"/>
      <c r="BV21" s="1028"/>
      <c r="BW21" s="1028"/>
      <c r="BX21" s="1028"/>
      <c r="BY21" s="1028"/>
      <c r="BZ21" s="1028"/>
      <c r="CA21" s="1028"/>
      <c r="CB21" s="1028"/>
      <c r="CC21" s="1028"/>
      <c r="CD21" s="1028"/>
      <c r="CE21" s="1028"/>
      <c r="CF21" s="1028"/>
      <c r="CG21" s="1049"/>
      <c r="CH21" s="1024"/>
      <c r="CI21" s="1025"/>
      <c r="CJ21" s="1025"/>
      <c r="CK21" s="1025"/>
      <c r="CL21" s="1026"/>
      <c r="CM21" s="1024"/>
      <c r="CN21" s="1025"/>
      <c r="CO21" s="1025"/>
      <c r="CP21" s="1025"/>
      <c r="CQ21" s="1026"/>
      <c r="CR21" s="1024"/>
      <c r="CS21" s="1025"/>
      <c r="CT21" s="1025"/>
      <c r="CU21" s="1025"/>
      <c r="CV21" s="1026"/>
      <c r="CW21" s="1024"/>
      <c r="CX21" s="1025"/>
      <c r="CY21" s="1025"/>
      <c r="CZ21" s="1025"/>
      <c r="DA21" s="1026"/>
      <c r="DB21" s="1024"/>
      <c r="DC21" s="1025"/>
      <c r="DD21" s="1025"/>
      <c r="DE21" s="1025"/>
      <c r="DF21" s="1026"/>
      <c r="DG21" s="1024"/>
      <c r="DH21" s="1025"/>
      <c r="DI21" s="1025"/>
      <c r="DJ21" s="1025"/>
      <c r="DK21" s="1026"/>
      <c r="DL21" s="1024"/>
      <c r="DM21" s="1025"/>
      <c r="DN21" s="1025"/>
      <c r="DO21" s="1025"/>
      <c r="DP21" s="1026"/>
      <c r="DQ21" s="1024"/>
      <c r="DR21" s="1025"/>
      <c r="DS21" s="1025"/>
      <c r="DT21" s="1025"/>
      <c r="DU21" s="1026"/>
      <c r="DV21" s="1027"/>
      <c r="DW21" s="1028"/>
      <c r="DX21" s="1028"/>
      <c r="DY21" s="1028"/>
      <c r="DZ21" s="1029"/>
      <c r="EA21" s="216"/>
    </row>
    <row r="22" spans="1:131" s="217" customFormat="1" ht="26.25" customHeight="1" x14ac:dyDescent="0.2">
      <c r="A22" s="220">
        <v>16</v>
      </c>
      <c r="B22" s="1065"/>
      <c r="C22" s="1066"/>
      <c r="D22" s="1066"/>
      <c r="E22" s="1066"/>
      <c r="F22" s="1066"/>
      <c r="G22" s="1066"/>
      <c r="H22" s="1066"/>
      <c r="I22" s="1066"/>
      <c r="J22" s="1066"/>
      <c r="K22" s="1066"/>
      <c r="L22" s="1066"/>
      <c r="M22" s="1066"/>
      <c r="N22" s="1066"/>
      <c r="O22" s="1066"/>
      <c r="P22" s="1067"/>
      <c r="Q22" s="1108"/>
      <c r="R22" s="1109"/>
      <c r="S22" s="1109"/>
      <c r="T22" s="1109"/>
      <c r="U22" s="1109"/>
      <c r="V22" s="1109"/>
      <c r="W22" s="1109"/>
      <c r="X22" s="1109"/>
      <c r="Y22" s="1109"/>
      <c r="Z22" s="1109"/>
      <c r="AA22" s="1109"/>
      <c r="AB22" s="1109"/>
      <c r="AC22" s="1109"/>
      <c r="AD22" s="1109"/>
      <c r="AE22" s="1110"/>
      <c r="AF22" s="1070"/>
      <c r="AG22" s="1071"/>
      <c r="AH22" s="1071"/>
      <c r="AI22" s="1071"/>
      <c r="AJ22" s="1072"/>
      <c r="AK22" s="1111"/>
      <c r="AL22" s="1112"/>
      <c r="AM22" s="1112"/>
      <c r="AN22" s="1112"/>
      <c r="AO22" s="1112"/>
      <c r="AP22" s="1112"/>
      <c r="AQ22" s="1112"/>
      <c r="AR22" s="1112"/>
      <c r="AS22" s="1112"/>
      <c r="AT22" s="1112"/>
      <c r="AU22" s="1113"/>
      <c r="AV22" s="1113"/>
      <c r="AW22" s="1113"/>
      <c r="AX22" s="1113"/>
      <c r="AY22" s="1114"/>
      <c r="AZ22" s="1063" t="s">
        <v>377</v>
      </c>
      <c r="BA22" s="1063"/>
      <c r="BB22" s="1063"/>
      <c r="BC22" s="1063"/>
      <c r="BD22" s="1064"/>
      <c r="BE22" s="215"/>
      <c r="BF22" s="215"/>
      <c r="BG22" s="215"/>
      <c r="BH22" s="215"/>
      <c r="BI22" s="215"/>
      <c r="BJ22" s="215"/>
      <c r="BK22" s="215"/>
      <c r="BL22" s="215"/>
      <c r="BM22" s="215"/>
      <c r="BN22" s="215"/>
      <c r="BO22" s="215"/>
      <c r="BP22" s="215"/>
      <c r="BQ22" s="220">
        <v>16</v>
      </c>
      <c r="BR22" s="221"/>
      <c r="BS22" s="1027"/>
      <c r="BT22" s="1028"/>
      <c r="BU22" s="1028"/>
      <c r="BV22" s="1028"/>
      <c r="BW22" s="1028"/>
      <c r="BX22" s="1028"/>
      <c r="BY22" s="1028"/>
      <c r="BZ22" s="1028"/>
      <c r="CA22" s="1028"/>
      <c r="CB22" s="1028"/>
      <c r="CC22" s="1028"/>
      <c r="CD22" s="1028"/>
      <c r="CE22" s="1028"/>
      <c r="CF22" s="1028"/>
      <c r="CG22" s="1049"/>
      <c r="CH22" s="1024"/>
      <c r="CI22" s="1025"/>
      <c r="CJ22" s="1025"/>
      <c r="CK22" s="1025"/>
      <c r="CL22" s="1026"/>
      <c r="CM22" s="1024"/>
      <c r="CN22" s="1025"/>
      <c r="CO22" s="1025"/>
      <c r="CP22" s="1025"/>
      <c r="CQ22" s="1026"/>
      <c r="CR22" s="1024"/>
      <c r="CS22" s="1025"/>
      <c r="CT22" s="1025"/>
      <c r="CU22" s="1025"/>
      <c r="CV22" s="1026"/>
      <c r="CW22" s="1024"/>
      <c r="CX22" s="1025"/>
      <c r="CY22" s="1025"/>
      <c r="CZ22" s="1025"/>
      <c r="DA22" s="1026"/>
      <c r="DB22" s="1024"/>
      <c r="DC22" s="1025"/>
      <c r="DD22" s="1025"/>
      <c r="DE22" s="1025"/>
      <c r="DF22" s="1026"/>
      <c r="DG22" s="1024"/>
      <c r="DH22" s="1025"/>
      <c r="DI22" s="1025"/>
      <c r="DJ22" s="1025"/>
      <c r="DK22" s="1026"/>
      <c r="DL22" s="1024"/>
      <c r="DM22" s="1025"/>
      <c r="DN22" s="1025"/>
      <c r="DO22" s="1025"/>
      <c r="DP22" s="1026"/>
      <c r="DQ22" s="1024"/>
      <c r="DR22" s="1025"/>
      <c r="DS22" s="1025"/>
      <c r="DT22" s="1025"/>
      <c r="DU22" s="1026"/>
      <c r="DV22" s="1027"/>
      <c r="DW22" s="1028"/>
      <c r="DX22" s="1028"/>
      <c r="DY22" s="1028"/>
      <c r="DZ22" s="1029"/>
      <c r="EA22" s="216"/>
    </row>
    <row r="23" spans="1:131" s="217" customFormat="1" ht="26.25" customHeight="1" thickBot="1" x14ac:dyDescent="0.25">
      <c r="A23" s="222" t="s">
        <v>378</v>
      </c>
      <c r="B23" s="972" t="s">
        <v>379</v>
      </c>
      <c r="C23" s="973"/>
      <c r="D23" s="973"/>
      <c r="E23" s="973"/>
      <c r="F23" s="973"/>
      <c r="G23" s="973"/>
      <c r="H23" s="973"/>
      <c r="I23" s="973"/>
      <c r="J23" s="973"/>
      <c r="K23" s="973"/>
      <c r="L23" s="973"/>
      <c r="M23" s="973"/>
      <c r="N23" s="973"/>
      <c r="O23" s="973"/>
      <c r="P23" s="983"/>
      <c r="Q23" s="1102">
        <v>19868</v>
      </c>
      <c r="R23" s="1096"/>
      <c r="S23" s="1096"/>
      <c r="T23" s="1096"/>
      <c r="U23" s="1096"/>
      <c r="V23" s="1096">
        <v>19185</v>
      </c>
      <c r="W23" s="1096"/>
      <c r="X23" s="1096"/>
      <c r="Y23" s="1096"/>
      <c r="Z23" s="1096"/>
      <c r="AA23" s="1096">
        <v>683</v>
      </c>
      <c r="AB23" s="1096"/>
      <c r="AC23" s="1096"/>
      <c r="AD23" s="1096"/>
      <c r="AE23" s="1103"/>
      <c r="AF23" s="1104">
        <v>362</v>
      </c>
      <c r="AG23" s="1096"/>
      <c r="AH23" s="1096"/>
      <c r="AI23" s="1096"/>
      <c r="AJ23" s="1105"/>
      <c r="AK23" s="1106"/>
      <c r="AL23" s="1107"/>
      <c r="AM23" s="1107"/>
      <c r="AN23" s="1107"/>
      <c r="AO23" s="1107"/>
      <c r="AP23" s="1096">
        <v>18029</v>
      </c>
      <c r="AQ23" s="1096"/>
      <c r="AR23" s="1096"/>
      <c r="AS23" s="1096"/>
      <c r="AT23" s="1096"/>
      <c r="AU23" s="1097"/>
      <c r="AV23" s="1097"/>
      <c r="AW23" s="1097"/>
      <c r="AX23" s="1097"/>
      <c r="AY23" s="1098"/>
      <c r="AZ23" s="1099" t="s">
        <v>122</v>
      </c>
      <c r="BA23" s="1100"/>
      <c r="BB23" s="1100"/>
      <c r="BC23" s="1100"/>
      <c r="BD23" s="1101"/>
      <c r="BE23" s="215"/>
      <c r="BF23" s="215"/>
      <c r="BG23" s="215"/>
      <c r="BH23" s="215"/>
      <c r="BI23" s="215"/>
      <c r="BJ23" s="215"/>
      <c r="BK23" s="215"/>
      <c r="BL23" s="215"/>
      <c r="BM23" s="215"/>
      <c r="BN23" s="215"/>
      <c r="BO23" s="215"/>
      <c r="BP23" s="215"/>
      <c r="BQ23" s="220">
        <v>17</v>
      </c>
      <c r="BR23" s="221"/>
      <c r="BS23" s="1027"/>
      <c r="BT23" s="1028"/>
      <c r="BU23" s="1028"/>
      <c r="BV23" s="1028"/>
      <c r="BW23" s="1028"/>
      <c r="BX23" s="1028"/>
      <c r="BY23" s="1028"/>
      <c r="BZ23" s="1028"/>
      <c r="CA23" s="1028"/>
      <c r="CB23" s="1028"/>
      <c r="CC23" s="1028"/>
      <c r="CD23" s="1028"/>
      <c r="CE23" s="1028"/>
      <c r="CF23" s="1028"/>
      <c r="CG23" s="1049"/>
      <c r="CH23" s="1024"/>
      <c r="CI23" s="1025"/>
      <c r="CJ23" s="1025"/>
      <c r="CK23" s="1025"/>
      <c r="CL23" s="1026"/>
      <c r="CM23" s="1024"/>
      <c r="CN23" s="1025"/>
      <c r="CO23" s="1025"/>
      <c r="CP23" s="1025"/>
      <c r="CQ23" s="1026"/>
      <c r="CR23" s="1024"/>
      <c r="CS23" s="1025"/>
      <c r="CT23" s="1025"/>
      <c r="CU23" s="1025"/>
      <c r="CV23" s="1026"/>
      <c r="CW23" s="1024"/>
      <c r="CX23" s="1025"/>
      <c r="CY23" s="1025"/>
      <c r="CZ23" s="1025"/>
      <c r="DA23" s="1026"/>
      <c r="DB23" s="1024"/>
      <c r="DC23" s="1025"/>
      <c r="DD23" s="1025"/>
      <c r="DE23" s="1025"/>
      <c r="DF23" s="1026"/>
      <c r="DG23" s="1024"/>
      <c r="DH23" s="1025"/>
      <c r="DI23" s="1025"/>
      <c r="DJ23" s="1025"/>
      <c r="DK23" s="1026"/>
      <c r="DL23" s="1024"/>
      <c r="DM23" s="1025"/>
      <c r="DN23" s="1025"/>
      <c r="DO23" s="1025"/>
      <c r="DP23" s="1026"/>
      <c r="DQ23" s="1024"/>
      <c r="DR23" s="1025"/>
      <c r="DS23" s="1025"/>
      <c r="DT23" s="1025"/>
      <c r="DU23" s="1026"/>
      <c r="DV23" s="1027"/>
      <c r="DW23" s="1028"/>
      <c r="DX23" s="1028"/>
      <c r="DY23" s="1028"/>
      <c r="DZ23" s="1029"/>
      <c r="EA23" s="216"/>
    </row>
    <row r="24" spans="1:131" s="217" customFormat="1" ht="26.25" customHeight="1" x14ac:dyDescent="0.2">
      <c r="A24" s="1095" t="s">
        <v>380</v>
      </c>
      <c r="B24" s="1095"/>
      <c r="C24" s="1095"/>
      <c r="D24" s="1095"/>
      <c r="E24" s="1095"/>
      <c r="F24" s="1095"/>
      <c r="G24" s="1095"/>
      <c r="H24" s="1095"/>
      <c r="I24" s="1095"/>
      <c r="J24" s="1095"/>
      <c r="K24" s="1095"/>
      <c r="L24" s="1095"/>
      <c r="M24" s="1095"/>
      <c r="N24" s="1095"/>
      <c r="O24" s="1095"/>
      <c r="P24" s="1095"/>
      <c r="Q24" s="1095"/>
      <c r="R24" s="1095"/>
      <c r="S24" s="1095"/>
      <c r="T24" s="1095"/>
      <c r="U24" s="1095"/>
      <c r="V24" s="1095"/>
      <c r="W24" s="1095"/>
      <c r="X24" s="1095"/>
      <c r="Y24" s="1095"/>
      <c r="Z24" s="1095"/>
      <c r="AA24" s="1095"/>
      <c r="AB24" s="1095"/>
      <c r="AC24" s="1095"/>
      <c r="AD24" s="1095"/>
      <c r="AE24" s="1095"/>
      <c r="AF24" s="1095"/>
      <c r="AG24" s="1095"/>
      <c r="AH24" s="1095"/>
      <c r="AI24" s="1095"/>
      <c r="AJ24" s="1095"/>
      <c r="AK24" s="1095"/>
      <c r="AL24" s="1095"/>
      <c r="AM24" s="1095"/>
      <c r="AN24" s="1095"/>
      <c r="AO24" s="1095"/>
      <c r="AP24" s="1095"/>
      <c r="AQ24" s="1095"/>
      <c r="AR24" s="1095"/>
      <c r="AS24" s="1095"/>
      <c r="AT24" s="1095"/>
      <c r="AU24" s="1095"/>
      <c r="AV24" s="1095"/>
      <c r="AW24" s="1095"/>
      <c r="AX24" s="1095"/>
      <c r="AY24" s="1095"/>
      <c r="AZ24" s="214"/>
      <c r="BA24" s="214"/>
      <c r="BB24" s="214"/>
      <c r="BC24" s="214"/>
      <c r="BD24" s="214"/>
      <c r="BE24" s="215"/>
      <c r="BF24" s="215"/>
      <c r="BG24" s="215"/>
      <c r="BH24" s="215"/>
      <c r="BI24" s="215"/>
      <c r="BJ24" s="215"/>
      <c r="BK24" s="215"/>
      <c r="BL24" s="215"/>
      <c r="BM24" s="215"/>
      <c r="BN24" s="215"/>
      <c r="BO24" s="215"/>
      <c r="BP24" s="215"/>
      <c r="BQ24" s="220">
        <v>18</v>
      </c>
      <c r="BR24" s="221"/>
      <c r="BS24" s="1027"/>
      <c r="BT24" s="1028"/>
      <c r="BU24" s="1028"/>
      <c r="BV24" s="1028"/>
      <c r="BW24" s="1028"/>
      <c r="BX24" s="1028"/>
      <c r="BY24" s="1028"/>
      <c r="BZ24" s="1028"/>
      <c r="CA24" s="1028"/>
      <c r="CB24" s="1028"/>
      <c r="CC24" s="1028"/>
      <c r="CD24" s="1028"/>
      <c r="CE24" s="1028"/>
      <c r="CF24" s="1028"/>
      <c r="CG24" s="1049"/>
      <c r="CH24" s="1024"/>
      <c r="CI24" s="1025"/>
      <c r="CJ24" s="1025"/>
      <c r="CK24" s="1025"/>
      <c r="CL24" s="1026"/>
      <c r="CM24" s="1024"/>
      <c r="CN24" s="1025"/>
      <c r="CO24" s="1025"/>
      <c r="CP24" s="1025"/>
      <c r="CQ24" s="1026"/>
      <c r="CR24" s="1024"/>
      <c r="CS24" s="1025"/>
      <c r="CT24" s="1025"/>
      <c r="CU24" s="1025"/>
      <c r="CV24" s="1026"/>
      <c r="CW24" s="1024"/>
      <c r="CX24" s="1025"/>
      <c r="CY24" s="1025"/>
      <c r="CZ24" s="1025"/>
      <c r="DA24" s="1026"/>
      <c r="DB24" s="1024"/>
      <c r="DC24" s="1025"/>
      <c r="DD24" s="1025"/>
      <c r="DE24" s="1025"/>
      <c r="DF24" s="1026"/>
      <c r="DG24" s="1024"/>
      <c r="DH24" s="1025"/>
      <c r="DI24" s="1025"/>
      <c r="DJ24" s="1025"/>
      <c r="DK24" s="1026"/>
      <c r="DL24" s="1024"/>
      <c r="DM24" s="1025"/>
      <c r="DN24" s="1025"/>
      <c r="DO24" s="1025"/>
      <c r="DP24" s="1026"/>
      <c r="DQ24" s="1024"/>
      <c r="DR24" s="1025"/>
      <c r="DS24" s="1025"/>
      <c r="DT24" s="1025"/>
      <c r="DU24" s="1026"/>
      <c r="DV24" s="1027"/>
      <c r="DW24" s="1028"/>
      <c r="DX24" s="1028"/>
      <c r="DY24" s="1028"/>
      <c r="DZ24" s="1029"/>
      <c r="EA24" s="216"/>
    </row>
    <row r="25" spans="1:131" ht="26.25" customHeight="1" thickBot="1" x14ac:dyDescent="0.25">
      <c r="A25" s="1094" t="s">
        <v>381</v>
      </c>
      <c r="B25" s="1094"/>
      <c r="C25" s="1094"/>
      <c r="D25" s="1094"/>
      <c r="E25" s="1094"/>
      <c r="F25" s="1094"/>
      <c r="G25" s="1094"/>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094"/>
      <c r="AG25" s="1094"/>
      <c r="AH25" s="1094"/>
      <c r="AI25" s="1094"/>
      <c r="AJ25" s="1094"/>
      <c r="AK25" s="1094"/>
      <c r="AL25" s="1094"/>
      <c r="AM25" s="1094"/>
      <c r="AN25" s="1094"/>
      <c r="AO25" s="1094"/>
      <c r="AP25" s="1094"/>
      <c r="AQ25" s="1094"/>
      <c r="AR25" s="1094"/>
      <c r="AS25" s="1094"/>
      <c r="AT25" s="1094"/>
      <c r="AU25" s="1094"/>
      <c r="AV25" s="1094"/>
      <c r="AW25" s="1094"/>
      <c r="AX25" s="1094"/>
      <c r="AY25" s="1094"/>
      <c r="AZ25" s="1094"/>
      <c r="BA25" s="1094"/>
      <c r="BB25" s="1094"/>
      <c r="BC25" s="1094"/>
      <c r="BD25" s="1094"/>
      <c r="BE25" s="1094"/>
      <c r="BF25" s="1094"/>
      <c r="BG25" s="1094"/>
      <c r="BH25" s="1094"/>
      <c r="BI25" s="1094"/>
      <c r="BJ25" s="214"/>
      <c r="BK25" s="214"/>
      <c r="BL25" s="214"/>
      <c r="BM25" s="214"/>
      <c r="BN25" s="214"/>
      <c r="BO25" s="223"/>
      <c r="BP25" s="223"/>
      <c r="BQ25" s="220">
        <v>19</v>
      </c>
      <c r="BR25" s="221"/>
      <c r="BS25" s="1027"/>
      <c r="BT25" s="1028"/>
      <c r="BU25" s="1028"/>
      <c r="BV25" s="1028"/>
      <c r="BW25" s="1028"/>
      <c r="BX25" s="1028"/>
      <c r="BY25" s="1028"/>
      <c r="BZ25" s="1028"/>
      <c r="CA25" s="1028"/>
      <c r="CB25" s="1028"/>
      <c r="CC25" s="1028"/>
      <c r="CD25" s="1028"/>
      <c r="CE25" s="1028"/>
      <c r="CF25" s="1028"/>
      <c r="CG25" s="1049"/>
      <c r="CH25" s="1024"/>
      <c r="CI25" s="1025"/>
      <c r="CJ25" s="1025"/>
      <c r="CK25" s="1025"/>
      <c r="CL25" s="1026"/>
      <c r="CM25" s="1024"/>
      <c r="CN25" s="1025"/>
      <c r="CO25" s="1025"/>
      <c r="CP25" s="1025"/>
      <c r="CQ25" s="1026"/>
      <c r="CR25" s="1024"/>
      <c r="CS25" s="1025"/>
      <c r="CT25" s="1025"/>
      <c r="CU25" s="1025"/>
      <c r="CV25" s="1026"/>
      <c r="CW25" s="1024"/>
      <c r="CX25" s="1025"/>
      <c r="CY25" s="1025"/>
      <c r="CZ25" s="1025"/>
      <c r="DA25" s="1026"/>
      <c r="DB25" s="1024"/>
      <c r="DC25" s="1025"/>
      <c r="DD25" s="1025"/>
      <c r="DE25" s="1025"/>
      <c r="DF25" s="1026"/>
      <c r="DG25" s="1024"/>
      <c r="DH25" s="1025"/>
      <c r="DI25" s="1025"/>
      <c r="DJ25" s="1025"/>
      <c r="DK25" s="1026"/>
      <c r="DL25" s="1024"/>
      <c r="DM25" s="1025"/>
      <c r="DN25" s="1025"/>
      <c r="DO25" s="1025"/>
      <c r="DP25" s="1026"/>
      <c r="DQ25" s="1024"/>
      <c r="DR25" s="1025"/>
      <c r="DS25" s="1025"/>
      <c r="DT25" s="1025"/>
      <c r="DU25" s="1026"/>
      <c r="DV25" s="1027"/>
      <c r="DW25" s="1028"/>
      <c r="DX25" s="1028"/>
      <c r="DY25" s="1028"/>
      <c r="DZ25" s="1029"/>
      <c r="EA25" s="212"/>
    </row>
    <row r="26" spans="1:131" ht="26.25" customHeight="1" x14ac:dyDescent="0.2">
      <c r="A26" s="1030" t="s">
        <v>358</v>
      </c>
      <c r="B26" s="1031"/>
      <c r="C26" s="1031"/>
      <c r="D26" s="1031"/>
      <c r="E26" s="1031"/>
      <c r="F26" s="1031"/>
      <c r="G26" s="1031"/>
      <c r="H26" s="1031"/>
      <c r="I26" s="1031"/>
      <c r="J26" s="1031"/>
      <c r="K26" s="1031"/>
      <c r="L26" s="1031"/>
      <c r="M26" s="1031"/>
      <c r="N26" s="1031"/>
      <c r="O26" s="1031"/>
      <c r="P26" s="1032"/>
      <c r="Q26" s="1036" t="s">
        <v>382</v>
      </c>
      <c r="R26" s="1037"/>
      <c r="S26" s="1037"/>
      <c r="T26" s="1037"/>
      <c r="U26" s="1038"/>
      <c r="V26" s="1036" t="s">
        <v>383</v>
      </c>
      <c r="W26" s="1037"/>
      <c r="X26" s="1037"/>
      <c r="Y26" s="1037"/>
      <c r="Z26" s="1038"/>
      <c r="AA26" s="1036" t="s">
        <v>384</v>
      </c>
      <c r="AB26" s="1037"/>
      <c r="AC26" s="1037"/>
      <c r="AD26" s="1037"/>
      <c r="AE26" s="1037"/>
      <c r="AF26" s="1090" t="s">
        <v>385</v>
      </c>
      <c r="AG26" s="1043"/>
      <c r="AH26" s="1043"/>
      <c r="AI26" s="1043"/>
      <c r="AJ26" s="1091"/>
      <c r="AK26" s="1037" t="s">
        <v>386</v>
      </c>
      <c r="AL26" s="1037"/>
      <c r="AM26" s="1037"/>
      <c r="AN26" s="1037"/>
      <c r="AO26" s="1038"/>
      <c r="AP26" s="1036" t="s">
        <v>387</v>
      </c>
      <c r="AQ26" s="1037"/>
      <c r="AR26" s="1037"/>
      <c r="AS26" s="1037"/>
      <c r="AT26" s="1038"/>
      <c r="AU26" s="1036" t="s">
        <v>388</v>
      </c>
      <c r="AV26" s="1037"/>
      <c r="AW26" s="1037"/>
      <c r="AX26" s="1037"/>
      <c r="AY26" s="1038"/>
      <c r="AZ26" s="1036" t="s">
        <v>389</v>
      </c>
      <c r="BA26" s="1037"/>
      <c r="BB26" s="1037"/>
      <c r="BC26" s="1037"/>
      <c r="BD26" s="1038"/>
      <c r="BE26" s="1036" t="s">
        <v>365</v>
      </c>
      <c r="BF26" s="1037"/>
      <c r="BG26" s="1037"/>
      <c r="BH26" s="1037"/>
      <c r="BI26" s="1050"/>
      <c r="BJ26" s="214"/>
      <c r="BK26" s="214"/>
      <c r="BL26" s="214"/>
      <c r="BM26" s="214"/>
      <c r="BN26" s="214"/>
      <c r="BO26" s="223"/>
      <c r="BP26" s="223"/>
      <c r="BQ26" s="220">
        <v>20</v>
      </c>
      <c r="BR26" s="221"/>
      <c r="BS26" s="1027"/>
      <c r="BT26" s="1028"/>
      <c r="BU26" s="1028"/>
      <c r="BV26" s="1028"/>
      <c r="BW26" s="1028"/>
      <c r="BX26" s="1028"/>
      <c r="BY26" s="1028"/>
      <c r="BZ26" s="1028"/>
      <c r="CA26" s="1028"/>
      <c r="CB26" s="1028"/>
      <c r="CC26" s="1028"/>
      <c r="CD26" s="1028"/>
      <c r="CE26" s="1028"/>
      <c r="CF26" s="1028"/>
      <c r="CG26" s="1049"/>
      <c r="CH26" s="1024"/>
      <c r="CI26" s="1025"/>
      <c r="CJ26" s="1025"/>
      <c r="CK26" s="1025"/>
      <c r="CL26" s="1026"/>
      <c r="CM26" s="1024"/>
      <c r="CN26" s="1025"/>
      <c r="CO26" s="1025"/>
      <c r="CP26" s="1025"/>
      <c r="CQ26" s="1026"/>
      <c r="CR26" s="1024"/>
      <c r="CS26" s="1025"/>
      <c r="CT26" s="1025"/>
      <c r="CU26" s="1025"/>
      <c r="CV26" s="1026"/>
      <c r="CW26" s="1024"/>
      <c r="CX26" s="1025"/>
      <c r="CY26" s="1025"/>
      <c r="CZ26" s="1025"/>
      <c r="DA26" s="1026"/>
      <c r="DB26" s="1024"/>
      <c r="DC26" s="1025"/>
      <c r="DD26" s="1025"/>
      <c r="DE26" s="1025"/>
      <c r="DF26" s="1026"/>
      <c r="DG26" s="1024"/>
      <c r="DH26" s="1025"/>
      <c r="DI26" s="1025"/>
      <c r="DJ26" s="1025"/>
      <c r="DK26" s="1026"/>
      <c r="DL26" s="1024"/>
      <c r="DM26" s="1025"/>
      <c r="DN26" s="1025"/>
      <c r="DO26" s="1025"/>
      <c r="DP26" s="1026"/>
      <c r="DQ26" s="1024"/>
      <c r="DR26" s="1025"/>
      <c r="DS26" s="1025"/>
      <c r="DT26" s="1025"/>
      <c r="DU26" s="1026"/>
      <c r="DV26" s="1027"/>
      <c r="DW26" s="1028"/>
      <c r="DX26" s="1028"/>
      <c r="DY26" s="1028"/>
      <c r="DZ26" s="1029"/>
      <c r="EA26" s="212"/>
    </row>
    <row r="27" spans="1:131" ht="26.25" customHeight="1" thickBot="1" x14ac:dyDescent="0.25">
      <c r="A27" s="1033"/>
      <c r="B27" s="1034"/>
      <c r="C27" s="1034"/>
      <c r="D27" s="1034"/>
      <c r="E27" s="1034"/>
      <c r="F27" s="1034"/>
      <c r="G27" s="1034"/>
      <c r="H27" s="1034"/>
      <c r="I27" s="1034"/>
      <c r="J27" s="1034"/>
      <c r="K27" s="1034"/>
      <c r="L27" s="1034"/>
      <c r="M27" s="1034"/>
      <c r="N27" s="1034"/>
      <c r="O27" s="1034"/>
      <c r="P27" s="1035"/>
      <c r="Q27" s="1039"/>
      <c r="R27" s="1040"/>
      <c r="S27" s="1040"/>
      <c r="T27" s="1040"/>
      <c r="U27" s="1041"/>
      <c r="V27" s="1039"/>
      <c r="W27" s="1040"/>
      <c r="X27" s="1040"/>
      <c r="Y27" s="1040"/>
      <c r="Z27" s="1041"/>
      <c r="AA27" s="1039"/>
      <c r="AB27" s="1040"/>
      <c r="AC27" s="1040"/>
      <c r="AD27" s="1040"/>
      <c r="AE27" s="1040"/>
      <c r="AF27" s="1092"/>
      <c r="AG27" s="1046"/>
      <c r="AH27" s="1046"/>
      <c r="AI27" s="1046"/>
      <c r="AJ27" s="1093"/>
      <c r="AK27" s="1040"/>
      <c r="AL27" s="1040"/>
      <c r="AM27" s="1040"/>
      <c r="AN27" s="1040"/>
      <c r="AO27" s="1041"/>
      <c r="AP27" s="1039"/>
      <c r="AQ27" s="1040"/>
      <c r="AR27" s="1040"/>
      <c r="AS27" s="1040"/>
      <c r="AT27" s="1041"/>
      <c r="AU27" s="1039"/>
      <c r="AV27" s="1040"/>
      <c r="AW27" s="1040"/>
      <c r="AX27" s="1040"/>
      <c r="AY27" s="1041"/>
      <c r="AZ27" s="1039"/>
      <c r="BA27" s="1040"/>
      <c r="BB27" s="1040"/>
      <c r="BC27" s="1040"/>
      <c r="BD27" s="1041"/>
      <c r="BE27" s="1039"/>
      <c r="BF27" s="1040"/>
      <c r="BG27" s="1040"/>
      <c r="BH27" s="1040"/>
      <c r="BI27" s="1051"/>
      <c r="BJ27" s="214"/>
      <c r="BK27" s="214"/>
      <c r="BL27" s="214"/>
      <c r="BM27" s="214"/>
      <c r="BN27" s="214"/>
      <c r="BO27" s="223"/>
      <c r="BP27" s="223"/>
      <c r="BQ27" s="220">
        <v>21</v>
      </c>
      <c r="BR27" s="221"/>
      <c r="BS27" s="1027"/>
      <c r="BT27" s="1028"/>
      <c r="BU27" s="1028"/>
      <c r="BV27" s="1028"/>
      <c r="BW27" s="1028"/>
      <c r="BX27" s="1028"/>
      <c r="BY27" s="1028"/>
      <c r="BZ27" s="1028"/>
      <c r="CA27" s="1028"/>
      <c r="CB27" s="1028"/>
      <c r="CC27" s="1028"/>
      <c r="CD27" s="1028"/>
      <c r="CE27" s="1028"/>
      <c r="CF27" s="1028"/>
      <c r="CG27" s="1049"/>
      <c r="CH27" s="1024"/>
      <c r="CI27" s="1025"/>
      <c r="CJ27" s="1025"/>
      <c r="CK27" s="1025"/>
      <c r="CL27" s="1026"/>
      <c r="CM27" s="1024"/>
      <c r="CN27" s="1025"/>
      <c r="CO27" s="1025"/>
      <c r="CP27" s="1025"/>
      <c r="CQ27" s="1026"/>
      <c r="CR27" s="1024"/>
      <c r="CS27" s="1025"/>
      <c r="CT27" s="1025"/>
      <c r="CU27" s="1025"/>
      <c r="CV27" s="1026"/>
      <c r="CW27" s="1024"/>
      <c r="CX27" s="1025"/>
      <c r="CY27" s="1025"/>
      <c r="CZ27" s="1025"/>
      <c r="DA27" s="1026"/>
      <c r="DB27" s="1024"/>
      <c r="DC27" s="1025"/>
      <c r="DD27" s="1025"/>
      <c r="DE27" s="1025"/>
      <c r="DF27" s="1026"/>
      <c r="DG27" s="1024"/>
      <c r="DH27" s="1025"/>
      <c r="DI27" s="1025"/>
      <c r="DJ27" s="1025"/>
      <c r="DK27" s="1026"/>
      <c r="DL27" s="1024"/>
      <c r="DM27" s="1025"/>
      <c r="DN27" s="1025"/>
      <c r="DO27" s="1025"/>
      <c r="DP27" s="1026"/>
      <c r="DQ27" s="1024"/>
      <c r="DR27" s="1025"/>
      <c r="DS27" s="1025"/>
      <c r="DT27" s="1025"/>
      <c r="DU27" s="1026"/>
      <c r="DV27" s="1027"/>
      <c r="DW27" s="1028"/>
      <c r="DX27" s="1028"/>
      <c r="DY27" s="1028"/>
      <c r="DZ27" s="1029"/>
      <c r="EA27" s="212"/>
    </row>
    <row r="28" spans="1:131" ht="26.25" customHeight="1" thickTop="1" x14ac:dyDescent="0.2">
      <c r="A28" s="224">
        <v>1</v>
      </c>
      <c r="B28" s="1082" t="s">
        <v>390</v>
      </c>
      <c r="C28" s="1083"/>
      <c r="D28" s="1083"/>
      <c r="E28" s="1083"/>
      <c r="F28" s="1083"/>
      <c r="G28" s="1083"/>
      <c r="H28" s="1083"/>
      <c r="I28" s="1083"/>
      <c r="J28" s="1083"/>
      <c r="K28" s="1083"/>
      <c r="L28" s="1083"/>
      <c r="M28" s="1083"/>
      <c r="N28" s="1083"/>
      <c r="O28" s="1083"/>
      <c r="P28" s="1084"/>
      <c r="Q28" s="1085">
        <v>3290</v>
      </c>
      <c r="R28" s="1086"/>
      <c r="S28" s="1086"/>
      <c r="T28" s="1086"/>
      <c r="U28" s="1086"/>
      <c r="V28" s="1086">
        <v>3254</v>
      </c>
      <c r="W28" s="1086"/>
      <c r="X28" s="1086"/>
      <c r="Y28" s="1086"/>
      <c r="Z28" s="1086"/>
      <c r="AA28" s="1086">
        <v>36</v>
      </c>
      <c r="AB28" s="1086"/>
      <c r="AC28" s="1086"/>
      <c r="AD28" s="1086"/>
      <c r="AE28" s="1087"/>
      <c r="AF28" s="1088">
        <v>36</v>
      </c>
      <c r="AG28" s="1086"/>
      <c r="AH28" s="1086"/>
      <c r="AI28" s="1086"/>
      <c r="AJ28" s="1089"/>
      <c r="AK28" s="1077">
        <v>284</v>
      </c>
      <c r="AL28" s="1078"/>
      <c r="AM28" s="1078"/>
      <c r="AN28" s="1078"/>
      <c r="AO28" s="1078"/>
      <c r="AP28" s="1078" t="s">
        <v>549</v>
      </c>
      <c r="AQ28" s="1078"/>
      <c r="AR28" s="1078"/>
      <c r="AS28" s="1078"/>
      <c r="AT28" s="1078"/>
      <c r="AU28" s="1078" t="s">
        <v>549</v>
      </c>
      <c r="AV28" s="1078"/>
      <c r="AW28" s="1078"/>
      <c r="AX28" s="1078"/>
      <c r="AY28" s="1078"/>
      <c r="AZ28" s="1079" t="s">
        <v>549</v>
      </c>
      <c r="BA28" s="1079"/>
      <c r="BB28" s="1079"/>
      <c r="BC28" s="1079"/>
      <c r="BD28" s="1079"/>
      <c r="BE28" s="1080"/>
      <c r="BF28" s="1080"/>
      <c r="BG28" s="1080"/>
      <c r="BH28" s="1080"/>
      <c r="BI28" s="1081"/>
      <c r="BJ28" s="214"/>
      <c r="BK28" s="214"/>
      <c r="BL28" s="214"/>
      <c r="BM28" s="214"/>
      <c r="BN28" s="214"/>
      <c r="BO28" s="223"/>
      <c r="BP28" s="223"/>
      <c r="BQ28" s="220">
        <v>22</v>
      </c>
      <c r="BR28" s="221"/>
      <c r="BS28" s="1027"/>
      <c r="BT28" s="1028"/>
      <c r="BU28" s="1028"/>
      <c r="BV28" s="1028"/>
      <c r="BW28" s="1028"/>
      <c r="BX28" s="1028"/>
      <c r="BY28" s="1028"/>
      <c r="BZ28" s="1028"/>
      <c r="CA28" s="1028"/>
      <c r="CB28" s="1028"/>
      <c r="CC28" s="1028"/>
      <c r="CD28" s="1028"/>
      <c r="CE28" s="1028"/>
      <c r="CF28" s="1028"/>
      <c r="CG28" s="1049"/>
      <c r="CH28" s="1024"/>
      <c r="CI28" s="1025"/>
      <c r="CJ28" s="1025"/>
      <c r="CK28" s="1025"/>
      <c r="CL28" s="1026"/>
      <c r="CM28" s="1024"/>
      <c r="CN28" s="1025"/>
      <c r="CO28" s="1025"/>
      <c r="CP28" s="1025"/>
      <c r="CQ28" s="1026"/>
      <c r="CR28" s="1024"/>
      <c r="CS28" s="1025"/>
      <c r="CT28" s="1025"/>
      <c r="CU28" s="1025"/>
      <c r="CV28" s="1026"/>
      <c r="CW28" s="1024"/>
      <c r="CX28" s="1025"/>
      <c r="CY28" s="1025"/>
      <c r="CZ28" s="1025"/>
      <c r="DA28" s="1026"/>
      <c r="DB28" s="1024"/>
      <c r="DC28" s="1025"/>
      <c r="DD28" s="1025"/>
      <c r="DE28" s="1025"/>
      <c r="DF28" s="1026"/>
      <c r="DG28" s="1024"/>
      <c r="DH28" s="1025"/>
      <c r="DI28" s="1025"/>
      <c r="DJ28" s="1025"/>
      <c r="DK28" s="1026"/>
      <c r="DL28" s="1024"/>
      <c r="DM28" s="1025"/>
      <c r="DN28" s="1025"/>
      <c r="DO28" s="1025"/>
      <c r="DP28" s="1026"/>
      <c r="DQ28" s="1024"/>
      <c r="DR28" s="1025"/>
      <c r="DS28" s="1025"/>
      <c r="DT28" s="1025"/>
      <c r="DU28" s="1026"/>
      <c r="DV28" s="1027"/>
      <c r="DW28" s="1028"/>
      <c r="DX28" s="1028"/>
      <c r="DY28" s="1028"/>
      <c r="DZ28" s="1029"/>
      <c r="EA28" s="212"/>
    </row>
    <row r="29" spans="1:131" ht="26.25" customHeight="1" x14ac:dyDescent="0.2">
      <c r="A29" s="224">
        <v>2</v>
      </c>
      <c r="B29" s="1065" t="s">
        <v>391</v>
      </c>
      <c r="C29" s="1066"/>
      <c r="D29" s="1066"/>
      <c r="E29" s="1066"/>
      <c r="F29" s="1066"/>
      <c r="G29" s="1066"/>
      <c r="H29" s="1066"/>
      <c r="I29" s="1066"/>
      <c r="J29" s="1066"/>
      <c r="K29" s="1066"/>
      <c r="L29" s="1066"/>
      <c r="M29" s="1066"/>
      <c r="N29" s="1066"/>
      <c r="O29" s="1066"/>
      <c r="P29" s="1067"/>
      <c r="Q29" s="1073">
        <v>2959</v>
      </c>
      <c r="R29" s="1074"/>
      <c r="S29" s="1074"/>
      <c r="T29" s="1074"/>
      <c r="U29" s="1074"/>
      <c r="V29" s="1074">
        <v>2916</v>
      </c>
      <c r="W29" s="1074"/>
      <c r="X29" s="1074"/>
      <c r="Y29" s="1074"/>
      <c r="Z29" s="1074"/>
      <c r="AA29" s="1074">
        <v>42</v>
      </c>
      <c r="AB29" s="1074"/>
      <c r="AC29" s="1074"/>
      <c r="AD29" s="1074"/>
      <c r="AE29" s="1075"/>
      <c r="AF29" s="1070">
        <v>42</v>
      </c>
      <c r="AG29" s="1071"/>
      <c r="AH29" s="1071"/>
      <c r="AI29" s="1071"/>
      <c r="AJ29" s="1072"/>
      <c r="AK29" s="1015">
        <v>456</v>
      </c>
      <c r="AL29" s="1006"/>
      <c r="AM29" s="1006"/>
      <c r="AN29" s="1006"/>
      <c r="AO29" s="1006"/>
      <c r="AP29" s="1006" t="s">
        <v>549</v>
      </c>
      <c r="AQ29" s="1006"/>
      <c r="AR29" s="1006"/>
      <c r="AS29" s="1006"/>
      <c r="AT29" s="1006"/>
      <c r="AU29" s="1006" t="s">
        <v>549</v>
      </c>
      <c r="AV29" s="1006"/>
      <c r="AW29" s="1006"/>
      <c r="AX29" s="1006"/>
      <c r="AY29" s="1006"/>
      <c r="AZ29" s="1076" t="s">
        <v>549</v>
      </c>
      <c r="BA29" s="1076"/>
      <c r="BB29" s="1076"/>
      <c r="BC29" s="1076"/>
      <c r="BD29" s="1076"/>
      <c r="BE29" s="1007"/>
      <c r="BF29" s="1007"/>
      <c r="BG29" s="1007"/>
      <c r="BH29" s="1007"/>
      <c r="BI29" s="1008"/>
      <c r="BJ29" s="214"/>
      <c r="BK29" s="214"/>
      <c r="BL29" s="214"/>
      <c r="BM29" s="214"/>
      <c r="BN29" s="214"/>
      <c r="BO29" s="223"/>
      <c r="BP29" s="223"/>
      <c r="BQ29" s="220">
        <v>23</v>
      </c>
      <c r="BR29" s="221"/>
      <c r="BS29" s="1027"/>
      <c r="BT29" s="1028"/>
      <c r="BU29" s="1028"/>
      <c r="BV29" s="1028"/>
      <c r="BW29" s="1028"/>
      <c r="BX29" s="1028"/>
      <c r="BY29" s="1028"/>
      <c r="BZ29" s="1028"/>
      <c r="CA29" s="1028"/>
      <c r="CB29" s="1028"/>
      <c r="CC29" s="1028"/>
      <c r="CD29" s="1028"/>
      <c r="CE29" s="1028"/>
      <c r="CF29" s="1028"/>
      <c r="CG29" s="1049"/>
      <c r="CH29" s="1024"/>
      <c r="CI29" s="1025"/>
      <c r="CJ29" s="1025"/>
      <c r="CK29" s="1025"/>
      <c r="CL29" s="1026"/>
      <c r="CM29" s="1024"/>
      <c r="CN29" s="1025"/>
      <c r="CO29" s="1025"/>
      <c r="CP29" s="1025"/>
      <c r="CQ29" s="1026"/>
      <c r="CR29" s="1024"/>
      <c r="CS29" s="1025"/>
      <c r="CT29" s="1025"/>
      <c r="CU29" s="1025"/>
      <c r="CV29" s="1026"/>
      <c r="CW29" s="1024"/>
      <c r="CX29" s="1025"/>
      <c r="CY29" s="1025"/>
      <c r="CZ29" s="1025"/>
      <c r="DA29" s="1026"/>
      <c r="DB29" s="1024"/>
      <c r="DC29" s="1025"/>
      <c r="DD29" s="1025"/>
      <c r="DE29" s="1025"/>
      <c r="DF29" s="1026"/>
      <c r="DG29" s="1024"/>
      <c r="DH29" s="1025"/>
      <c r="DI29" s="1025"/>
      <c r="DJ29" s="1025"/>
      <c r="DK29" s="1026"/>
      <c r="DL29" s="1024"/>
      <c r="DM29" s="1025"/>
      <c r="DN29" s="1025"/>
      <c r="DO29" s="1025"/>
      <c r="DP29" s="1026"/>
      <c r="DQ29" s="1024"/>
      <c r="DR29" s="1025"/>
      <c r="DS29" s="1025"/>
      <c r="DT29" s="1025"/>
      <c r="DU29" s="1026"/>
      <c r="DV29" s="1027"/>
      <c r="DW29" s="1028"/>
      <c r="DX29" s="1028"/>
      <c r="DY29" s="1028"/>
      <c r="DZ29" s="1029"/>
      <c r="EA29" s="212"/>
    </row>
    <row r="30" spans="1:131" ht="26.25" customHeight="1" x14ac:dyDescent="0.2">
      <c r="A30" s="224">
        <v>3</v>
      </c>
      <c r="B30" s="1065" t="s">
        <v>392</v>
      </c>
      <c r="C30" s="1066"/>
      <c r="D30" s="1066"/>
      <c r="E30" s="1066"/>
      <c r="F30" s="1066"/>
      <c r="G30" s="1066"/>
      <c r="H30" s="1066"/>
      <c r="I30" s="1066"/>
      <c r="J30" s="1066"/>
      <c r="K30" s="1066"/>
      <c r="L30" s="1066"/>
      <c r="M30" s="1066"/>
      <c r="N30" s="1066"/>
      <c r="O30" s="1066"/>
      <c r="P30" s="1067"/>
      <c r="Q30" s="1073">
        <v>525</v>
      </c>
      <c r="R30" s="1074"/>
      <c r="S30" s="1074"/>
      <c r="T30" s="1074"/>
      <c r="U30" s="1074"/>
      <c r="V30" s="1074">
        <v>513</v>
      </c>
      <c r="W30" s="1074"/>
      <c r="X30" s="1074"/>
      <c r="Y30" s="1074"/>
      <c r="Z30" s="1074"/>
      <c r="AA30" s="1074">
        <v>11</v>
      </c>
      <c r="AB30" s="1074"/>
      <c r="AC30" s="1074"/>
      <c r="AD30" s="1074"/>
      <c r="AE30" s="1075"/>
      <c r="AF30" s="1070">
        <v>11</v>
      </c>
      <c r="AG30" s="1071"/>
      <c r="AH30" s="1071"/>
      <c r="AI30" s="1071"/>
      <c r="AJ30" s="1072"/>
      <c r="AK30" s="1015">
        <v>137</v>
      </c>
      <c r="AL30" s="1006"/>
      <c r="AM30" s="1006"/>
      <c r="AN30" s="1006"/>
      <c r="AO30" s="1006"/>
      <c r="AP30" s="1006" t="s">
        <v>549</v>
      </c>
      <c r="AQ30" s="1006"/>
      <c r="AR30" s="1006"/>
      <c r="AS30" s="1006"/>
      <c r="AT30" s="1006"/>
      <c r="AU30" s="1006" t="s">
        <v>549</v>
      </c>
      <c r="AV30" s="1006"/>
      <c r="AW30" s="1006"/>
      <c r="AX30" s="1006"/>
      <c r="AY30" s="1006"/>
      <c r="AZ30" s="1076" t="s">
        <v>549</v>
      </c>
      <c r="BA30" s="1076"/>
      <c r="BB30" s="1076"/>
      <c r="BC30" s="1076"/>
      <c r="BD30" s="1076"/>
      <c r="BE30" s="1007"/>
      <c r="BF30" s="1007"/>
      <c r="BG30" s="1007"/>
      <c r="BH30" s="1007"/>
      <c r="BI30" s="1008"/>
      <c r="BJ30" s="214"/>
      <c r="BK30" s="214"/>
      <c r="BL30" s="214"/>
      <c r="BM30" s="214"/>
      <c r="BN30" s="214"/>
      <c r="BO30" s="223"/>
      <c r="BP30" s="223"/>
      <c r="BQ30" s="220">
        <v>24</v>
      </c>
      <c r="BR30" s="221"/>
      <c r="BS30" s="1027"/>
      <c r="BT30" s="1028"/>
      <c r="BU30" s="1028"/>
      <c r="BV30" s="1028"/>
      <c r="BW30" s="1028"/>
      <c r="BX30" s="1028"/>
      <c r="BY30" s="1028"/>
      <c r="BZ30" s="1028"/>
      <c r="CA30" s="1028"/>
      <c r="CB30" s="1028"/>
      <c r="CC30" s="1028"/>
      <c r="CD30" s="1028"/>
      <c r="CE30" s="1028"/>
      <c r="CF30" s="1028"/>
      <c r="CG30" s="1049"/>
      <c r="CH30" s="1024"/>
      <c r="CI30" s="1025"/>
      <c r="CJ30" s="1025"/>
      <c r="CK30" s="1025"/>
      <c r="CL30" s="1026"/>
      <c r="CM30" s="1024"/>
      <c r="CN30" s="1025"/>
      <c r="CO30" s="1025"/>
      <c r="CP30" s="1025"/>
      <c r="CQ30" s="1026"/>
      <c r="CR30" s="1024"/>
      <c r="CS30" s="1025"/>
      <c r="CT30" s="1025"/>
      <c r="CU30" s="1025"/>
      <c r="CV30" s="1026"/>
      <c r="CW30" s="1024"/>
      <c r="CX30" s="1025"/>
      <c r="CY30" s="1025"/>
      <c r="CZ30" s="1025"/>
      <c r="DA30" s="1026"/>
      <c r="DB30" s="1024"/>
      <c r="DC30" s="1025"/>
      <c r="DD30" s="1025"/>
      <c r="DE30" s="1025"/>
      <c r="DF30" s="1026"/>
      <c r="DG30" s="1024"/>
      <c r="DH30" s="1025"/>
      <c r="DI30" s="1025"/>
      <c r="DJ30" s="1025"/>
      <c r="DK30" s="1026"/>
      <c r="DL30" s="1024"/>
      <c r="DM30" s="1025"/>
      <c r="DN30" s="1025"/>
      <c r="DO30" s="1025"/>
      <c r="DP30" s="1026"/>
      <c r="DQ30" s="1024"/>
      <c r="DR30" s="1025"/>
      <c r="DS30" s="1025"/>
      <c r="DT30" s="1025"/>
      <c r="DU30" s="1026"/>
      <c r="DV30" s="1027"/>
      <c r="DW30" s="1028"/>
      <c r="DX30" s="1028"/>
      <c r="DY30" s="1028"/>
      <c r="DZ30" s="1029"/>
      <c r="EA30" s="212"/>
    </row>
    <row r="31" spans="1:131" ht="26.25" customHeight="1" x14ac:dyDescent="0.2">
      <c r="A31" s="224">
        <v>4</v>
      </c>
      <c r="B31" s="1065" t="s">
        <v>393</v>
      </c>
      <c r="C31" s="1066"/>
      <c r="D31" s="1066"/>
      <c r="E31" s="1066"/>
      <c r="F31" s="1066"/>
      <c r="G31" s="1066"/>
      <c r="H31" s="1066"/>
      <c r="I31" s="1066"/>
      <c r="J31" s="1066"/>
      <c r="K31" s="1066"/>
      <c r="L31" s="1066"/>
      <c r="M31" s="1066"/>
      <c r="N31" s="1066"/>
      <c r="O31" s="1066"/>
      <c r="P31" s="1067"/>
      <c r="Q31" s="1073">
        <v>1493</v>
      </c>
      <c r="R31" s="1074"/>
      <c r="S31" s="1074"/>
      <c r="T31" s="1074"/>
      <c r="U31" s="1074"/>
      <c r="V31" s="1074">
        <v>1461</v>
      </c>
      <c r="W31" s="1074"/>
      <c r="X31" s="1074"/>
      <c r="Y31" s="1074"/>
      <c r="Z31" s="1074"/>
      <c r="AA31" s="1074">
        <v>32</v>
      </c>
      <c r="AB31" s="1074"/>
      <c r="AC31" s="1074"/>
      <c r="AD31" s="1074"/>
      <c r="AE31" s="1075"/>
      <c r="AF31" s="1070">
        <v>1187</v>
      </c>
      <c r="AG31" s="1071"/>
      <c r="AH31" s="1071"/>
      <c r="AI31" s="1071"/>
      <c r="AJ31" s="1072"/>
      <c r="AK31" s="1015">
        <v>146</v>
      </c>
      <c r="AL31" s="1006"/>
      <c r="AM31" s="1006"/>
      <c r="AN31" s="1006"/>
      <c r="AO31" s="1006"/>
      <c r="AP31" s="1006">
        <v>246</v>
      </c>
      <c r="AQ31" s="1006"/>
      <c r="AR31" s="1006"/>
      <c r="AS31" s="1006"/>
      <c r="AT31" s="1006"/>
      <c r="AU31" s="1006">
        <v>132</v>
      </c>
      <c r="AV31" s="1006"/>
      <c r="AW31" s="1006"/>
      <c r="AX31" s="1006"/>
      <c r="AY31" s="1006"/>
      <c r="AZ31" s="1076" t="s">
        <v>549</v>
      </c>
      <c r="BA31" s="1076"/>
      <c r="BB31" s="1076"/>
      <c r="BC31" s="1076"/>
      <c r="BD31" s="1076"/>
      <c r="BE31" s="1007" t="s">
        <v>394</v>
      </c>
      <c r="BF31" s="1007"/>
      <c r="BG31" s="1007"/>
      <c r="BH31" s="1007"/>
      <c r="BI31" s="1008"/>
      <c r="BJ31" s="214"/>
      <c r="BK31" s="214"/>
      <c r="BL31" s="214"/>
      <c r="BM31" s="214"/>
      <c r="BN31" s="214"/>
      <c r="BO31" s="223"/>
      <c r="BP31" s="223"/>
      <c r="BQ31" s="220">
        <v>25</v>
      </c>
      <c r="BR31" s="221"/>
      <c r="BS31" s="1027"/>
      <c r="BT31" s="1028"/>
      <c r="BU31" s="1028"/>
      <c r="BV31" s="1028"/>
      <c r="BW31" s="1028"/>
      <c r="BX31" s="1028"/>
      <c r="BY31" s="1028"/>
      <c r="BZ31" s="1028"/>
      <c r="CA31" s="1028"/>
      <c r="CB31" s="1028"/>
      <c r="CC31" s="1028"/>
      <c r="CD31" s="1028"/>
      <c r="CE31" s="1028"/>
      <c r="CF31" s="1028"/>
      <c r="CG31" s="1049"/>
      <c r="CH31" s="1024"/>
      <c r="CI31" s="1025"/>
      <c r="CJ31" s="1025"/>
      <c r="CK31" s="1025"/>
      <c r="CL31" s="1026"/>
      <c r="CM31" s="1024"/>
      <c r="CN31" s="1025"/>
      <c r="CO31" s="1025"/>
      <c r="CP31" s="1025"/>
      <c r="CQ31" s="1026"/>
      <c r="CR31" s="1024"/>
      <c r="CS31" s="1025"/>
      <c r="CT31" s="1025"/>
      <c r="CU31" s="1025"/>
      <c r="CV31" s="1026"/>
      <c r="CW31" s="1024"/>
      <c r="CX31" s="1025"/>
      <c r="CY31" s="1025"/>
      <c r="CZ31" s="1025"/>
      <c r="DA31" s="1026"/>
      <c r="DB31" s="1024"/>
      <c r="DC31" s="1025"/>
      <c r="DD31" s="1025"/>
      <c r="DE31" s="1025"/>
      <c r="DF31" s="1026"/>
      <c r="DG31" s="1024"/>
      <c r="DH31" s="1025"/>
      <c r="DI31" s="1025"/>
      <c r="DJ31" s="1025"/>
      <c r="DK31" s="1026"/>
      <c r="DL31" s="1024"/>
      <c r="DM31" s="1025"/>
      <c r="DN31" s="1025"/>
      <c r="DO31" s="1025"/>
      <c r="DP31" s="1026"/>
      <c r="DQ31" s="1024"/>
      <c r="DR31" s="1025"/>
      <c r="DS31" s="1025"/>
      <c r="DT31" s="1025"/>
      <c r="DU31" s="1026"/>
      <c r="DV31" s="1027"/>
      <c r="DW31" s="1028"/>
      <c r="DX31" s="1028"/>
      <c r="DY31" s="1028"/>
      <c r="DZ31" s="1029"/>
      <c r="EA31" s="212"/>
    </row>
    <row r="32" spans="1:131" ht="26.25" customHeight="1" x14ac:dyDescent="0.2">
      <c r="A32" s="224">
        <v>5</v>
      </c>
      <c r="B32" s="1065" t="s">
        <v>395</v>
      </c>
      <c r="C32" s="1066"/>
      <c r="D32" s="1066"/>
      <c r="E32" s="1066"/>
      <c r="F32" s="1066"/>
      <c r="G32" s="1066"/>
      <c r="H32" s="1066"/>
      <c r="I32" s="1066"/>
      <c r="J32" s="1066"/>
      <c r="K32" s="1066"/>
      <c r="L32" s="1066"/>
      <c r="M32" s="1066"/>
      <c r="N32" s="1066"/>
      <c r="O32" s="1066"/>
      <c r="P32" s="1067"/>
      <c r="Q32" s="1073">
        <v>757</v>
      </c>
      <c r="R32" s="1074"/>
      <c r="S32" s="1074"/>
      <c r="T32" s="1074"/>
      <c r="U32" s="1074"/>
      <c r="V32" s="1074">
        <v>705</v>
      </c>
      <c r="W32" s="1074"/>
      <c r="X32" s="1074"/>
      <c r="Y32" s="1074"/>
      <c r="Z32" s="1074"/>
      <c r="AA32" s="1074">
        <v>52</v>
      </c>
      <c r="AB32" s="1074"/>
      <c r="AC32" s="1074"/>
      <c r="AD32" s="1074"/>
      <c r="AE32" s="1075"/>
      <c r="AF32" s="1070">
        <v>920</v>
      </c>
      <c r="AG32" s="1071"/>
      <c r="AH32" s="1071"/>
      <c r="AI32" s="1071"/>
      <c r="AJ32" s="1072"/>
      <c r="AK32" s="1015">
        <v>10</v>
      </c>
      <c r="AL32" s="1006"/>
      <c r="AM32" s="1006"/>
      <c r="AN32" s="1006"/>
      <c r="AO32" s="1006"/>
      <c r="AP32" s="1006">
        <v>2163</v>
      </c>
      <c r="AQ32" s="1006"/>
      <c r="AR32" s="1006"/>
      <c r="AS32" s="1006"/>
      <c r="AT32" s="1006"/>
      <c r="AU32" s="1006">
        <v>6</v>
      </c>
      <c r="AV32" s="1006"/>
      <c r="AW32" s="1006"/>
      <c r="AX32" s="1006"/>
      <c r="AY32" s="1006"/>
      <c r="AZ32" s="1076" t="s">
        <v>549</v>
      </c>
      <c r="BA32" s="1076"/>
      <c r="BB32" s="1076"/>
      <c r="BC32" s="1076"/>
      <c r="BD32" s="1076"/>
      <c r="BE32" s="1007" t="s">
        <v>394</v>
      </c>
      <c r="BF32" s="1007"/>
      <c r="BG32" s="1007"/>
      <c r="BH32" s="1007"/>
      <c r="BI32" s="1008"/>
      <c r="BJ32" s="214"/>
      <c r="BK32" s="214"/>
      <c r="BL32" s="214"/>
      <c r="BM32" s="214"/>
      <c r="BN32" s="214"/>
      <c r="BO32" s="223"/>
      <c r="BP32" s="223"/>
      <c r="BQ32" s="220">
        <v>26</v>
      </c>
      <c r="BR32" s="221"/>
      <c r="BS32" s="1027"/>
      <c r="BT32" s="1028"/>
      <c r="BU32" s="1028"/>
      <c r="BV32" s="1028"/>
      <c r="BW32" s="1028"/>
      <c r="BX32" s="1028"/>
      <c r="BY32" s="1028"/>
      <c r="BZ32" s="1028"/>
      <c r="CA32" s="1028"/>
      <c r="CB32" s="1028"/>
      <c r="CC32" s="1028"/>
      <c r="CD32" s="1028"/>
      <c r="CE32" s="1028"/>
      <c r="CF32" s="1028"/>
      <c r="CG32" s="1049"/>
      <c r="CH32" s="1024"/>
      <c r="CI32" s="1025"/>
      <c r="CJ32" s="1025"/>
      <c r="CK32" s="1025"/>
      <c r="CL32" s="1026"/>
      <c r="CM32" s="1024"/>
      <c r="CN32" s="1025"/>
      <c r="CO32" s="1025"/>
      <c r="CP32" s="1025"/>
      <c r="CQ32" s="1026"/>
      <c r="CR32" s="1024"/>
      <c r="CS32" s="1025"/>
      <c r="CT32" s="1025"/>
      <c r="CU32" s="1025"/>
      <c r="CV32" s="1026"/>
      <c r="CW32" s="1024"/>
      <c r="CX32" s="1025"/>
      <c r="CY32" s="1025"/>
      <c r="CZ32" s="1025"/>
      <c r="DA32" s="1026"/>
      <c r="DB32" s="1024"/>
      <c r="DC32" s="1025"/>
      <c r="DD32" s="1025"/>
      <c r="DE32" s="1025"/>
      <c r="DF32" s="1026"/>
      <c r="DG32" s="1024"/>
      <c r="DH32" s="1025"/>
      <c r="DI32" s="1025"/>
      <c r="DJ32" s="1025"/>
      <c r="DK32" s="1026"/>
      <c r="DL32" s="1024"/>
      <c r="DM32" s="1025"/>
      <c r="DN32" s="1025"/>
      <c r="DO32" s="1025"/>
      <c r="DP32" s="1026"/>
      <c r="DQ32" s="1024"/>
      <c r="DR32" s="1025"/>
      <c r="DS32" s="1025"/>
      <c r="DT32" s="1025"/>
      <c r="DU32" s="1026"/>
      <c r="DV32" s="1027"/>
      <c r="DW32" s="1028"/>
      <c r="DX32" s="1028"/>
      <c r="DY32" s="1028"/>
      <c r="DZ32" s="1029"/>
      <c r="EA32" s="212"/>
    </row>
    <row r="33" spans="1:131" ht="26.25" customHeight="1" x14ac:dyDescent="0.2">
      <c r="A33" s="224">
        <v>6</v>
      </c>
      <c r="B33" s="1065" t="s">
        <v>396</v>
      </c>
      <c r="C33" s="1066"/>
      <c r="D33" s="1066"/>
      <c r="E33" s="1066"/>
      <c r="F33" s="1066"/>
      <c r="G33" s="1066"/>
      <c r="H33" s="1066"/>
      <c r="I33" s="1066"/>
      <c r="J33" s="1066"/>
      <c r="K33" s="1066"/>
      <c r="L33" s="1066"/>
      <c r="M33" s="1066"/>
      <c r="N33" s="1066"/>
      <c r="O33" s="1066"/>
      <c r="P33" s="1067"/>
      <c r="Q33" s="1073">
        <v>1364</v>
      </c>
      <c r="R33" s="1074"/>
      <c r="S33" s="1074"/>
      <c r="T33" s="1074"/>
      <c r="U33" s="1074"/>
      <c r="V33" s="1074">
        <v>1370</v>
      </c>
      <c r="W33" s="1074"/>
      <c r="X33" s="1074"/>
      <c r="Y33" s="1074"/>
      <c r="Z33" s="1074"/>
      <c r="AA33" s="1074">
        <v>6</v>
      </c>
      <c r="AB33" s="1074"/>
      <c r="AC33" s="1074"/>
      <c r="AD33" s="1074"/>
      <c r="AE33" s="1075"/>
      <c r="AF33" s="1070">
        <v>4</v>
      </c>
      <c r="AG33" s="1071"/>
      <c r="AH33" s="1071"/>
      <c r="AI33" s="1071"/>
      <c r="AJ33" s="1072"/>
      <c r="AK33" s="1015">
        <v>607</v>
      </c>
      <c r="AL33" s="1006"/>
      <c r="AM33" s="1006"/>
      <c r="AN33" s="1006"/>
      <c r="AO33" s="1006"/>
      <c r="AP33" s="1006">
        <v>10941</v>
      </c>
      <c r="AQ33" s="1006"/>
      <c r="AR33" s="1006"/>
      <c r="AS33" s="1006"/>
      <c r="AT33" s="1006"/>
      <c r="AU33" s="1006">
        <v>70089</v>
      </c>
      <c r="AV33" s="1006"/>
      <c r="AW33" s="1006"/>
      <c r="AX33" s="1006"/>
      <c r="AY33" s="1006"/>
      <c r="AZ33" s="1076" t="s">
        <v>549</v>
      </c>
      <c r="BA33" s="1076"/>
      <c r="BB33" s="1076"/>
      <c r="BC33" s="1076"/>
      <c r="BD33" s="1076"/>
      <c r="BE33" s="1007" t="s">
        <v>394</v>
      </c>
      <c r="BF33" s="1007"/>
      <c r="BG33" s="1007"/>
      <c r="BH33" s="1007"/>
      <c r="BI33" s="1008"/>
      <c r="BJ33" s="214"/>
      <c r="BK33" s="214"/>
      <c r="BL33" s="214"/>
      <c r="BM33" s="214"/>
      <c r="BN33" s="214"/>
      <c r="BO33" s="223"/>
      <c r="BP33" s="223"/>
      <c r="BQ33" s="220">
        <v>27</v>
      </c>
      <c r="BR33" s="221"/>
      <c r="BS33" s="1027"/>
      <c r="BT33" s="1028"/>
      <c r="BU33" s="1028"/>
      <c r="BV33" s="1028"/>
      <c r="BW33" s="1028"/>
      <c r="BX33" s="1028"/>
      <c r="BY33" s="1028"/>
      <c r="BZ33" s="1028"/>
      <c r="CA33" s="1028"/>
      <c r="CB33" s="1028"/>
      <c r="CC33" s="1028"/>
      <c r="CD33" s="1028"/>
      <c r="CE33" s="1028"/>
      <c r="CF33" s="1028"/>
      <c r="CG33" s="1049"/>
      <c r="CH33" s="1024"/>
      <c r="CI33" s="1025"/>
      <c r="CJ33" s="1025"/>
      <c r="CK33" s="1025"/>
      <c r="CL33" s="1026"/>
      <c r="CM33" s="1024"/>
      <c r="CN33" s="1025"/>
      <c r="CO33" s="1025"/>
      <c r="CP33" s="1025"/>
      <c r="CQ33" s="1026"/>
      <c r="CR33" s="1024"/>
      <c r="CS33" s="1025"/>
      <c r="CT33" s="1025"/>
      <c r="CU33" s="1025"/>
      <c r="CV33" s="1026"/>
      <c r="CW33" s="1024"/>
      <c r="CX33" s="1025"/>
      <c r="CY33" s="1025"/>
      <c r="CZ33" s="1025"/>
      <c r="DA33" s="1026"/>
      <c r="DB33" s="1024"/>
      <c r="DC33" s="1025"/>
      <c r="DD33" s="1025"/>
      <c r="DE33" s="1025"/>
      <c r="DF33" s="1026"/>
      <c r="DG33" s="1024"/>
      <c r="DH33" s="1025"/>
      <c r="DI33" s="1025"/>
      <c r="DJ33" s="1025"/>
      <c r="DK33" s="1026"/>
      <c r="DL33" s="1024"/>
      <c r="DM33" s="1025"/>
      <c r="DN33" s="1025"/>
      <c r="DO33" s="1025"/>
      <c r="DP33" s="1026"/>
      <c r="DQ33" s="1024"/>
      <c r="DR33" s="1025"/>
      <c r="DS33" s="1025"/>
      <c r="DT33" s="1025"/>
      <c r="DU33" s="1026"/>
      <c r="DV33" s="1027"/>
      <c r="DW33" s="1028"/>
      <c r="DX33" s="1028"/>
      <c r="DY33" s="1028"/>
      <c r="DZ33" s="1029"/>
      <c r="EA33" s="212"/>
    </row>
    <row r="34" spans="1:131" ht="26.25" customHeight="1" x14ac:dyDescent="0.2">
      <c r="A34" s="224">
        <v>7</v>
      </c>
      <c r="B34" s="1065" t="s">
        <v>397</v>
      </c>
      <c r="C34" s="1066"/>
      <c r="D34" s="1066"/>
      <c r="E34" s="1066"/>
      <c r="F34" s="1066"/>
      <c r="G34" s="1066"/>
      <c r="H34" s="1066"/>
      <c r="I34" s="1066"/>
      <c r="J34" s="1066"/>
      <c r="K34" s="1066"/>
      <c r="L34" s="1066"/>
      <c r="M34" s="1066"/>
      <c r="N34" s="1066"/>
      <c r="O34" s="1066"/>
      <c r="P34" s="1067"/>
      <c r="Q34" s="1073">
        <v>4</v>
      </c>
      <c r="R34" s="1074"/>
      <c r="S34" s="1074"/>
      <c r="T34" s="1074"/>
      <c r="U34" s="1074"/>
      <c r="V34" s="1074">
        <v>4</v>
      </c>
      <c r="W34" s="1074"/>
      <c r="X34" s="1074"/>
      <c r="Y34" s="1074"/>
      <c r="Z34" s="1074"/>
      <c r="AA34" s="1074">
        <v>0</v>
      </c>
      <c r="AB34" s="1074"/>
      <c r="AC34" s="1074"/>
      <c r="AD34" s="1074"/>
      <c r="AE34" s="1075"/>
      <c r="AF34" s="1070">
        <v>29</v>
      </c>
      <c r="AG34" s="1071"/>
      <c r="AH34" s="1071"/>
      <c r="AI34" s="1071"/>
      <c r="AJ34" s="1072"/>
      <c r="AK34" s="1015">
        <v>0</v>
      </c>
      <c r="AL34" s="1006"/>
      <c r="AM34" s="1006"/>
      <c r="AN34" s="1006"/>
      <c r="AO34" s="1006"/>
      <c r="AP34" s="1006" t="s">
        <v>549</v>
      </c>
      <c r="AQ34" s="1006"/>
      <c r="AR34" s="1006"/>
      <c r="AS34" s="1006"/>
      <c r="AT34" s="1006"/>
      <c r="AU34" s="1006" t="s">
        <v>549</v>
      </c>
      <c r="AV34" s="1006"/>
      <c r="AW34" s="1006"/>
      <c r="AX34" s="1006"/>
      <c r="AY34" s="1006"/>
      <c r="AZ34" s="1076" t="s">
        <v>549</v>
      </c>
      <c r="BA34" s="1076"/>
      <c r="BB34" s="1076"/>
      <c r="BC34" s="1076"/>
      <c r="BD34" s="1076"/>
      <c r="BE34" s="1007" t="s">
        <v>394</v>
      </c>
      <c r="BF34" s="1007"/>
      <c r="BG34" s="1007"/>
      <c r="BH34" s="1007"/>
      <c r="BI34" s="1008"/>
      <c r="BJ34" s="214"/>
      <c r="BK34" s="214"/>
      <c r="BL34" s="214"/>
      <c r="BM34" s="214"/>
      <c r="BN34" s="214"/>
      <c r="BO34" s="223"/>
      <c r="BP34" s="223"/>
      <c r="BQ34" s="220">
        <v>28</v>
      </c>
      <c r="BR34" s="221"/>
      <c r="BS34" s="1027"/>
      <c r="BT34" s="1028"/>
      <c r="BU34" s="1028"/>
      <c r="BV34" s="1028"/>
      <c r="BW34" s="1028"/>
      <c r="BX34" s="1028"/>
      <c r="BY34" s="1028"/>
      <c r="BZ34" s="1028"/>
      <c r="CA34" s="1028"/>
      <c r="CB34" s="1028"/>
      <c r="CC34" s="1028"/>
      <c r="CD34" s="1028"/>
      <c r="CE34" s="1028"/>
      <c r="CF34" s="1028"/>
      <c r="CG34" s="1049"/>
      <c r="CH34" s="1024"/>
      <c r="CI34" s="1025"/>
      <c r="CJ34" s="1025"/>
      <c r="CK34" s="1025"/>
      <c r="CL34" s="1026"/>
      <c r="CM34" s="1024"/>
      <c r="CN34" s="1025"/>
      <c r="CO34" s="1025"/>
      <c r="CP34" s="1025"/>
      <c r="CQ34" s="1026"/>
      <c r="CR34" s="1024"/>
      <c r="CS34" s="1025"/>
      <c r="CT34" s="1025"/>
      <c r="CU34" s="1025"/>
      <c r="CV34" s="1026"/>
      <c r="CW34" s="1024"/>
      <c r="CX34" s="1025"/>
      <c r="CY34" s="1025"/>
      <c r="CZ34" s="1025"/>
      <c r="DA34" s="1026"/>
      <c r="DB34" s="1024"/>
      <c r="DC34" s="1025"/>
      <c r="DD34" s="1025"/>
      <c r="DE34" s="1025"/>
      <c r="DF34" s="1026"/>
      <c r="DG34" s="1024"/>
      <c r="DH34" s="1025"/>
      <c r="DI34" s="1025"/>
      <c r="DJ34" s="1025"/>
      <c r="DK34" s="1026"/>
      <c r="DL34" s="1024"/>
      <c r="DM34" s="1025"/>
      <c r="DN34" s="1025"/>
      <c r="DO34" s="1025"/>
      <c r="DP34" s="1026"/>
      <c r="DQ34" s="1024"/>
      <c r="DR34" s="1025"/>
      <c r="DS34" s="1025"/>
      <c r="DT34" s="1025"/>
      <c r="DU34" s="1026"/>
      <c r="DV34" s="1027"/>
      <c r="DW34" s="1028"/>
      <c r="DX34" s="1028"/>
      <c r="DY34" s="1028"/>
      <c r="DZ34" s="1029"/>
      <c r="EA34" s="212"/>
    </row>
    <row r="35" spans="1:131" ht="26.25" customHeight="1" x14ac:dyDescent="0.2">
      <c r="A35" s="224">
        <v>8</v>
      </c>
      <c r="B35" s="1065"/>
      <c r="C35" s="1066"/>
      <c r="D35" s="1066"/>
      <c r="E35" s="1066"/>
      <c r="F35" s="1066"/>
      <c r="G35" s="1066"/>
      <c r="H35" s="1066"/>
      <c r="I35" s="1066"/>
      <c r="J35" s="1066"/>
      <c r="K35" s="1066"/>
      <c r="L35" s="1066"/>
      <c r="M35" s="1066"/>
      <c r="N35" s="1066"/>
      <c r="O35" s="1066"/>
      <c r="P35" s="1067"/>
      <c r="Q35" s="1073"/>
      <c r="R35" s="1074"/>
      <c r="S35" s="1074"/>
      <c r="T35" s="1074"/>
      <c r="U35" s="1074"/>
      <c r="V35" s="1074"/>
      <c r="W35" s="1074"/>
      <c r="X35" s="1074"/>
      <c r="Y35" s="1074"/>
      <c r="Z35" s="1074"/>
      <c r="AA35" s="1074"/>
      <c r="AB35" s="1074"/>
      <c r="AC35" s="1074"/>
      <c r="AD35" s="1074"/>
      <c r="AE35" s="1075"/>
      <c r="AF35" s="1070"/>
      <c r="AG35" s="1071"/>
      <c r="AH35" s="1071"/>
      <c r="AI35" s="1071"/>
      <c r="AJ35" s="1072"/>
      <c r="AK35" s="1015"/>
      <c r="AL35" s="1006"/>
      <c r="AM35" s="1006"/>
      <c r="AN35" s="1006"/>
      <c r="AO35" s="1006"/>
      <c r="AP35" s="1006"/>
      <c r="AQ35" s="1006"/>
      <c r="AR35" s="1006"/>
      <c r="AS35" s="1006"/>
      <c r="AT35" s="1006"/>
      <c r="AU35" s="1006"/>
      <c r="AV35" s="1006"/>
      <c r="AW35" s="1006"/>
      <c r="AX35" s="1006"/>
      <c r="AY35" s="1006"/>
      <c r="AZ35" s="1076"/>
      <c r="BA35" s="1076"/>
      <c r="BB35" s="1076"/>
      <c r="BC35" s="1076"/>
      <c r="BD35" s="1076"/>
      <c r="BE35" s="1007"/>
      <c r="BF35" s="1007"/>
      <c r="BG35" s="1007"/>
      <c r="BH35" s="1007"/>
      <c r="BI35" s="1008"/>
      <c r="BJ35" s="214"/>
      <c r="BK35" s="214"/>
      <c r="BL35" s="214"/>
      <c r="BM35" s="214"/>
      <c r="BN35" s="214"/>
      <c r="BO35" s="223"/>
      <c r="BP35" s="223"/>
      <c r="BQ35" s="220">
        <v>29</v>
      </c>
      <c r="BR35" s="221"/>
      <c r="BS35" s="1027"/>
      <c r="BT35" s="1028"/>
      <c r="BU35" s="1028"/>
      <c r="BV35" s="1028"/>
      <c r="BW35" s="1028"/>
      <c r="BX35" s="1028"/>
      <c r="BY35" s="1028"/>
      <c r="BZ35" s="1028"/>
      <c r="CA35" s="1028"/>
      <c r="CB35" s="1028"/>
      <c r="CC35" s="1028"/>
      <c r="CD35" s="1028"/>
      <c r="CE35" s="1028"/>
      <c r="CF35" s="1028"/>
      <c r="CG35" s="1049"/>
      <c r="CH35" s="1024"/>
      <c r="CI35" s="1025"/>
      <c r="CJ35" s="1025"/>
      <c r="CK35" s="1025"/>
      <c r="CL35" s="1026"/>
      <c r="CM35" s="1024"/>
      <c r="CN35" s="1025"/>
      <c r="CO35" s="1025"/>
      <c r="CP35" s="1025"/>
      <c r="CQ35" s="1026"/>
      <c r="CR35" s="1024"/>
      <c r="CS35" s="1025"/>
      <c r="CT35" s="1025"/>
      <c r="CU35" s="1025"/>
      <c r="CV35" s="1026"/>
      <c r="CW35" s="1024"/>
      <c r="CX35" s="1025"/>
      <c r="CY35" s="1025"/>
      <c r="CZ35" s="1025"/>
      <c r="DA35" s="1026"/>
      <c r="DB35" s="1024"/>
      <c r="DC35" s="1025"/>
      <c r="DD35" s="1025"/>
      <c r="DE35" s="1025"/>
      <c r="DF35" s="1026"/>
      <c r="DG35" s="1024"/>
      <c r="DH35" s="1025"/>
      <c r="DI35" s="1025"/>
      <c r="DJ35" s="1025"/>
      <c r="DK35" s="1026"/>
      <c r="DL35" s="1024"/>
      <c r="DM35" s="1025"/>
      <c r="DN35" s="1025"/>
      <c r="DO35" s="1025"/>
      <c r="DP35" s="1026"/>
      <c r="DQ35" s="1024"/>
      <c r="DR35" s="1025"/>
      <c r="DS35" s="1025"/>
      <c r="DT35" s="1025"/>
      <c r="DU35" s="1026"/>
      <c r="DV35" s="1027"/>
      <c r="DW35" s="1028"/>
      <c r="DX35" s="1028"/>
      <c r="DY35" s="1028"/>
      <c r="DZ35" s="1029"/>
      <c r="EA35" s="212"/>
    </row>
    <row r="36" spans="1:131" ht="26.25" customHeight="1" x14ac:dyDescent="0.2">
      <c r="A36" s="224">
        <v>9</v>
      </c>
      <c r="B36" s="1065"/>
      <c r="C36" s="1066"/>
      <c r="D36" s="1066"/>
      <c r="E36" s="1066"/>
      <c r="F36" s="1066"/>
      <c r="G36" s="1066"/>
      <c r="H36" s="1066"/>
      <c r="I36" s="1066"/>
      <c r="J36" s="1066"/>
      <c r="K36" s="1066"/>
      <c r="L36" s="1066"/>
      <c r="M36" s="1066"/>
      <c r="N36" s="1066"/>
      <c r="O36" s="1066"/>
      <c r="P36" s="1067"/>
      <c r="Q36" s="1073"/>
      <c r="R36" s="1074"/>
      <c r="S36" s="1074"/>
      <c r="T36" s="1074"/>
      <c r="U36" s="1074"/>
      <c r="V36" s="1074"/>
      <c r="W36" s="1074"/>
      <c r="X36" s="1074"/>
      <c r="Y36" s="1074"/>
      <c r="Z36" s="1074"/>
      <c r="AA36" s="1074"/>
      <c r="AB36" s="1074"/>
      <c r="AC36" s="1074"/>
      <c r="AD36" s="1074"/>
      <c r="AE36" s="1075"/>
      <c r="AF36" s="1070"/>
      <c r="AG36" s="1071"/>
      <c r="AH36" s="1071"/>
      <c r="AI36" s="1071"/>
      <c r="AJ36" s="1072"/>
      <c r="AK36" s="1015"/>
      <c r="AL36" s="1006"/>
      <c r="AM36" s="1006"/>
      <c r="AN36" s="1006"/>
      <c r="AO36" s="1006"/>
      <c r="AP36" s="1006"/>
      <c r="AQ36" s="1006"/>
      <c r="AR36" s="1006"/>
      <c r="AS36" s="1006"/>
      <c r="AT36" s="1006"/>
      <c r="AU36" s="1006"/>
      <c r="AV36" s="1006"/>
      <c r="AW36" s="1006"/>
      <c r="AX36" s="1006"/>
      <c r="AY36" s="1006"/>
      <c r="AZ36" s="1076"/>
      <c r="BA36" s="1076"/>
      <c r="BB36" s="1076"/>
      <c r="BC36" s="1076"/>
      <c r="BD36" s="1076"/>
      <c r="BE36" s="1007"/>
      <c r="BF36" s="1007"/>
      <c r="BG36" s="1007"/>
      <c r="BH36" s="1007"/>
      <c r="BI36" s="1008"/>
      <c r="BJ36" s="214"/>
      <c r="BK36" s="214"/>
      <c r="BL36" s="214"/>
      <c r="BM36" s="214"/>
      <c r="BN36" s="214"/>
      <c r="BO36" s="223"/>
      <c r="BP36" s="223"/>
      <c r="BQ36" s="220">
        <v>30</v>
      </c>
      <c r="BR36" s="221"/>
      <c r="BS36" s="1027"/>
      <c r="BT36" s="1028"/>
      <c r="BU36" s="1028"/>
      <c r="BV36" s="1028"/>
      <c r="BW36" s="1028"/>
      <c r="BX36" s="1028"/>
      <c r="BY36" s="1028"/>
      <c r="BZ36" s="1028"/>
      <c r="CA36" s="1028"/>
      <c r="CB36" s="1028"/>
      <c r="CC36" s="1028"/>
      <c r="CD36" s="1028"/>
      <c r="CE36" s="1028"/>
      <c r="CF36" s="1028"/>
      <c r="CG36" s="1049"/>
      <c r="CH36" s="1024"/>
      <c r="CI36" s="1025"/>
      <c r="CJ36" s="1025"/>
      <c r="CK36" s="1025"/>
      <c r="CL36" s="1026"/>
      <c r="CM36" s="1024"/>
      <c r="CN36" s="1025"/>
      <c r="CO36" s="1025"/>
      <c r="CP36" s="1025"/>
      <c r="CQ36" s="1026"/>
      <c r="CR36" s="1024"/>
      <c r="CS36" s="1025"/>
      <c r="CT36" s="1025"/>
      <c r="CU36" s="1025"/>
      <c r="CV36" s="1026"/>
      <c r="CW36" s="1024"/>
      <c r="CX36" s="1025"/>
      <c r="CY36" s="1025"/>
      <c r="CZ36" s="1025"/>
      <c r="DA36" s="1026"/>
      <c r="DB36" s="1024"/>
      <c r="DC36" s="1025"/>
      <c r="DD36" s="1025"/>
      <c r="DE36" s="1025"/>
      <c r="DF36" s="1026"/>
      <c r="DG36" s="1024"/>
      <c r="DH36" s="1025"/>
      <c r="DI36" s="1025"/>
      <c r="DJ36" s="1025"/>
      <c r="DK36" s="1026"/>
      <c r="DL36" s="1024"/>
      <c r="DM36" s="1025"/>
      <c r="DN36" s="1025"/>
      <c r="DO36" s="1025"/>
      <c r="DP36" s="1026"/>
      <c r="DQ36" s="1024"/>
      <c r="DR36" s="1025"/>
      <c r="DS36" s="1025"/>
      <c r="DT36" s="1025"/>
      <c r="DU36" s="1026"/>
      <c r="DV36" s="1027"/>
      <c r="DW36" s="1028"/>
      <c r="DX36" s="1028"/>
      <c r="DY36" s="1028"/>
      <c r="DZ36" s="1029"/>
      <c r="EA36" s="212"/>
    </row>
    <row r="37" spans="1:131" ht="26.25" customHeight="1" x14ac:dyDescent="0.2">
      <c r="A37" s="224">
        <v>10</v>
      </c>
      <c r="B37" s="1065"/>
      <c r="C37" s="1066"/>
      <c r="D37" s="1066"/>
      <c r="E37" s="1066"/>
      <c r="F37" s="1066"/>
      <c r="G37" s="1066"/>
      <c r="H37" s="1066"/>
      <c r="I37" s="1066"/>
      <c r="J37" s="1066"/>
      <c r="K37" s="1066"/>
      <c r="L37" s="1066"/>
      <c r="M37" s="1066"/>
      <c r="N37" s="1066"/>
      <c r="O37" s="1066"/>
      <c r="P37" s="1067"/>
      <c r="Q37" s="1073"/>
      <c r="R37" s="1074"/>
      <c r="S37" s="1074"/>
      <c r="T37" s="1074"/>
      <c r="U37" s="1074"/>
      <c r="V37" s="1074"/>
      <c r="W37" s="1074"/>
      <c r="X37" s="1074"/>
      <c r="Y37" s="1074"/>
      <c r="Z37" s="1074"/>
      <c r="AA37" s="1074"/>
      <c r="AB37" s="1074"/>
      <c r="AC37" s="1074"/>
      <c r="AD37" s="1074"/>
      <c r="AE37" s="1075"/>
      <c r="AF37" s="1070"/>
      <c r="AG37" s="1071"/>
      <c r="AH37" s="1071"/>
      <c r="AI37" s="1071"/>
      <c r="AJ37" s="1072"/>
      <c r="AK37" s="1015"/>
      <c r="AL37" s="1006"/>
      <c r="AM37" s="1006"/>
      <c r="AN37" s="1006"/>
      <c r="AO37" s="1006"/>
      <c r="AP37" s="1006"/>
      <c r="AQ37" s="1006"/>
      <c r="AR37" s="1006"/>
      <c r="AS37" s="1006"/>
      <c r="AT37" s="1006"/>
      <c r="AU37" s="1006"/>
      <c r="AV37" s="1006"/>
      <c r="AW37" s="1006"/>
      <c r="AX37" s="1006"/>
      <c r="AY37" s="1006"/>
      <c r="AZ37" s="1076"/>
      <c r="BA37" s="1076"/>
      <c r="BB37" s="1076"/>
      <c r="BC37" s="1076"/>
      <c r="BD37" s="1076"/>
      <c r="BE37" s="1007"/>
      <c r="BF37" s="1007"/>
      <c r="BG37" s="1007"/>
      <c r="BH37" s="1007"/>
      <c r="BI37" s="1008"/>
      <c r="BJ37" s="214"/>
      <c r="BK37" s="214"/>
      <c r="BL37" s="214"/>
      <c r="BM37" s="214"/>
      <c r="BN37" s="214"/>
      <c r="BO37" s="223"/>
      <c r="BP37" s="223"/>
      <c r="BQ37" s="220">
        <v>31</v>
      </c>
      <c r="BR37" s="221"/>
      <c r="BS37" s="1027"/>
      <c r="BT37" s="1028"/>
      <c r="BU37" s="1028"/>
      <c r="BV37" s="1028"/>
      <c r="BW37" s="1028"/>
      <c r="BX37" s="1028"/>
      <c r="BY37" s="1028"/>
      <c r="BZ37" s="1028"/>
      <c r="CA37" s="1028"/>
      <c r="CB37" s="1028"/>
      <c r="CC37" s="1028"/>
      <c r="CD37" s="1028"/>
      <c r="CE37" s="1028"/>
      <c r="CF37" s="1028"/>
      <c r="CG37" s="1049"/>
      <c r="CH37" s="1024"/>
      <c r="CI37" s="1025"/>
      <c r="CJ37" s="1025"/>
      <c r="CK37" s="1025"/>
      <c r="CL37" s="1026"/>
      <c r="CM37" s="1024"/>
      <c r="CN37" s="1025"/>
      <c r="CO37" s="1025"/>
      <c r="CP37" s="1025"/>
      <c r="CQ37" s="1026"/>
      <c r="CR37" s="1024"/>
      <c r="CS37" s="1025"/>
      <c r="CT37" s="1025"/>
      <c r="CU37" s="1025"/>
      <c r="CV37" s="1026"/>
      <c r="CW37" s="1024"/>
      <c r="CX37" s="1025"/>
      <c r="CY37" s="1025"/>
      <c r="CZ37" s="1025"/>
      <c r="DA37" s="1026"/>
      <c r="DB37" s="1024"/>
      <c r="DC37" s="1025"/>
      <c r="DD37" s="1025"/>
      <c r="DE37" s="1025"/>
      <c r="DF37" s="1026"/>
      <c r="DG37" s="1024"/>
      <c r="DH37" s="1025"/>
      <c r="DI37" s="1025"/>
      <c r="DJ37" s="1025"/>
      <c r="DK37" s="1026"/>
      <c r="DL37" s="1024"/>
      <c r="DM37" s="1025"/>
      <c r="DN37" s="1025"/>
      <c r="DO37" s="1025"/>
      <c r="DP37" s="1026"/>
      <c r="DQ37" s="1024"/>
      <c r="DR37" s="1025"/>
      <c r="DS37" s="1025"/>
      <c r="DT37" s="1025"/>
      <c r="DU37" s="1026"/>
      <c r="DV37" s="1027"/>
      <c r="DW37" s="1028"/>
      <c r="DX37" s="1028"/>
      <c r="DY37" s="1028"/>
      <c r="DZ37" s="1029"/>
      <c r="EA37" s="212"/>
    </row>
    <row r="38" spans="1:131" ht="26.25" customHeight="1" x14ac:dyDescent="0.2">
      <c r="A38" s="224">
        <v>11</v>
      </c>
      <c r="B38" s="1065"/>
      <c r="C38" s="1066"/>
      <c r="D38" s="1066"/>
      <c r="E38" s="1066"/>
      <c r="F38" s="1066"/>
      <c r="G38" s="1066"/>
      <c r="H38" s="1066"/>
      <c r="I38" s="1066"/>
      <c r="J38" s="1066"/>
      <c r="K38" s="1066"/>
      <c r="L38" s="1066"/>
      <c r="M38" s="1066"/>
      <c r="N38" s="1066"/>
      <c r="O38" s="1066"/>
      <c r="P38" s="1067"/>
      <c r="Q38" s="1073"/>
      <c r="R38" s="1074"/>
      <c r="S38" s="1074"/>
      <c r="T38" s="1074"/>
      <c r="U38" s="1074"/>
      <c r="V38" s="1074"/>
      <c r="W38" s="1074"/>
      <c r="X38" s="1074"/>
      <c r="Y38" s="1074"/>
      <c r="Z38" s="1074"/>
      <c r="AA38" s="1074"/>
      <c r="AB38" s="1074"/>
      <c r="AC38" s="1074"/>
      <c r="AD38" s="1074"/>
      <c r="AE38" s="1075"/>
      <c r="AF38" s="1070"/>
      <c r="AG38" s="1071"/>
      <c r="AH38" s="1071"/>
      <c r="AI38" s="1071"/>
      <c r="AJ38" s="1072"/>
      <c r="AK38" s="1015"/>
      <c r="AL38" s="1006"/>
      <c r="AM38" s="1006"/>
      <c r="AN38" s="1006"/>
      <c r="AO38" s="1006"/>
      <c r="AP38" s="1006"/>
      <c r="AQ38" s="1006"/>
      <c r="AR38" s="1006"/>
      <c r="AS38" s="1006"/>
      <c r="AT38" s="1006"/>
      <c r="AU38" s="1006"/>
      <c r="AV38" s="1006"/>
      <c r="AW38" s="1006"/>
      <c r="AX38" s="1006"/>
      <c r="AY38" s="1006"/>
      <c r="AZ38" s="1076"/>
      <c r="BA38" s="1076"/>
      <c r="BB38" s="1076"/>
      <c r="BC38" s="1076"/>
      <c r="BD38" s="1076"/>
      <c r="BE38" s="1007"/>
      <c r="BF38" s="1007"/>
      <c r="BG38" s="1007"/>
      <c r="BH38" s="1007"/>
      <c r="BI38" s="1008"/>
      <c r="BJ38" s="214"/>
      <c r="BK38" s="214"/>
      <c r="BL38" s="214"/>
      <c r="BM38" s="214"/>
      <c r="BN38" s="214"/>
      <c r="BO38" s="223"/>
      <c r="BP38" s="223"/>
      <c r="BQ38" s="220">
        <v>32</v>
      </c>
      <c r="BR38" s="221"/>
      <c r="BS38" s="1027"/>
      <c r="BT38" s="1028"/>
      <c r="BU38" s="1028"/>
      <c r="BV38" s="1028"/>
      <c r="BW38" s="1028"/>
      <c r="BX38" s="1028"/>
      <c r="BY38" s="1028"/>
      <c r="BZ38" s="1028"/>
      <c r="CA38" s="1028"/>
      <c r="CB38" s="1028"/>
      <c r="CC38" s="1028"/>
      <c r="CD38" s="1028"/>
      <c r="CE38" s="1028"/>
      <c r="CF38" s="1028"/>
      <c r="CG38" s="1049"/>
      <c r="CH38" s="1024"/>
      <c r="CI38" s="1025"/>
      <c r="CJ38" s="1025"/>
      <c r="CK38" s="1025"/>
      <c r="CL38" s="1026"/>
      <c r="CM38" s="1024"/>
      <c r="CN38" s="1025"/>
      <c r="CO38" s="1025"/>
      <c r="CP38" s="1025"/>
      <c r="CQ38" s="1026"/>
      <c r="CR38" s="1024"/>
      <c r="CS38" s="1025"/>
      <c r="CT38" s="1025"/>
      <c r="CU38" s="1025"/>
      <c r="CV38" s="1026"/>
      <c r="CW38" s="1024"/>
      <c r="CX38" s="1025"/>
      <c r="CY38" s="1025"/>
      <c r="CZ38" s="1025"/>
      <c r="DA38" s="1026"/>
      <c r="DB38" s="1024"/>
      <c r="DC38" s="1025"/>
      <c r="DD38" s="1025"/>
      <c r="DE38" s="1025"/>
      <c r="DF38" s="1026"/>
      <c r="DG38" s="1024"/>
      <c r="DH38" s="1025"/>
      <c r="DI38" s="1025"/>
      <c r="DJ38" s="1025"/>
      <c r="DK38" s="1026"/>
      <c r="DL38" s="1024"/>
      <c r="DM38" s="1025"/>
      <c r="DN38" s="1025"/>
      <c r="DO38" s="1025"/>
      <c r="DP38" s="1026"/>
      <c r="DQ38" s="1024"/>
      <c r="DR38" s="1025"/>
      <c r="DS38" s="1025"/>
      <c r="DT38" s="1025"/>
      <c r="DU38" s="1026"/>
      <c r="DV38" s="1027"/>
      <c r="DW38" s="1028"/>
      <c r="DX38" s="1028"/>
      <c r="DY38" s="1028"/>
      <c r="DZ38" s="1029"/>
      <c r="EA38" s="212"/>
    </row>
    <row r="39" spans="1:131" ht="26.25" customHeight="1" x14ac:dyDescent="0.2">
      <c r="A39" s="224">
        <v>12</v>
      </c>
      <c r="B39" s="1065"/>
      <c r="C39" s="1066"/>
      <c r="D39" s="1066"/>
      <c r="E39" s="1066"/>
      <c r="F39" s="1066"/>
      <c r="G39" s="1066"/>
      <c r="H39" s="1066"/>
      <c r="I39" s="1066"/>
      <c r="J39" s="1066"/>
      <c r="K39" s="1066"/>
      <c r="L39" s="1066"/>
      <c r="M39" s="1066"/>
      <c r="N39" s="1066"/>
      <c r="O39" s="1066"/>
      <c r="P39" s="1067"/>
      <c r="Q39" s="1073"/>
      <c r="R39" s="1074"/>
      <c r="S39" s="1074"/>
      <c r="T39" s="1074"/>
      <c r="U39" s="1074"/>
      <c r="V39" s="1074"/>
      <c r="W39" s="1074"/>
      <c r="X39" s="1074"/>
      <c r="Y39" s="1074"/>
      <c r="Z39" s="1074"/>
      <c r="AA39" s="1074"/>
      <c r="AB39" s="1074"/>
      <c r="AC39" s="1074"/>
      <c r="AD39" s="1074"/>
      <c r="AE39" s="1075"/>
      <c r="AF39" s="1070"/>
      <c r="AG39" s="1071"/>
      <c r="AH39" s="1071"/>
      <c r="AI39" s="1071"/>
      <c r="AJ39" s="1072"/>
      <c r="AK39" s="1015"/>
      <c r="AL39" s="1006"/>
      <c r="AM39" s="1006"/>
      <c r="AN39" s="1006"/>
      <c r="AO39" s="1006"/>
      <c r="AP39" s="1006"/>
      <c r="AQ39" s="1006"/>
      <c r="AR39" s="1006"/>
      <c r="AS39" s="1006"/>
      <c r="AT39" s="1006"/>
      <c r="AU39" s="1006"/>
      <c r="AV39" s="1006"/>
      <c r="AW39" s="1006"/>
      <c r="AX39" s="1006"/>
      <c r="AY39" s="1006"/>
      <c r="AZ39" s="1076"/>
      <c r="BA39" s="1076"/>
      <c r="BB39" s="1076"/>
      <c r="BC39" s="1076"/>
      <c r="BD39" s="1076"/>
      <c r="BE39" s="1007"/>
      <c r="BF39" s="1007"/>
      <c r="BG39" s="1007"/>
      <c r="BH39" s="1007"/>
      <c r="BI39" s="1008"/>
      <c r="BJ39" s="214"/>
      <c r="BK39" s="214"/>
      <c r="BL39" s="214"/>
      <c r="BM39" s="214"/>
      <c r="BN39" s="214"/>
      <c r="BO39" s="223"/>
      <c r="BP39" s="223"/>
      <c r="BQ39" s="220">
        <v>33</v>
      </c>
      <c r="BR39" s="221"/>
      <c r="BS39" s="1027"/>
      <c r="BT39" s="1028"/>
      <c r="BU39" s="1028"/>
      <c r="BV39" s="1028"/>
      <c r="BW39" s="1028"/>
      <c r="BX39" s="1028"/>
      <c r="BY39" s="1028"/>
      <c r="BZ39" s="1028"/>
      <c r="CA39" s="1028"/>
      <c r="CB39" s="1028"/>
      <c r="CC39" s="1028"/>
      <c r="CD39" s="1028"/>
      <c r="CE39" s="1028"/>
      <c r="CF39" s="1028"/>
      <c r="CG39" s="1049"/>
      <c r="CH39" s="1024"/>
      <c r="CI39" s="1025"/>
      <c r="CJ39" s="1025"/>
      <c r="CK39" s="1025"/>
      <c r="CL39" s="1026"/>
      <c r="CM39" s="1024"/>
      <c r="CN39" s="1025"/>
      <c r="CO39" s="1025"/>
      <c r="CP39" s="1025"/>
      <c r="CQ39" s="1026"/>
      <c r="CR39" s="1024"/>
      <c r="CS39" s="1025"/>
      <c r="CT39" s="1025"/>
      <c r="CU39" s="1025"/>
      <c r="CV39" s="1026"/>
      <c r="CW39" s="1024"/>
      <c r="CX39" s="1025"/>
      <c r="CY39" s="1025"/>
      <c r="CZ39" s="1025"/>
      <c r="DA39" s="1026"/>
      <c r="DB39" s="1024"/>
      <c r="DC39" s="1025"/>
      <c r="DD39" s="1025"/>
      <c r="DE39" s="1025"/>
      <c r="DF39" s="1026"/>
      <c r="DG39" s="1024"/>
      <c r="DH39" s="1025"/>
      <c r="DI39" s="1025"/>
      <c r="DJ39" s="1025"/>
      <c r="DK39" s="1026"/>
      <c r="DL39" s="1024"/>
      <c r="DM39" s="1025"/>
      <c r="DN39" s="1025"/>
      <c r="DO39" s="1025"/>
      <c r="DP39" s="1026"/>
      <c r="DQ39" s="1024"/>
      <c r="DR39" s="1025"/>
      <c r="DS39" s="1025"/>
      <c r="DT39" s="1025"/>
      <c r="DU39" s="1026"/>
      <c r="DV39" s="1027"/>
      <c r="DW39" s="1028"/>
      <c r="DX39" s="1028"/>
      <c r="DY39" s="1028"/>
      <c r="DZ39" s="1029"/>
      <c r="EA39" s="212"/>
    </row>
    <row r="40" spans="1:131" ht="26.25" customHeight="1" x14ac:dyDescent="0.2">
      <c r="A40" s="220">
        <v>13</v>
      </c>
      <c r="B40" s="1065"/>
      <c r="C40" s="1066"/>
      <c r="D40" s="1066"/>
      <c r="E40" s="1066"/>
      <c r="F40" s="1066"/>
      <c r="G40" s="1066"/>
      <c r="H40" s="1066"/>
      <c r="I40" s="1066"/>
      <c r="J40" s="1066"/>
      <c r="K40" s="1066"/>
      <c r="L40" s="1066"/>
      <c r="M40" s="1066"/>
      <c r="N40" s="1066"/>
      <c r="O40" s="1066"/>
      <c r="P40" s="1067"/>
      <c r="Q40" s="1073"/>
      <c r="R40" s="1074"/>
      <c r="S40" s="1074"/>
      <c r="T40" s="1074"/>
      <c r="U40" s="1074"/>
      <c r="V40" s="1074"/>
      <c r="W40" s="1074"/>
      <c r="X40" s="1074"/>
      <c r="Y40" s="1074"/>
      <c r="Z40" s="1074"/>
      <c r="AA40" s="1074"/>
      <c r="AB40" s="1074"/>
      <c r="AC40" s="1074"/>
      <c r="AD40" s="1074"/>
      <c r="AE40" s="1075"/>
      <c r="AF40" s="1070"/>
      <c r="AG40" s="1071"/>
      <c r="AH40" s="1071"/>
      <c r="AI40" s="1071"/>
      <c r="AJ40" s="1072"/>
      <c r="AK40" s="1015"/>
      <c r="AL40" s="1006"/>
      <c r="AM40" s="1006"/>
      <c r="AN40" s="1006"/>
      <c r="AO40" s="1006"/>
      <c r="AP40" s="1006"/>
      <c r="AQ40" s="1006"/>
      <c r="AR40" s="1006"/>
      <c r="AS40" s="1006"/>
      <c r="AT40" s="1006"/>
      <c r="AU40" s="1006"/>
      <c r="AV40" s="1006"/>
      <c r="AW40" s="1006"/>
      <c r="AX40" s="1006"/>
      <c r="AY40" s="1006"/>
      <c r="AZ40" s="1076"/>
      <c r="BA40" s="1076"/>
      <c r="BB40" s="1076"/>
      <c r="BC40" s="1076"/>
      <c r="BD40" s="1076"/>
      <c r="BE40" s="1007"/>
      <c r="BF40" s="1007"/>
      <c r="BG40" s="1007"/>
      <c r="BH40" s="1007"/>
      <c r="BI40" s="1008"/>
      <c r="BJ40" s="214"/>
      <c r="BK40" s="214"/>
      <c r="BL40" s="214"/>
      <c r="BM40" s="214"/>
      <c r="BN40" s="214"/>
      <c r="BO40" s="223"/>
      <c r="BP40" s="223"/>
      <c r="BQ40" s="220">
        <v>34</v>
      </c>
      <c r="BR40" s="221"/>
      <c r="BS40" s="1027"/>
      <c r="BT40" s="1028"/>
      <c r="BU40" s="1028"/>
      <c r="BV40" s="1028"/>
      <c r="BW40" s="1028"/>
      <c r="BX40" s="1028"/>
      <c r="BY40" s="1028"/>
      <c r="BZ40" s="1028"/>
      <c r="CA40" s="1028"/>
      <c r="CB40" s="1028"/>
      <c r="CC40" s="1028"/>
      <c r="CD40" s="1028"/>
      <c r="CE40" s="1028"/>
      <c r="CF40" s="1028"/>
      <c r="CG40" s="1049"/>
      <c r="CH40" s="1024"/>
      <c r="CI40" s="1025"/>
      <c r="CJ40" s="1025"/>
      <c r="CK40" s="1025"/>
      <c r="CL40" s="1026"/>
      <c r="CM40" s="1024"/>
      <c r="CN40" s="1025"/>
      <c r="CO40" s="1025"/>
      <c r="CP40" s="1025"/>
      <c r="CQ40" s="1026"/>
      <c r="CR40" s="1024"/>
      <c r="CS40" s="1025"/>
      <c r="CT40" s="1025"/>
      <c r="CU40" s="1025"/>
      <c r="CV40" s="1026"/>
      <c r="CW40" s="1024"/>
      <c r="CX40" s="1025"/>
      <c r="CY40" s="1025"/>
      <c r="CZ40" s="1025"/>
      <c r="DA40" s="1026"/>
      <c r="DB40" s="1024"/>
      <c r="DC40" s="1025"/>
      <c r="DD40" s="1025"/>
      <c r="DE40" s="1025"/>
      <c r="DF40" s="1026"/>
      <c r="DG40" s="1024"/>
      <c r="DH40" s="1025"/>
      <c r="DI40" s="1025"/>
      <c r="DJ40" s="1025"/>
      <c r="DK40" s="1026"/>
      <c r="DL40" s="1024"/>
      <c r="DM40" s="1025"/>
      <c r="DN40" s="1025"/>
      <c r="DO40" s="1025"/>
      <c r="DP40" s="1026"/>
      <c r="DQ40" s="1024"/>
      <c r="DR40" s="1025"/>
      <c r="DS40" s="1025"/>
      <c r="DT40" s="1025"/>
      <c r="DU40" s="1026"/>
      <c r="DV40" s="1027"/>
      <c r="DW40" s="1028"/>
      <c r="DX40" s="1028"/>
      <c r="DY40" s="1028"/>
      <c r="DZ40" s="1029"/>
      <c r="EA40" s="212"/>
    </row>
    <row r="41" spans="1:131" ht="26.25" customHeight="1" x14ac:dyDescent="0.2">
      <c r="A41" s="220">
        <v>14</v>
      </c>
      <c r="B41" s="1065"/>
      <c r="C41" s="1066"/>
      <c r="D41" s="1066"/>
      <c r="E41" s="1066"/>
      <c r="F41" s="1066"/>
      <c r="G41" s="1066"/>
      <c r="H41" s="1066"/>
      <c r="I41" s="1066"/>
      <c r="J41" s="1066"/>
      <c r="K41" s="1066"/>
      <c r="L41" s="1066"/>
      <c r="M41" s="1066"/>
      <c r="N41" s="1066"/>
      <c r="O41" s="1066"/>
      <c r="P41" s="1067"/>
      <c r="Q41" s="1073"/>
      <c r="R41" s="1074"/>
      <c r="S41" s="1074"/>
      <c r="T41" s="1074"/>
      <c r="U41" s="1074"/>
      <c r="V41" s="1074"/>
      <c r="W41" s="1074"/>
      <c r="X41" s="1074"/>
      <c r="Y41" s="1074"/>
      <c r="Z41" s="1074"/>
      <c r="AA41" s="1074"/>
      <c r="AB41" s="1074"/>
      <c r="AC41" s="1074"/>
      <c r="AD41" s="1074"/>
      <c r="AE41" s="1075"/>
      <c r="AF41" s="1070"/>
      <c r="AG41" s="1071"/>
      <c r="AH41" s="1071"/>
      <c r="AI41" s="1071"/>
      <c r="AJ41" s="1072"/>
      <c r="AK41" s="1015"/>
      <c r="AL41" s="1006"/>
      <c r="AM41" s="1006"/>
      <c r="AN41" s="1006"/>
      <c r="AO41" s="1006"/>
      <c r="AP41" s="1006"/>
      <c r="AQ41" s="1006"/>
      <c r="AR41" s="1006"/>
      <c r="AS41" s="1006"/>
      <c r="AT41" s="1006"/>
      <c r="AU41" s="1006"/>
      <c r="AV41" s="1006"/>
      <c r="AW41" s="1006"/>
      <c r="AX41" s="1006"/>
      <c r="AY41" s="1006"/>
      <c r="AZ41" s="1076"/>
      <c r="BA41" s="1076"/>
      <c r="BB41" s="1076"/>
      <c r="BC41" s="1076"/>
      <c r="BD41" s="1076"/>
      <c r="BE41" s="1007"/>
      <c r="BF41" s="1007"/>
      <c r="BG41" s="1007"/>
      <c r="BH41" s="1007"/>
      <c r="BI41" s="1008"/>
      <c r="BJ41" s="214"/>
      <c r="BK41" s="214"/>
      <c r="BL41" s="214"/>
      <c r="BM41" s="214"/>
      <c r="BN41" s="214"/>
      <c r="BO41" s="223"/>
      <c r="BP41" s="223"/>
      <c r="BQ41" s="220">
        <v>35</v>
      </c>
      <c r="BR41" s="221"/>
      <c r="BS41" s="1027"/>
      <c r="BT41" s="1028"/>
      <c r="BU41" s="1028"/>
      <c r="BV41" s="1028"/>
      <c r="BW41" s="1028"/>
      <c r="BX41" s="1028"/>
      <c r="BY41" s="1028"/>
      <c r="BZ41" s="1028"/>
      <c r="CA41" s="1028"/>
      <c r="CB41" s="1028"/>
      <c r="CC41" s="1028"/>
      <c r="CD41" s="1028"/>
      <c r="CE41" s="1028"/>
      <c r="CF41" s="1028"/>
      <c r="CG41" s="1049"/>
      <c r="CH41" s="1024"/>
      <c r="CI41" s="1025"/>
      <c r="CJ41" s="1025"/>
      <c r="CK41" s="1025"/>
      <c r="CL41" s="1026"/>
      <c r="CM41" s="1024"/>
      <c r="CN41" s="1025"/>
      <c r="CO41" s="1025"/>
      <c r="CP41" s="1025"/>
      <c r="CQ41" s="1026"/>
      <c r="CR41" s="1024"/>
      <c r="CS41" s="1025"/>
      <c r="CT41" s="1025"/>
      <c r="CU41" s="1025"/>
      <c r="CV41" s="1026"/>
      <c r="CW41" s="1024"/>
      <c r="CX41" s="1025"/>
      <c r="CY41" s="1025"/>
      <c r="CZ41" s="1025"/>
      <c r="DA41" s="1026"/>
      <c r="DB41" s="1024"/>
      <c r="DC41" s="1025"/>
      <c r="DD41" s="1025"/>
      <c r="DE41" s="1025"/>
      <c r="DF41" s="1026"/>
      <c r="DG41" s="1024"/>
      <c r="DH41" s="1025"/>
      <c r="DI41" s="1025"/>
      <c r="DJ41" s="1025"/>
      <c r="DK41" s="1026"/>
      <c r="DL41" s="1024"/>
      <c r="DM41" s="1025"/>
      <c r="DN41" s="1025"/>
      <c r="DO41" s="1025"/>
      <c r="DP41" s="1026"/>
      <c r="DQ41" s="1024"/>
      <c r="DR41" s="1025"/>
      <c r="DS41" s="1025"/>
      <c r="DT41" s="1025"/>
      <c r="DU41" s="1026"/>
      <c r="DV41" s="1027"/>
      <c r="DW41" s="1028"/>
      <c r="DX41" s="1028"/>
      <c r="DY41" s="1028"/>
      <c r="DZ41" s="1029"/>
      <c r="EA41" s="212"/>
    </row>
    <row r="42" spans="1:131" ht="26.25" customHeight="1" x14ac:dyDescent="0.2">
      <c r="A42" s="220">
        <v>15</v>
      </c>
      <c r="B42" s="1065"/>
      <c r="C42" s="1066"/>
      <c r="D42" s="1066"/>
      <c r="E42" s="1066"/>
      <c r="F42" s="1066"/>
      <c r="G42" s="1066"/>
      <c r="H42" s="1066"/>
      <c r="I42" s="1066"/>
      <c r="J42" s="1066"/>
      <c r="K42" s="1066"/>
      <c r="L42" s="1066"/>
      <c r="M42" s="1066"/>
      <c r="N42" s="1066"/>
      <c r="O42" s="1066"/>
      <c r="P42" s="1067"/>
      <c r="Q42" s="1073"/>
      <c r="R42" s="1074"/>
      <c r="S42" s="1074"/>
      <c r="T42" s="1074"/>
      <c r="U42" s="1074"/>
      <c r="V42" s="1074"/>
      <c r="W42" s="1074"/>
      <c r="X42" s="1074"/>
      <c r="Y42" s="1074"/>
      <c r="Z42" s="1074"/>
      <c r="AA42" s="1074"/>
      <c r="AB42" s="1074"/>
      <c r="AC42" s="1074"/>
      <c r="AD42" s="1074"/>
      <c r="AE42" s="1075"/>
      <c r="AF42" s="1070"/>
      <c r="AG42" s="1071"/>
      <c r="AH42" s="1071"/>
      <c r="AI42" s="1071"/>
      <c r="AJ42" s="1072"/>
      <c r="AK42" s="1015"/>
      <c r="AL42" s="1006"/>
      <c r="AM42" s="1006"/>
      <c r="AN42" s="1006"/>
      <c r="AO42" s="1006"/>
      <c r="AP42" s="1006"/>
      <c r="AQ42" s="1006"/>
      <c r="AR42" s="1006"/>
      <c r="AS42" s="1006"/>
      <c r="AT42" s="1006"/>
      <c r="AU42" s="1006"/>
      <c r="AV42" s="1006"/>
      <c r="AW42" s="1006"/>
      <c r="AX42" s="1006"/>
      <c r="AY42" s="1006"/>
      <c r="AZ42" s="1076"/>
      <c r="BA42" s="1076"/>
      <c r="BB42" s="1076"/>
      <c r="BC42" s="1076"/>
      <c r="BD42" s="1076"/>
      <c r="BE42" s="1007"/>
      <c r="BF42" s="1007"/>
      <c r="BG42" s="1007"/>
      <c r="BH42" s="1007"/>
      <c r="BI42" s="1008"/>
      <c r="BJ42" s="214"/>
      <c r="BK42" s="214"/>
      <c r="BL42" s="214"/>
      <c r="BM42" s="214"/>
      <c r="BN42" s="214"/>
      <c r="BO42" s="223"/>
      <c r="BP42" s="223"/>
      <c r="BQ42" s="220">
        <v>36</v>
      </c>
      <c r="BR42" s="221"/>
      <c r="BS42" s="1027"/>
      <c r="BT42" s="1028"/>
      <c r="BU42" s="1028"/>
      <c r="BV42" s="1028"/>
      <c r="BW42" s="1028"/>
      <c r="BX42" s="1028"/>
      <c r="BY42" s="1028"/>
      <c r="BZ42" s="1028"/>
      <c r="CA42" s="1028"/>
      <c r="CB42" s="1028"/>
      <c r="CC42" s="1028"/>
      <c r="CD42" s="1028"/>
      <c r="CE42" s="1028"/>
      <c r="CF42" s="1028"/>
      <c r="CG42" s="1049"/>
      <c r="CH42" s="1024"/>
      <c r="CI42" s="1025"/>
      <c r="CJ42" s="1025"/>
      <c r="CK42" s="1025"/>
      <c r="CL42" s="1026"/>
      <c r="CM42" s="1024"/>
      <c r="CN42" s="1025"/>
      <c r="CO42" s="1025"/>
      <c r="CP42" s="1025"/>
      <c r="CQ42" s="1026"/>
      <c r="CR42" s="1024"/>
      <c r="CS42" s="1025"/>
      <c r="CT42" s="1025"/>
      <c r="CU42" s="1025"/>
      <c r="CV42" s="1026"/>
      <c r="CW42" s="1024"/>
      <c r="CX42" s="1025"/>
      <c r="CY42" s="1025"/>
      <c r="CZ42" s="1025"/>
      <c r="DA42" s="1026"/>
      <c r="DB42" s="1024"/>
      <c r="DC42" s="1025"/>
      <c r="DD42" s="1025"/>
      <c r="DE42" s="1025"/>
      <c r="DF42" s="1026"/>
      <c r="DG42" s="1024"/>
      <c r="DH42" s="1025"/>
      <c r="DI42" s="1025"/>
      <c r="DJ42" s="1025"/>
      <c r="DK42" s="1026"/>
      <c r="DL42" s="1024"/>
      <c r="DM42" s="1025"/>
      <c r="DN42" s="1025"/>
      <c r="DO42" s="1025"/>
      <c r="DP42" s="1026"/>
      <c r="DQ42" s="1024"/>
      <c r="DR42" s="1025"/>
      <c r="DS42" s="1025"/>
      <c r="DT42" s="1025"/>
      <c r="DU42" s="1026"/>
      <c r="DV42" s="1027"/>
      <c r="DW42" s="1028"/>
      <c r="DX42" s="1028"/>
      <c r="DY42" s="1028"/>
      <c r="DZ42" s="1029"/>
      <c r="EA42" s="212"/>
    </row>
    <row r="43" spans="1:131" ht="26.25" customHeight="1" x14ac:dyDescent="0.2">
      <c r="A43" s="220">
        <v>16</v>
      </c>
      <c r="B43" s="1065"/>
      <c r="C43" s="1066"/>
      <c r="D43" s="1066"/>
      <c r="E43" s="1066"/>
      <c r="F43" s="1066"/>
      <c r="G43" s="1066"/>
      <c r="H43" s="1066"/>
      <c r="I43" s="1066"/>
      <c r="J43" s="1066"/>
      <c r="K43" s="1066"/>
      <c r="L43" s="1066"/>
      <c r="M43" s="1066"/>
      <c r="N43" s="1066"/>
      <c r="O43" s="1066"/>
      <c r="P43" s="1067"/>
      <c r="Q43" s="1073"/>
      <c r="R43" s="1074"/>
      <c r="S43" s="1074"/>
      <c r="T43" s="1074"/>
      <c r="U43" s="1074"/>
      <c r="V43" s="1074"/>
      <c r="W43" s="1074"/>
      <c r="X43" s="1074"/>
      <c r="Y43" s="1074"/>
      <c r="Z43" s="1074"/>
      <c r="AA43" s="1074"/>
      <c r="AB43" s="1074"/>
      <c r="AC43" s="1074"/>
      <c r="AD43" s="1074"/>
      <c r="AE43" s="1075"/>
      <c r="AF43" s="1070"/>
      <c r="AG43" s="1071"/>
      <c r="AH43" s="1071"/>
      <c r="AI43" s="1071"/>
      <c r="AJ43" s="1072"/>
      <c r="AK43" s="1015"/>
      <c r="AL43" s="1006"/>
      <c r="AM43" s="1006"/>
      <c r="AN43" s="1006"/>
      <c r="AO43" s="1006"/>
      <c r="AP43" s="1006"/>
      <c r="AQ43" s="1006"/>
      <c r="AR43" s="1006"/>
      <c r="AS43" s="1006"/>
      <c r="AT43" s="1006"/>
      <c r="AU43" s="1006"/>
      <c r="AV43" s="1006"/>
      <c r="AW43" s="1006"/>
      <c r="AX43" s="1006"/>
      <c r="AY43" s="1006"/>
      <c r="AZ43" s="1076"/>
      <c r="BA43" s="1076"/>
      <c r="BB43" s="1076"/>
      <c r="BC43" s="1076"/>
      <c r="BD43" s="1076"/>
      <c r="BE43" s="1007"/>
      <c r="BF43" s="1007"/>
      <c r="BG43" s="1007"/>
      <c r="BH43" s="1007"/>
      <c r="BI43" s="1008"/>
      <c r="BJ43" s="214"/>
      <c r="BK43" s="214"/>
      <c r="BL43" s="214"/>
      <c r="BM43" s="214"/>
      <c r="BN43" s="214"/>
      <c r="BO43" s="223"/>
      <c r="BP43" s="223"/>
      <c r="BQ43" s="220">
        <v>37</v>
      </c>
      <c r="BR43" s="221"/>
      <c r="BS43" s="1027"/>
      <c r="BT43" s="1028"/>
      <c r="BU43" s="1028"/>
      <c r="BV43" s="1028"/>
      <c r="BW43" s="1028"/>
      <c r="BX43" s="1028"/>
      <c r="BY43" s="1028"/>
      <c r="BZ43" s="1028"/>
      <c r="CA43" s="1028"/>
      <c r="CB43" s="1028"/>
      <c r="CC43" s="1028"/>
      <c r="CD43" s="1028"/>
      <c r="CE43" s="1028"/>
      <c r="CF43" s="1028"/>
      <c r="CG43" s="1049"/>
      <c r="CH43" s="1024"/>
      <c r="CI43" s="1025"/>
      <c r="CJ43" s="1025"/>
      <c r="CK43" s="1025"/>
      <c r="CL43" s="1026"/>
      <c r="CM43" s="1024"/>
      <c r="CN43" s="1025"/>
      <c r="CO43" s="1025"/>
      <c r="CP43" s="1025"/>
      <c r="CQ43" s="1026"/>
      <c r="CR43" s="1024"/>
      <c r="CS43" s="1025"/>
      <c r="CT43" s="1025"/>
      <c r="CU43" s="1025"/>
      <c r="CV43" s="1026"/>
      <c r="CW43" s="1024"/>
      <c r="CX43" s="1025"/>
      <c r="CY43" s="1025"/>
      <c r="CZ43" s="1025"/>
      <c r="DA43" s="1026"/>
      <c r="DB43" s="1024"/>
      <c r="DC43" s="1025"/>
      <c r="DD43" s="1025"/>
      <c r="DE43" s="1025"/>
      <c r="DF43" s="1026"/>
      <c r="DG43" s="1024"/>
      <c r="DH43" s="1025"/>
      <c r="DI43" s="1025"/>
      <c r="DJ43" s="1025"/>
      <c r="DK43" s="1026"/>
      <c r="DL43" s="1024"/>
      <c r="DM43" s="1025"/>
      <c r="DN43" s="1025"/>
      <c r="DO43" s="1025"/>
      <c r="DP43" s="1026"/>
      <c r="DQ43" s="1024"/>
      <c r="DR43" s="1025"/>
      <c r="DS43" s="1025"/>
      <c r="DT43" s="1025"/>
      <c r="DU43" s="1026"/>
      <c r="DV43" s="1027"/>
      <c r="DW43" s="1028"/>
      <c r="DX43" s="1028"/>
      <c r="DY43" s="1028"/>
      <c r="DZ43" s="1029"/>
      <c r="EA43" s="212"/>
    </row>
    <row r="44" spans="1:131" ht="26.25" customHeight="1" x14ac:dyDescent="0.2">
      <c r="A44" s="220">
        <v>17</v>
      </c>
      <c r="B44" s="1065"/>
      <c r="C44" s="1066"/>
      <c r="D44" s="1066"/>
      <c r="E44" s="1066"/>
      <c r="F44" s="1066"/>
      <c r="G44" s="1066"/>
      <c r="H44" s="1066"/>
      <c r="I44" s="1066"/>
      <c r="J44" s="1066"/>
      <c r="K44" s="1066"/>
      <c r="L44" s="1066"/>
      <c r="M44" s="1066"/>
      <c r="N44" s="1066"/>
      <c r="O44" s="1066"/>
      <c r="P44" s="1067"/>
      <c r="Q44" s="1073"/>
      <c r="R44" s="1074"/>
      <c r="S44" s="1074"/>
      <c r="T44" s="1074"/>
      <c r="U44" s="1074"/>
      <c r="V44" s="1074"/>
      <c r="W44" s="1074"/>
      <c r="X44" s="1074"/>
      <c r="Y44" s="1074"/>
      <c r="Z44" s="1074"/>
      <c r="AA44" s="1074"/>
      <c r="AB44" s="1074"/>
      <c r="AC44" s="1074"/>
      <c r="AD44" s="1074"/>
      <c r="AE44" s="1075"/>
      <c r="AF44" s="1070"/>
      <c r="AG44" s="1071"/>
      <c r="AH44" s="1071"/>
      <c r="AI44" s="1071"/>
      <c r="AJ44" s="1072"/>
      <c r="AK44" s="1015"/>
      <c r="AL44" s="1006"/>
      <c r="AM44" s="1006"/>
      <c r="AN44" s="1006"/>
      <c r="AO44" s="1006"/>
      <c r="AP44" s="1006"/>
      <c r="AQ44" s="1006"/>
      <c r="AR44" s="1006"/>
      <c r="AS44" s="1006"/>
      <c r="AT44" s="1006"/>
      <c r="AU44" s="1006"/>
      <c r="AV44" s="1006"/>
      <c r="AW44" s="1006"/>
      <c r="AX44" s="1006"/>
      <c r="AY44" s="1006"/>
      <c r="AZ44" s="1076"/>
      <c r="BA44" s="1076"/>
      <c r="BB44" s="1076"/>
      <c r="BC44" s="1076"/>
      <c r="BD44" s="1076"/>
      <c r="BE44" s="1007"/>
      <c r="BF44" s="1007"/>
      <c r="BG44" s="1007"/>
      <c r="BH44" s="1007"/>
      <c r="BI44" s="1008"/>
      <c r="BJ44" s="214"/>
      <c r="BK44" s="214"/>
      <c r="BL44" s="214"/>
      <c r="BM44" s="214"/>
      <c r="BN44" s="214"/>
      <c r="BO44" s="223"/>
      <c r="BP44" s="223"/>
      <c r="BQ44" s="220">
        <v>38</v>
      </c>
      <c r="BR44" s="221"/>
      <c r="BS44" s="1027"/>
      <c r="BT44" s="1028"/>
      <c r="BU44" s="1028"/>
      <c r="BV44" s="1028"/>
      <c r="BW44" s="1028"/>
      <c r="BX44" s="1028"/>
      <c r="BY44" s="1028"/>
      <c r="BZ44" s="1028"/>
      <c r="CA44" s="1028"/>
      <c r="CB44" s="1028"/>
      <c r="CC44" s="1028"/>
      <c r="CD44" s="1028"/>
      <c r="CE44" s="1028"/>
      <c r="CF44" s="1028"/>
      <c r="CG44" s="1049"/>
      <c r="CH44" s="1024"/>
      <c r="CI44" s="1025"/>
      <c r="CJ44" s="1025"/>
      <c r="CK44" s="1025"/>
      <c r="CL44" s="1026"/>
      <c r="CM44" s="1024"/>
      <c r="CN44" s="1025"/>
      <c r="CO44" s="1025"/>
      <c r="CP44" s="1025"/>
      <c r="CQ44" s="1026"/>
      <c r="CR44" s="1024"/>
      <c r="CS44" s="1025"/>
      <c r="CT44" s="1025"/>
      <c r="CU44" s="1025"/>
      <c r="CV44" s="1026"/>
      <c r="CW44" s="1024"/>
      <c r="CX44" s="1025"/>
      <c r="CY44" s="1025"/>
      <c r="CZ44" s="1025"/>
      <c r="DA44" s="1026"/>
      <c r="DB44" s="1024"/>
      <c r="DC44" s="1025"/>
      <c r="DD44" s="1025"/>
      <c r="DE44" s="1025"/>
      <c r="DF44" s="1026"/>
      <c r="DG44" s="1024"/>
      <c r="DH44" s="1025"/>
      <c r="DI44" s="1025"/>
      <c r="DJ44" s="1025"/>
      <c r="DK44" s="1026"/>
      <c r="DL44" s="1024"/>
      <c r="DM44" s="1025"/>
      <c r="DN44" s="1025"/>
      <c r="DO44" s="1025"/>
      <c r="DP44" s="1026"/>
      <c r="DQ44" s="1024"/>
      <c r="DR44" s="1025"/>
      <c r="DS44" s="1025"/>
      <c r="DT44" s="1025"/>
      <c r="DU44" s="1026"/>
      <c r="DV44" s="1027"/>
      <c r="DW44" s="1028"/>
      <c r="DX44" s="1028"/>
      <c r="DY44" s="1028"/>
      <c r="DZ44" s="1029"/>
      <c r="EA44" s="212"/>
    </row>
    <row r="45" spans="1:131" ht="26.25" customHeight="1" x14ac:dyDescent="0.2">
      <c r="A45" s="220">
        <v>18</v>
      </c>
      <c r="B45" s="1065"/>
      <c r="C45" s="1066"/>
      <c r="D45" s="1066"/>
      <c r="E45" s="1066"/>
      <c r="F45" s="1066"/>
      <c r="G45" s="1066"/>
      <c r="H45" s="1066"/>
      <c r="I45" s="1066"/>
      <c r="J45" s="1066"/>
      <c r="K45" s="1066"/>
      <c r="L45" s="1066"/>
      <c r="M45" s="1066"/>
      <c r="N45" s="1066"/>
      <c r="O45" s="1066"/>
      <c r="P45" s="1067"/>
      <c r="Q45" s="1073"/>
      <c r="R45" s="1074"/>
      <c r="S45" s="1074"/>
      <c r="T45" s="1074"/>
      <c r="U45" s="1074"/>
      <c r="V45" s="1074"/>
      <c r="W45" s="1074"/>
      <c r="X45" s="1074"/>
      <c r="Y45" s="1074"/>
      <c r="Z45" s="1074"/>
      <c r="AA45" s="1074"/>
      <c r="AB45" s="1074"/>
      <c r="AC45" s="1074"/>
      <c r="AD45" s="1074"/>
      <c r="AE45" s="1075"/>
      <c r="AF45" s="1070"/>
      <c r="AG45" s="1071"/>
      <c r="AH45" s="1071"/>
      <c r="AI45" s="1071"/>
      <c r="AJ45" s="1072"/>
      <c r="AK45" s="1015"/>
      <c r="AL45" s="1006"/>
      <c r="AM45" s="1006"/>
      <c r="AN45" s="1006"/>
      <c r="AO45" s="1006"/>
      <c r="AP45" s="1006"/>
      <c r="AQ45" s="1006"/>
      <c r="AR45" s="1006"/>
      <c r="AS45" s="1006"/>
      <c r="AT45" s="1006"/>
      <c r="AU45" s="1006"/>
      <c r="AV45" s="1006"/>
      <c r="AW45" s="1006"/>
      <c r="AX45" s="1006"/>
      <c r="AY45" s="1006"/>
      <c r="AZ45" s="1076"/>
      <c r="BA45" s="1076"/>
      <c r="BB45" s="1076"/>
      <c r="BC45" s="1076"/>
      <c r="BD45" s="1076"/>
      <c r="BE45" s="1007"/>
      <c r="BF45" s="1007"/>
      <c r="BG45" s="1007"/>
      <c r="BH45" s="1007"/>
      <c r="BI45" s="1008"/>
      <c r="BJ45" s="214"/>
      <c r="BK45" s="214"/>
      <c r="BL45" s="214"/>
      <c r="BM45" s="214"/>
      <c r="BN45" s="214"/>
      <c r="BO45" s="223"/>
      <c r="BP45" s="223"/>
      <c r="BQ45" s="220">
        <v>39</v>
      </c>
      <c r="BR45" s="221"/>
      <c r="BS45" s="1027"/>
      <c r="BT45" s="1028"/>
      <c r="BU45" s="1028"/>
      <c r="BV45" s="1028"/>
      <c r="BW45" s="1028"/>
      <c r="BX45" s="1028"/>
      <c r="BY45" s="1028"/>
      <c r="BZ45" s="1028"/>
      <c r="CA45" s="1028"/>
      <c r="CB45" s="1028"/>
      <c r="CC45" s="1028"/>
      <c r="CD45" s="1028"/>
      <c r="CE45" s="1028"/>
      <c r="CF45" s="1028"/>
      <c r="CG45" s="1049"/>
      <c r="CH45" s="1024"/>
      <c r="CI45" s="1025"/>
      <c r="CJ45" s="1025"/>
      <c r="CK45" s="1025"/>
      <c r="CL45" s="1026"/>
      <c r="CM45" s="1024"/>
      <c r="CN45" s="1025"/>
      <c r="CO45" s="1025"/>
      <c r="CP45" s="1025"/>
      <c r="CQ45" s="1026"/>
      <c r="CR45" s="1024"/>
      <c r="CS45" s="1025"/>
      <c r="CT45" s="1025"/>
      <c r="CU45" s="1025"/>
      <c r="CV45" s="1026"/>
      <c r="CW45" s="1024"/>
      <c r="CX45" s="1025"/>
      <c r="CY45" s="1025"/>
      <c r="CZ45" s="1025"/>
      <c r="DA45" s="1026"/>
      <c r="DB45" s="1024"/>
      <c r="DC45" s="1025"/>
      <c r="DD45" s="1025"/>
      <c r="DE45" s="1025"/>
      <c r="DF45" s="1026"/>
      <c r="DG45" s="1024"/>
      <c r="DH45" s="1025"/>
      <c r="DI45" s="1025"/>
      <c r="DJ45" s="1025"/>
      <c r="DK45" s="1026"/>
      <c r="DL45" s="1024"/>
      <c r="DM45" s="1025"/>
      <c r="DN45" s="1025"/>
      <c r="DO45" s="1025"/>
      <c r="DP45" s="1026"/>
      <c r="DQ45" s="1024"/>
      <c r="DR45" s="1025"/>
      <c r="DS45" s="1025"/>
      <c r="DT45" s="1025"/>
      <c r="DU45" s="1026"/>
      <c r="DV45" s="1027"/>
      <c r="DW45" s="1028"/>
      <c r="DX45" s="1028"/>
      <c r="DY45" s="1028"/>
      <c r="DZ45" s="1029"/>
      <c r="EA45" s="212"/>
    </row>
    <row r="46" spans="1:131" ht="26.25" customHeight="1" x14ac:dyDescent="0.2">
      <c r="A46" s="220">
        <v>19</v>
      </c>
      <c r="B46" s="1065"/>
      <c r="C46" s="1066"/>
      <c r="D46" s="1066"/>
      <c r="E46" s="1066"/>
      <c r="F46" s="1066"/>
      <c r="G46" s="1066"/>
      <c r="H46" s="1066"/>
      <c r="I46" s="1066"/>
      <c r="J46" s="1066"/>
      <c r="K46" s="1066"/>
      <c r="L46" s="1066"/>
      <c r="M46" s="1066"/>
      <c r="N46" s="1066"/>
      <c r="O46" s="1066"/>
      <c r="P46" s="1067"/>
      <c r="Q46" s="1073"/>
      <c r="R46" s="1074"/>
      <c r="S46" s="1074"/>
      <c r="T46" s="1074"/>
      <c r="U46" s="1074"/>
      <c r="V46" s="1074"/>
      <c r="W46" s="1074"/>
      <c r="X46" s="1074"/>
      <c r="Y46" s="1074"/>
      <c r="Z46" s="1074"/>
      <c r="AA46" s="1074"/>
      <c r="AB46" s="1074"/>
      <c r="AC46" s="1074"/>
      <c r="AD46" s="1074"/>
      <c r="AE46" s="1075"/>
      <c r="AF46" s="1070"/>
      <c r="AG46" s="1071"/>
      <c r="AH46" s="1071"/>
      <c r="AI46" s="1071"/>
      <c r="AJ46" s="1072"/>
      <c r="AK46" s="1015"/>
      <c r="AL46" s="1006"/>
      <c r="AM46" s="1006"/>
      <c r="AN46" s="1006"/>
      <c r="AO46" s="1006"/>
      <c r="AP46" s="1006"/>
      <c r="AQ46" s="1006"/>
      <c r="AR46" s="1006"/>
      <c r="AS46" s="1006"/>
      <c r="AT46" s="1006"/>
      <c r="AU46" s="1006"/>
      <c r="AV46" s="1006"/>
      <c r="AW46" s="1006"/>
      <c r="AX46" s="1006"/>
      <c r="AY46" s="1006"/>
      <c r="AZ46" s="1076"/>
      <c r="BA46" s="1076"/>
      <c r="BB46" s="1076"/>
      <c r="BC46" s="1076"/>
      <c r="BD46" s="1076"/>
      <c r="BE46" s="1007"/>
      <c r="BF46" s="1007"/>
      <c r="BG46" s="1007"/>
      <c r="BH46" s="1007"/>
      <c r="BI46" s="1008"/>
      <c r="BJ46" s="214"/>
      <c r="BK46" s="214"/>
      <c r="BL46" s="214"/>
      <c r="BM46" s="214"/>
      <c r="BN46" s="214"/>
      <c r="BO46" s="223"/>
      <c r="BP46" s="223"/>
      <c r="BQ46" s="220">
        <v>40</v>
      </c>
      <c r="BR46" s="221"/>
      <c r="BS46" s="1027"/>
      <c r="BT46" s="1028"/>
      <c r="BU46" s="1028"/>
      <c r="BV46" s="1028"/>
      <c r="BW46" s="1028"/>
      <c r="BX46" s="1028"/>
      <c r="BY46" s="1028"/>
      <c r="BZ46" s="1028"/>
      <c r="CA46" s="1028"/>
      <c r="CB46" s="1028"/>
      <c r="CC46" s="1028"/>
      <c r="CD46" s="1028"/>
      <c r="CE46" s="1028"/>
      <c r="CF46" s="1028"/>
      <c r="CG46" s="1049"/>
      <c r="CH46" s="1024"/>
      <c r="CI46" s="1025"/>
      <c r="CJ46" s="1025"/>
      <c r="CK46" s="1025"/>
      <c r="CL46" s="1026"/>
      <c r="CM46" s="1024"/>
      <c r="CN46" s="1025"/>
      <c r="CO46" s="1025"/>
      <c r="CP46" s="1025"/>
      <c r="CQ46" s="1026"/>
      <c r="CR46" s="1024"/>
      <c r="CS46" s="1025"/>
      <c r="CT46" s="1025"/>
      <c r="CU46" s="1025"/>
      <c r="CV46" s="1026"/>
      <c r="CW46" s="1024"/>
      <c r="CX46" s="1025"/>
      <c r="CY46" s="1025"/>
      <c r="CZ46" s="1025"/>
      <c r="DA46" s="1026"/>
      <c r="DB46" s="1024"/>
      <c r="DC46" s="1025"/>
      <c r="DD46" s="1025"/>
      <c r="DE46" s="1025"/>
      <c r="DF46" s="1026"/>
      <c r="DG46" s="1024"/>
      <c r="DH46" s="1025"/>
      <c r="DI46" s="1025"/>
      <c r="DJ46" s="1025"/>
      <c r="DK46" s="1026"/>
      <c r="DL46" s="1024"/>
      <c r="DM46" s="1025"/>
      <c r="DN46" s="1025"/>
      <c r="DO46" s="1025"/>
      <c r="DP46" s="1026"/>
      <c r="DQ46" s="1024"/>
      <c r="DR46" s="1025"/>
      <c r="DS46" s="1025"/>
      <c r="DT46" s="1025"/>
      <c r="DU46" s="1026"/>
      <c r="DV46" s="1027"/>
      <c r="DW46" s="1028"/>
      <c r="DX46" s="1028"/>
      <c r="DY46" s="1028"/>
      <c r="DZ46" s="1029"/>
      <c r="EA46" s="212"/>
    </row>
    <row r="47" spans="1:131" ht="26.25" customHeight="1" x14ac:dyDescent="0.2">
      <c r="A47" s="220">
        <v>20</v>
      </c>
      <c r="B47" s="1065"/>
      <c r="C47" s="1066"/>
      <c r="D47" s="1066"/>
      <c r="E47" s="1066"/>
      <c r="F47" s="1066"/>
      <c r="G47" s="1066"/>
      <c r="H47" s="1066"/>
      <c r="I47" s="1066"/>
      <c r="J47" s="1066"/>
      <c r="K47" s="1066"/>
      <c r="L47" s="1066"/>
      <c r="M47" s="1066"/>
      <c r="N47" s="1066"/>
      <c r="O47" s="1066"/>
      <c r="P47" s="1067"/>
      <c r="Q47" s="1073"/>
      <c r="R47" s="1074"/>
      <c r="S47" s="1074"/>
      <c r="T47" s="1074"/>
      <c r="U47" s="1074"/>
      <c r="V47" s="1074"/>
      <c r="W47" s="1074"/>
      <c r="X47" s="1074"/>
      <c r="Y47" s="1074"/>
      <c r="Z47" s="1074"/>
      <c r="AA47" s="1074"/>
      <c r="AB47" s="1074"/>
      <c r="AC47" s="1074"/>
      <c r="AD47" s="1074"/>
      <c r="AE47" s="1075"/>
      <c r="AF47" s="1070"/>
      <c r="AG47" s="1071"/>
      <c r="AH47" s="1071"/>
      <c r="AI47" s="1071"/>
      <c r="AJ47" s="1072"/>
      <c r="AK47" s="1015"/>
      <c r="AL47" s="1006"/>
      <c r="AM47" s="1006"/>
      <c r="AN47" s="1006"/>
      <c r="AO47" s="1006"/>
      <c r="AP47" s="1006"/>
      <c r="AQ47" s="1006"/>
      <c r="AR47" s="1006"/>
      <c r="AS47" s="1006"/>
      <c r="AT47" s="1006"/>
      <c r="AU47" s="1006"/>
      <c r="AV47" s="1006"/>
      <c r="AW47" s="1006"/>
      <c r="AX47" s="1006"/>
      <c r="AY47" s="1006"/>
      <c r="AZ47" s="1076"/>
      <c r="BA47" s="1076"/>
      <c r="BB47" s="1076"/>
      <c r="BC47" s="1076"/>
      <c r="BD47" s="1076"/>
      <c r="BE47" s="1007"/>
      <c r="BF47" s="1007"/>
      <c r="BG47" s="1007"/>
      <c r="BH47" s="1007"/>
      <c r="BI47" s="1008"/>
      <c r="BJ47" s="214"/>
      <c r="BK47" s="214"/>
      <c r="BL47" s="214"/>
      <c r="BM47" s="214"/>
      <c r="BN47" s="214"/>
      <c r="BO47" s="223"/>
      <c r="BP47" s="223"/>
      <c r="BQ47" s="220">
        <v>41</v>
      </c>
      <c r="BR47" s="221"/>
      <c r="BS47" s="1027"/>
      <c r="BT47" s="1028"/>
      <c r="BU47" s="1028"/>
      <c r="BV47" s="1028"/>
      <c r="BW47" s="1028"/>
      <c r="BX47" s="1028"/>
      <c r="BY47" s="1028"/>
      <c r="BZ47" s="1028"/>
      <c r="CA47" s="1028"/>
      <c r="CB47" s="1028"/>
      <c r="CC47" s="1028"/>
      <c r="CD47" s="1028"/>
      <c r="CE47" s="1028"/>
      <c r="CF47" s="1028"/>
      <c r="CG47" s="1049"/>
      <c r="CH47" s="1024"/>
      <c r="CI47" s="1025"/>
      <c r="CJ47" s="1025"/>
      <c r="CK47" s="1025"/>
      <c r="CL47" s="1026"/>
      <c r="CM47" s="1024"/>
      <c r="CN47" s="1025"/>
      <c r="CO47" s="1025"/>
      <c r="CP47" s="1025"/>
      <c r="CQ47" s="1026"/>
      <c r="CR47" s="1024"/>
      <c r="CS47" s="1025"/>
      <c r="CT47" s="1025"/>
      <c r="CU47" s="1025"/>
      <c r="CV47" s="1026"/>
      <c r="CW47" s="1024"/>
      <c r="CX47" s="1025"/>
      <c r="CY47" s="1025"/>
      <c r="CZ47" s="1025"/>
      <c r="DA47" s="1026"/>
      <c r="DB47" s="1024"/>
      <c r="DC47" s="1025"/>
      <c r="DD47" s="1025"/>
      <c r="DE47" s="1025"/>
      <c r="DF47" s="1026"/>
      <c r="DG47" s="1024"/>
      <c r="DH47" s="1025"/>
      <c r="DI47" s="1025"/>
      <c r="DJ47" s="1025"/>
      <c r="DK47" s="1026"/>
      <c r="DL47" s="1024"/>
      <c r="DM47" s="1025"/>
      <c r="DN47" s="1025"/>
      <c r="DO47" s="1025"/>
      <c r="DP47" s="1026"/>
      <c r="DQ47" s="1024"/>
      <c r="DR47" s="1025"/>
      <c r="DS47" s="1025"/>
      <c r="DT47" s="1025"/>
      <c r="DU47" s="1026"/>
      <c r="DV47" s="1027"/>
      <c r="DW47" s="1028"/>
      <c r="DX47" s="1028"/>
      <c r="DY47" s="1028"/>
      <c r="DZ47" s="1029"/>
      <c r="EA47" s="212"/>
    </row>
    <row r="48" spans="1:131" ht="26.25" customHeight="1" x14ac:dyDescent="0.2">
      <c r="A48" s="220">
        <v>21</v>
      </c>
      <c r="B48" s="1065"/>
      <c r="C48" s="1066"/>
      <c r="D48" s="1066"/>
      <c r="E48" s="1066"/>
      <c r="F48" s="1066"/>
      <c r="G48" s="1066"/>
      <c r="H48" s="1066"/>
      <c r="I48" s="1066"/>
      <c r="J48" s="1066"/>
      <c r="K48" s="1066"/>
      <c r="L48" s="1066"/>
      <c r="M48" s="1066"/>
      <c r="N48" s="1066"/>
      <c r="O48" s="1066"/>
      <c r="P48" s="1067"/>
      <c r="Q48" s="1073"/>
      <c r="R48" s="1074"/>
      <c r="S48" s="1074"/>
      <c r="T48" s="1074"/>
      <c r="U48" s="1074"/>
      <c r="V48" s="1074"/>
      <c r="W48" s="1074"/>
      <c r="X48" s="1074"/>
      <c r="Y48" s="1074"/>
      <c r="Z48" s="1074"/>
      <c r="AA48" s="1074"/>
      <c r="AB48" s="1074"/>
      <c r="AC48" s="1074"/>
      <c r="AD48" s="1074"/>
      <c r="AE48" s="1075"/>
      <c r="AF48" s="1070"/>
      <c r="AG48" s="1071"/>
      <c r="AH48" s="1071"/>
      <c r="AI48" s="1071"/>
      <c r="AJ48" s="1072"/>
      <c r="AK48" s="1015"/>
      <c r="AL48" s="1006"/>
      <c r="AM48" s="1006"/>
      <c r="AN48" s="1006"/>
      <c r="AO48" s="1006"/>
      <c r="AP48" s="1006"/>
      <c r="AQ48" s="1006"/>
      <c r="AR48" s="1006"/>
      <c r="AS48" s="1006"/>
      <c r="AT48" s="1006"/>
      <c r="AU48" s="1006"/>
      <c r="AV48" s="1006"/>
      <c r="AW48" s="1006"/>
      <c r="AX48" s="1006"/>
      <c r="AY48" s="1006"/>
      <c r="AZ48" s="1076"/>
      <c r="BA48" s="1076"/>
      <c r="BB48" s="1076"/>
      <c r="BC48" s="1076"/>
      <c r="BD48" s="1076"/>
      <c r="BE48" s="1007"/>
      <c r="BF48" s="1007"/>
      <c r="BG48" s="1007"/>
      <c r="BH48" s="1007"/>
      <c r="BI48" s="1008"/>
      <c r="BJ48" s="214"/>
      <c r="BK48" s="214"/>
      <c r="BL48" s="214"/>
      <c r="BM48" s="214"/>
      <c r="BN48" s="214"/>
      <c r="BO48" s="223"/>
      <c r="BP48" s="223"/>
      <c r="BQ48" s="220">
        <v>42</v>
      </c>
      <c r="BR48" s="221"/>
      <c r="BS48" s="1027"/>
      <c r="BT48" s="1028"/>
      <c r="BU48" s="1028"/>
      <c r="BV48" s="1028"/>
      <c r="BW48" s="1028"/>
      <c r="BX48" s="1028"/>
      <c r="BY48" s="1028"/>
      <c r="BZ48" s="1028"/>
      <c r="CA48" s="1028"/>
      <c r="CB48" s="1028"/>
      <c r="CC48" s="1028"/>
      <c r="CD48" s="1028"/>
      <c r="CE48" s="1028"/>
      <c r="CF48" s="1028"/>
      <c r="CG48" s="1049"/>
      <c r="CH48" s="1024"/>
      <c r="CI48" s="1025"/>
      <c r="CJ48" s="1025"/>
      <c r="CK48" s="1025"/>
      <c r="CL48" s="1026"/>
      <c r="CM48" s="1024"/>
      <c r="CN48" s="1025"/>
      <c r="CO48" s="1025"/>
      <c r="CP48" s="1025"/>
      <c r="CQ48" s="1026"/>
      <c r="CR48" s="1024"/>
      <c r="CS48" s="1025"/>
      <c r="CT48" s="1025"/>
      <c r="CU48" s="1025"/>
      <c r="CV48" s="1026"/>
      <c r="CW48" s="1024"/>
      <c r="CX48" s="1025"/>
      <c r="CY48" s="1025"/>
      <c r="CZ48" s="1025"/>
      <c r="DA48" s="1026"/>
      <c r="DB48" s="1024"/>
      <c r="DC48" s="1025"/>
      <c r="DD48" s="1025"/>
      <c r="DE48" s="1025"/>
      <c r="DF48" s="1026"/>
      <c r="DG48" s="1024"/>
      <c r="DH48" s="1025"/>
      <c r="DI48" s="1025"/>
      <c r="DJ48" s="1025"/>
      <c r="DK48" s="1026"/>
      <c r="DL48" s="1024"/>
      <c r="DM48" s="1025"/>
      <c r="DN48" s="1025"/>
      <c r="DO48" s="1025"/>
      <c r="DP48" s="1026"/>
      <c r="DQ48" s="1024"/>
      <c r="DR48" s="1025"/>
      <c r="DS48" s="1025"/>
      <c r="DT48" s="1025"/>
      <c r="DU48" s="1026"/>
      <c r="DV48" s="1027"/>
      <c r="DW48" s="1028"/>
      <c r="DX48" s="1028"/>
      <c r="DY48" s="1028"/>
      <c r="DZ48" s="1029"/>
      <c r="EA48" s="212"/>
    </row>
    <row r="49" spans="1:131" ht="26.25" customHeight="1" x14ac:dyDescent="0.2">
      <c r="A49" s="220">
        <v>22</v>
      </c>
      <c r="B49" s="1065"/>
      <c r="C49" s="1066"/>
      <c r="D49" s="1066"/>
      <c r="E49" s="1066"/>
      <c r="F49" s="1066"/>
      <c r="G49" s="1066"/>
      <c r="H49" s="1066"/>
      <c r="I49" s="1066"/>
      <c r="J49" s="1066"/>
      <c r="K49" s="1066"/>
      <c r="L49" s="1066"/>
      <c r="M49" s="1066"/>
      <c r="N49" s="1066"/>
      <c r="O49" s="1066"/>
      <c r="P49" s="1067"/>
      <c r="Q49" s="1073"/>
      <c r="R49" s="1074"/>
      <c r="S49" s="1074"/>
      <c r="T49" s="1074"/>
      <c r="U49" s="1074"/>
      <c r="V49" s="1074"/>
      <c r="W49" s="1074"/>
      <c r="X49" s="1074"/>
      <c r="Y49" s="1074"/>
      <c r="Z49" s="1074"/>
      <c r="AA49" s="1074"/>
      <c r="AB49" s="1074"/>
      <c r="AC49" s="1074"/>
      <c r="AD49" s="1074"/>
      <c r="AE49" s="1075"/>
      <c r="AF49" s="1070"/>
      <c r="AG49" s="1071"/>
      <c r="AH49" s="1071"/>
      <c r="AI49" s="1071"/>
      <c r="AJ49" s="1072"/>
      <c r="AK49" s="1015"/>
      <c r="AL49" s="1006"/>
      <c r="AM49" s="1006"/>
      <c r="AN49" s="1006"/>
      <c r="AO49" s="1006"/>
      <c r="AP49" s="1006"/>
      <c r="AQ49" s="1006"/>
      <c r="AR49" s="1006"/>
      <c r="AS49" s="1006"/>
      <c r="AT49" s="1006"/>
      <c r="AU49" s="1006"/>
      <c r="AV49" s="1006"/>
      <c r="AW49" s="1006"/>
      <c r="AX49" s="1006"/>
      <c r="AY49" s="1006"/>
      <c r="AZ49" s="1076"/>
      <c r="BA49" s="1076"/>
      <c r="BB49" s="1076"/>
      <c r="BC49" s="1076"/>
      <c r="BD49" s="1076"/>
      <c r="BE49" s="1007"/>
      <c r="BF49" s="1007"/>
      <c r="BG49" s="1007"/>
      <c r="BH49" s="1007"/>
      <c r="BI49" s="1008"/>
      <c r="BJ49" s="214"/>
      <c r="BK49" s="214"/>
      <c r="BL49" s="214"/>
      <c r="BM49" s="214"/>
      <c r="BN49" s="214"/>
      <c r="BO49" s="223"/>
      <c r="BP49" s="223"/>
      <c r="BQ49" s="220">
        <v>43</v>
      </c>
      <c r="BR49" s="221"/>
      <c r="BS49" s="1027"/>
      <c r="BT49" s="1028"/>
      <c r="BU49" s="1028"/>
      <c r="BV49" s="1028"/>
      <c r="BW49" s="1028"/>
      <c r="BX49" s="1028"/>
      <c r="BY49" s="1028"/>
      <c r="BZ49" s="1028"/>
      <c r="CA49" s="1028"/>
      <c r="CB49" s="1028"/>
      <c r="CC49" s="1028"/>
      <c r="CD49" s="1028"/>
      <c r="CE49" s="1028"/>
      <c r="CF49" s="1028"/>
      <c r="CG49" s="1049"/>
      <c r="CH49" s="1024"/>
      <c r="CI49" s="1025"/>
      <c r="CJ49" s="1025"/>
      <c r="CK49" s="1025"/>
      <c r="CL49" s="1026"/>
      <c r="CM49" s="1024"/>
      <c r="CN49" s="1025"/>
      <c r="CO49" s="1025"/>
      <c r="CP49" s="1025"/>
      <c r="CQ49" s="1026"/>
      <c r="CR49" s="1024"/>
      <c r="CS49" s="1025"/>
      <c r="CT49" s="1025"/>
      <c r="CU49" s="1025"/>
      <c r="CV49" s="1026"/>
      <c r="CW49" s="1024"/>
      <c r="CX49" s="1025"/>
      <c r="CY49" s="1025"/>
      <c r="CZ49" s="1025"/>
      <c r="DA49" s="1026"/>
      <c r="DB49" s="1024"/>
      <c r="DC49" s="1025"/>
      <c r="DD49" s="1025"/>
      <c r="DE49" s="1025"/>
      <c r="DF49" s="1026"/>
      <c r="DG49" s="1024"/>
      <c r="DH49" s="1025"/>
      <c r="DI49" s="1025"/>
      <c r="DJ49" s="1025"/>
      <c r="DK49" s="1026"/>
      <c r="DL49" s="1024"/>
      <c r="DM49" s="1025"/>
      <c r="DN49" s="1025"/>
      <c r="DO49" s="1025"/>
      <c r="DP49" s="1026"/>
      <c r="DQ49" s="1024"/>
      <c r="DR49" s="1025"/>
      <c r="DS49" s="1025"/>
      <c r="DT49" s="1025"/>
      <c r="DU49" s="1026"/>
      <c r="DV49" s="1027"/>
      <c r="DW49" s="1028"/>
      <c r="DX49" s="1028"/>
      <c r="DY49" s="1028"/>
      <c r="DZ49" s="1029"/>
      <c r="EA49" s="212"/>
    </row>
    <row r="50" spans="1:131" ht="26.25" customHeight="1" x14ac:dyDescent="0.2">
      <c r="A50" s="220">
        <v>23</v>
      </c>
      <c r="B50" s="1065"/>
      <c r="C50" s="1066"/>
      <c r="D50" s="1066"/>
      <c r="E50" s="1066"/>
      <c r="F50" s="1066"/>
      <c r="G50" s="1066"/>
      <c r="H50" s="1066"/>
      <c r="I50" s="1066"/>
      <c r="J50" s="1066"/>
      <c r="K50" s="1066"/>
      <c r="L50" s="1066"/>
      <c r="M50" s="1066"/>
      <c r="N50" s="1066"/>
      <c r="O50" s="1066"/>
      <c r="P50" s="1067"/>
      <c r="Q50" s="1068"/>
      <c r="R50" s="1060"/>
      <c r="S50" s="1060"/>
      <c r="T50" s="1060"/>
      <c r="U50" s="1060"/>
      <c r="V50" s="1060"/>
      <c r="W50" s="1060"/>
      <c r="X50" s="1060"/>
      <c r="Y50" s="1060"/>
      <c r="Z50" s="1060"/>
      <c r="AA50" s="1060"/>
      <c r="AB50" s="1060"/>
      <c r="AC50" s="1060"/>
      <c r="AD50" s="1060"/>
      <c r="AE50" s="1069"/>
      <c r="AF50" s="1070"/>
      <c r="AG50" s="1071"/>
      <c r="AH50" s="1071"/>
      <c r="AI50" s="1071"/>
      <c r="AJ50" s="1072"/>
      <c r="AK50" s="1059"/>
      <c r="AL50" s="1060"/>
      <c r="AM50" s="1060"/>
      <c r="AN50" s="1060"/>
      <c r="AO50" s="1060"/>
      <c r="AP50" s="1060"/>
      <c r="AQ50" s="1060"/>
      <c r="AR50" s="1060"/>
      <c r="AS50" s="1060"/>
      <c r="AT50" s="1060"/>
      <c r="AU50" s="1060"/>
      <c r="AV50" s="1060"/>
      <c r="AW50" s="1060"/>
      <c r="AX50" s="1060"/>
      <c r="AY50" s="1060"/>
      <c r="AZ50" s="1061"/>
      <c r="BA50" s="1061"/>
      <c r="BB50" s="1061"/>
      <c r="BC50" s="1061"/>
      <c r="BD50" s="1061"/>
      <c r="BE50" s="1007"/>
      <c r="BF50" s="1007"/>
      <c r="BG50" s="1007"/>
      <c r="BH50" s="1007"/>
      <c r="BI50" s="1008"/>
      <c r="BJ50" s="214"/>
      <c r="BK50" s="214"/>
      <c r="BL50" s="214"/>
      <c r="BM50" s="214"/>
      <c r="BN50" s="214"/>
      <c r="BO50" s="223"/>
      <c r="BP50" s="223"/>
      <c r="BQ50" s="220">
        <v>44</v>
      </c>
      <c r="BR50" s="221"/>
      <c r="BS50" s="1027"/>
      <c r="BT50" s="1028"/>
      <c r="BU50" s="1028"/>
      <c r="BV50" s="1028"/>
      <c r="BW50" s="1028"/>
      <c r="BX50" s="1028"/>
      <c r="BY50" s="1028"/>
      <c r="BZ50" s="1028"/>
      <c r="CA50" s="1028"/>
      <c r="CB50" s="1028"/>
      <c r="CC50" s="1028"/>
      <c r="CD50" s="1028"/>
      <c r="CE50" s="1028"/>
      <c r="CF50" s="1028"/>
      <c r="CG50" s="1049"/>
      <c r="CH50" s="1024"/>
      <c r="CI50" s="1025"/>
      <c r="CJ50" s="1025"/>
      <c r="CK50" s="1025"/>
      <c r="CL50" s="1026"/>
      <c r="CM50" s="1024"/>
      <c r="CN50" s="1025"/>
      <c r="CO50" s="1025"/>
      <c r="CP50" s="1025"/>
      <c r="CQ50" s="1026"/>
      <c r="CR50" s="1024"/>
      <c r="CS50" s="1025"/>
      <c r="CT50" s="1025"/>
      <c r="CU50" s="1025"/>
      <c r="CV50" s="1026"/>
      <c r="CW50" s="1024"/>
      <c r="CX50" s="1025"/>
      <c r="CY50" s="1025"/>
      <c r="CZ50" s="1025"/>
      <c r="DA50" s="1026"/>
      <c r="DB50" s="1024"/>
      <c r="DC50" s="1025"/>
      <c r="DD50" s="1025"/>
      <c r="DE50" s="1025"/>
      <c r="DF50" s="1026"/>
      <c r="DG50" s="1024"/>
      <c r="DH50" s="1025"/>
      <c r="DI50" s="1025"/>
      <c r="DJ50" s="1025"/>
      <c r="DK50" s="1026"/>
      <c r="DL50" s="1024"/>
      <c r="DM50" s="1025"/>
      <c r="DN50" s="1025"/>
      <c r="DO50" s="1025"/>
      <c r="DP50" s="1026"/>
      <c r="DQ50" s="1024"/>
      <c r="DR50" s="1025"/>
      <c r="DS50" s="1025"/>
      <c r="DT50" s="1025"/>
      <c r="DU50" s="1026"/>
      <c r="DV50" s="1027"/>
      <c r="DW50" s="1028"/>
      <c r="DX50" s="1028"/>
      <c r="DY50" s="1028"/>
      <c r="DZ50" s="1029"/>
      <c r="EA50" s="212"/>
    </row>
    <row r="51" spans="1:131" ht="26.25" customHeight="1" x14ac:dyDescent="0.2">
      <c r="A51" s="220">
        <v>24</v>
      </c>
      <c r="B51" s="1065"/>
      <c r="C51" s="1066"/>
      <c r="D51" s="1066"/>
      <c r="E51" s="1066"/>
      <c r="F51" s="1066"/>
      <c r="G51" s="1066"/>
      <c r="H51" s="1066"/>
      <c r="I51" s="1066"/>
      <c r="J51" s="1066"/>
      <c r="K51" s="1066"/>
      <c r="L51" s="1066"/>
      <c r="M51" s="1066"/>
      <c r="N51" s="1066"/>
      <c r="O51" s="1066"/>
      <c r="P51" s="1067"/>
      <c r="Q51" s="1068"/>
      <c r="R51" s="1060"/>
      <c r="S51" s="1060"/>
      <c r="T51" s="1060"/>
      <c r="U51" s="1060"/>
      <c r="V51" s="1060"/>
      <c r="W51" s="1060"/>
      <c r="X51" s="1060"/>
      <c r="Y51" s="1060"/>
      <c r="Z51" s="1060"/>
      <c r="AA51" s="1060"/>
      <c r="AB51" s="1060"/>
      <c r="AC51" s="1060"/>
      <c r="AD51" s="1060"/>
      <c r="AE51" s="1069"/>
      <c r="AF51" s="1070"/>
      <c r="AG51" s="1071"/>
      <c r="AH51" s="1071"/>
      <c r="AI51" s="1071"/>
      <c r="AJ51" s="1072"/>
      <c r="AK51" s="1059"/>
      <c r="AL51" s="1060"/>
      <c r="AM51" s="1060"/>
      <c r="AN51" s="1060"/>
      <c r="AO51" s="1060"/>
      <c r="AP51" s="1060"/>
      <c r="AQ51" s="1060"/>
      <c r="AR51" s="1060"/>
      <c r="AS51" s="1060"/>
      <c r="AT51" s="1060"/>
      <c r="AU51" s="1060"/>
      <c r="AV51" s="1060"/>
      <c r="AW51" s="1060"/>
      <c r="AX51" s="1060"/>
      <c r="AY51" s="1060"/>
      <c r="AZ51" s="1061"/>
      <c r="BA51" s="1061"/>
      <c r="BB51" s="1061"/>
      <c r="BC51" s="1061"/>
      <c r="BD51" s="1061"/>
      <c r="BE51" s="1007"/>
      <c r="BF51" s="1007"/>
      <c r="BG51" s="1007"/>
      <c r="BH51" s="1007"/>
      <c r="BI51" s="1008"/>
      <c r="BJ51" s="214"/>
      <c r="BK51" s="214"/>
      <c r="BL51" s="214"/>
      <c r="BM51" s="214"/>
      <c r="BN51" s="214"/>
      <c r="BO51" s="223"/>
      <c r="BP51" s="223"/>
      <c r="BQ51" s="220">
        <v>45</v>
      </c>
      <c r="BR51" s="221"/>
      <c r="BS51" s="1027"/>
      <c r="BT51" s="1028"/>
      <c r="BU51" s="1028"/>
      <c r="BV51" s="1028"/>
      <c r="BW51" s="1028"/>
      <c r="BX51" s="1028"/>
      <c r="BY51" s="1028"/>
      <c r="BZ51" s="1028"/>
      <c r="CA51" s="1028"/>
      <c r="CB51" s="1028"/>
      <c r="CC51" s="1028"/>
      <c r="CD51" s="1028"/>
      <c r="CE51" s="1028"/>
      <c r="CF51" s="1028"/>
      <c r="CG51" s="1049"/>
      <c r="CH51" s="1024"/>
      <c r="CI51" s="1025"/>
      <c r="CJ51" s="1025"/>
      <c r="CK51" s="1025"/>
      <c r="CL51" s="1026"/>
      <c r="CM51" s="1024"/>
      <c r="CN51" s="1025"/>
      <c r="CO51" s="1025"/>
      <c r="CP51" s="1025"/>
      <c r="CQ51" s="1026"/>
      <c r="CR51" s="1024"/>
      <c r="CS51" s="1025"/>
      <c r="CT51" s="1025"/>
      <c r="CU51" s="1025"/>
      <c r="CV51" s="1026"/>
      <c r="CW51" s="1024"/>
      <c r="CX51" s="1025"/>
      <c r="CY51" s="1025"/>
      <c r="CZ51" s="1025"/>
      <c r="DA51" s="1026"/>
      <c r="DB51" s="1024"/>
      <c r="DC51" s="1025"/>
      <c r="DD51" s="1025"/>
      <c r="DE51" s="1025"/>
      <c r="DF51" s="1026"/>
      <c r="DG51" s="1024"/>
      <c r="DH51" s="1025"/>
      <c r="DI51" s="1025"/>
      <c r="DJ51" s="1025"/>
      <c r="DK51" s="1026"/>
      <c r="DL51" s="1024"/>
      <c r="DM51" s="1025"/>
      <c r="DN51" s="1025"/>
      <c r="DO51" s="1025"/>
      <c r="DP51" s="1026"/>
      <c r="DQ51" s="1024"/>
      <c r="DR51" s="1025"/>
      <c r="DS51" s="1025"/>
      <c r="DT51" s="1025"/>
      <c r="DU51" s="1026"/>
      <c r="DV51" s="1027"/>
      <c r="DW51" s="1028"/>
      <c r="DX51" s="1028"/>
      <c r="DY51" s="1028"/>
      <c r="DZ51" s="1029"/>
      <c r="EA51" s="212"/>
    </row>
    <row r="52" spans="1:131" ht="26.25" customHeight="1" x14ac:dyDescent="0.2">
      <c r="A52" s="220">
        <v>25</v>
      </c>
      <c r="B52" s="1065"/>
      <c r="C52" s="1066"/>
      <c r="D52" s="1066"/>
      <c r="E52" s="1066"/>
      <c r="F52" s="1066"/>
      <c r="G52" s="1066"/>
      <c r="H52" s="1066"/>
      <c r="I52" s="1066"/>
      <c r="J52" s="1066"/>
      <c r="K52" s="1066"/>
      <c r="L52" s="1066"/>
      <c r="M52" s="1066"/>
      <c r="N52" s="1066"/>
      <c r="O52" s="1066"/>
      <c r="P52" s="1067"/>
      <c r="Q52" s="1068"/>
      <c r="R52" s="1060"/>
      <c r="S52" s="1060"/>
      <c r="T52" s="1060"/>
      <c r="U52" s="1060"/>
      <c r="V52" s="1060"/>
      <c r="W52" s="1060"/>
      <c r="X52" s="1060"/>
      <c r="Y52" s="1060"/>
      <c r="Z52" s="1060"/>
      <c r="AA52" s="1060"/>
      <c r="AB52" s="1060"/>
      <c r="AC52" s="1060"/>
      <c r="AD52" s="1060"/>
      <c r="AE52" s="1069"/>
      <c r="AF52" s="1070"/>
      <c r="AG52" s="1071"/>
      <c r="AH52" s="1071"/>
      <c r="AI52" s="1071"/>
      <c r="AJ52" s="1072"/>
      <c r="AK52" s="1059"/>
      <c r="AL52" s="1060"/>
      <c r="AM52" s="1060"/>
      <c r="AN52" s="1060"/>
      <c r="AO52" s="1060"/>
      <c r="AP52" s="1060"/>
      <c r="AQ52" s="1060"/>
      <c r="AR52" s="1060"/>
      <c r="AS52" s="1060"/>
      <c r="AT52" s="1060"/>
      <c r="AU52" s="1060"/>
      <c r="AV52" s="1060"/>
      <c r="AW52" s="1060"/>
      <c r="AX52" s="1060"/>
      <c r="AY52" s="1060"/>
      <c r="AZ52" s="1061"/>
      <c r="BA52" s="1061"/>
      <c r="BB52" s="1061"/>
      <c r="BC52" s="1061"/>
      <c r="BD52" s="1061"/>
      <c r="BE52" s="1007"/>
      <c r="BF52" s="1007"/>
      <c r="BG52" s="1007"/>
      <c r="BH52" s="1007"/>
      <c r="BI52" s="1008"/>
      <c r="BJ52" s="214"/>
      <c r="BK52" s="214"/>
      <c r="BL52" s="214"/>
      <c r="BM52" s="214"/>
      <c r="BN52" s="214"/>
      <c r="BO52" s="223"/>
      <c r="BP52" s="223"/>
      <c r="BQ52" s="220">
        <v>46</v>
      </c>
      <c r="BR52" s="221"/>
      <c r="BS52" s="1027"/>
      <c r="BT52" s="1028"/>
      <c r="BU52" s="1028"/>
      <c r="BV52" s="1028"/>
      <c r="BW52" s="1028"/>
      <c r="BX52" s="1028"/>
      <c r="BY52" s="1028"/>
      <c r="BZ52" s="1028"/>
      <c r="CA52" s="1028"/>
      <c r="CB52" s="1028"/>
      <c r="CC52" s="1028"/>
      <c r="CD52" s="1028"/>
      <c r="CE52" s="1028"/>
      <c r="CF52" s="1028"/>
      <c r="CG52" s="1049"/>
      <c r="CH52" s="1024"/>
      <c r="CI52" s="1025"/>
      <c r="CJ52" s="1025"/>
      <c r="CK52" s="1025"/>
      <c r="CL52" s="1026"/>
      <c r="CM52" s="1024"/>
      <c r="CN52" s="1025"/>
      <c r="CO52" s="1025"/>
      <c r="CP52" s="1025"/>
      <c r="CQ52" s="1026"/>
      <c r="CR52" s="1024"/>
      <c r="CS52" s="1025"/>
      <c r="CT52" s="1025"/>
      <c r="CU52" s="1025"/>
      <c r="CV52" s="1026"/>
      <c r="CW52" s="1024"/>
      <c r="CX52" s="1025"/>
      <c r="CY52" s="1025"/>
      <c r="CZ52" s="1025"/>
      <c r="DA52" s="1026"/>
      <c r="DB52" s="1024"/>
      <c r="DC52" s="1025"/>
      <c r="DD52" s="1025"/>
      <c r="DE52" s="1025"/>
      <c r="DF52" s="1026"/>
      <c r="DG52" s="1024"/>
      <c r="DH52" s="1025"/>
      <c r="DI52" s="1025"/>
      <c r="DJ52" s="1025"/>
      <c r="DK52" s="1026"/>
      <c r="DL52" s="1024"/>
      <c r="DM52" s="1025"/>
      <c r="DN52" s="1025"/>
      <c r="DO52" s="1025"/>
      <c r="DP52" s="1026"/>
      <c r="DQ52" s="1024"/>
      <c r="DR52" s="1025"/>
      <c r="DS52" s="1025"/>
      <c r="DT52" s="1025"/>
      <c r="DU52" s="1026"/>
      <c r="DV52" s="1027"/>
      <c r="DW52" s="1028"/>
      <c r="DX52" s="1028"/>
      <c r="DY52" s="1028"/>
      <c r="DZ52" s="1029"/>
      <c r="EA52" s="212"/>
    </row>
    <row r="53" spans="1:131" ht="26.25" customHeight="1" x14ac:dyDescent="0.2">
      <c r="A53" s="220">
        <v>26</v>
      </c>
      <c r="B53" s="1065"/>
      <c r="C53" s="1066"/>
      <c r="D53" s="1066"/>
      <c r="E53" s="1066"/>
      <c r="F53" s="1066"/>
      <c r="G53" s="1066"/>
      <c r="H53" s="1066"/>
      <c r="I53" s="1066"/>
      <c r="J53" s="1066"/>
      <c r="K53" s="1066"/>
      <c r="L53" s="1066"/>
      <c r="M53" s="1066"/>
      <c r="N53" s="1066"/>
      <c r="O53" s="1066"/>
      <c r="P53" s="1067"/>
      <c r="Q53" s="1068"/>
      <c r="R53" s="1060"/>
      <c r="S53" s="1060"/>
      <c r="T53" s="1060"/>
      <c r="U53" s="1060"/>
      <c r="V53" s="1060"/>
      <c r="W53" s="1060"/>
      <c r="X53" s="1060"/>
      <c r="Y53" s="1060"/>
      <c r="Z53" s="1060"/>
      <c r="AA53" s="1060"/>
      <c r="AB53" s="1060"/>
      <c r="AC53" s="1060"/>
      <c r="AD53" s="1060"/>
      <c r="AE53" s="1069"/>
      <c r="AF53" s="1070"/>
      <c r="AG53" s="1071"/>
      <c r="AH53" s="1071"/>
      <c r="AI53" s="1071"/>
      <c r="AJ53" s="1072"/>
      <c r="AK53" s="1059"/>
      <c r="AL53" s="1060"/>
      <c r="AM53" s="1060"/>
      <c r="AN53" s="1060"/>
      <c r="AO53" s="1060"/>
      <c r="AP53" s="1060"/>
      <c r="AQ53" s="1060"/>
      <c r="AR53" s="1060"/>
      <c r="AS53" s="1060"/>
      <c r="AT53" s="1060"/>
      <c r="AU53" s="1060"/>
      <c r="AV53" s="1060"/>
      <c r="AW53" s="1060"/>
      <c r="AX53" s="1060"/>
      <c r="AY53" s="1060"/>
      <c r="AZ53" s="1061"/>
      <c r="BA53" s="1061"/>
      <c r="BB53" s="1061"/>
      <c r="BC53" s="1061"/>
      <c r="BD53" s="1061"/>
      <c r="BE53" s="1007"/>
      <c r="BF53" s="1007"/>
      <c r="BG53" s="1007"/>
      <c r="BH53" s="1007"/>
      <c r="BI53" s="1008"/>
      <c r="BJ53" s="214"/>
      <c r="BK53" s="214"/>
      <c r="BL53" s="214"/>
      <c r="BM53" s="214"/>
      <c r="BN53" s="214"/>
      <c r="BO53" s="223"/>
      <c r="BP53" s="223"/>
      <c r="BQ53" s="220">
        <v>47</v>
      </c>
      <c r="BR53" s="221"/>
      <c r="BS53" s="1027"/>
      <c r="BT53" s="1028"/>
      <c r="BU53" s="1028"/>
      <c r="BV53" s="1028"/>
      <c r="BW53" s="1028"/>
      <c r="BX53" s="1028"/>
      <c r="BY53" s="1028"/>
      <c r="BZ53" s="1028"/>
      <c r="CA53" s="1028"/>
      <c r="CB53" s="1028"/>
      <c r="CC53" s="1028"/>
      <c r="CD53" s="1028"/>
      <c r="CE53" s="1028"/>
      <c r="CF53" s="1028"/>
      <c r="CG53" s="1049"/>
      <c r="CH53" s="1024"/>
      <c r="CI53" s="1025"/>
      <c r="CJ53" s="1025"/>
      <c r="CK53" s="1025"/>
      <c r="CL53" s="1026"/>
      <c r="CM53" s="1024"/>
      <c r="CN53" s="1025"/>
      <c r="CO53" s="1025"/>
      <c r="CP53" s="1025"/>
      <c r="CQ53" s="1026"/>
      <c r="CR53" s="1024"/>
      <c r="CS53" s="1025"/>
      <c r="CT53" s="1025"/>
      <c r="CU53" s="1025"/>
      <c r="CV53" s="1026"/>
      <c r="CW53" s="1024"/>
      <c r="CX53" s="1025"/>
      <c r="CY53" s="1025"/>
      <c r="CZ53" s="1025"/>
      <c r="DA53" s="1026"/>
      <c r="DB53" s="1024"/>
      <c r="DC53" s="1025"/>
      <c r="DD53" s="1025"/>
      <c r="DE53" s="1025"/>
      <c r="DF53" s="1026"/>
      <c r="DG53" s="1024"/>
      <c r="DH53" s="1025"/>
      <c r="DI53" s="1025"/>
      <c r="DJ53" s="1025"/>
      <c r="DK53" s="1026"/>
      <c r="DL53" s="1024"/>
      <c r="DM53" s="1025"/>
      <c r="DN53" s="1025"/>
      <c r="DO53" s="1025"/>
      <c r="DP53" s="1026"/>
      <c r="DQ53" s="1024"/>
      <c r="DR53" s="1025"/>
      <c r="DS53" s="1025"/>
      <c r="DT53" s="1025"/>
      <c r="DU53" s="1026"/>
      <c r="DV53" s="1027"/>
      <c r="DW53" s="1028"/>
      <c r="DX53" s="1028"/>
      <c r="DY53" s="1028"/>
      <c r="DZ53" s="1029"/>
      <c r="EA53" s="212"/>
    </row>
    <row r="54" spans="1:131" ht="26.25" customHeight="1" x14ac:dyDescent="0.2">
      <c r="A54" s="220">
        <v>27</v>
      </c>
      <c r="B54" s="1065"/>
      <c r="C54" s="1066"/>
      <c r="D54" s="1066"/>
      <c r="E54" s="1066"/>
      <c r="F54" s="1066"/>
      <c r="G54" s="1066"/>
      <c r="H54" s="1066"/>
      <c r="I54" s="1066"/>
      <c r="J54" s="1066"/>
      <c r="K54" s="1066"/>
      <c r="L54" s="1066"/>
      <c r="M54" s="1066"/>
      <c r="N54" s="1066"/>
      <c r="O54" s="1066"/>
      <c r="P54" s="1067"/>
      <c r="Q54" s="1068"/>
      <c r="R54" s="1060"/>
      <c r="S54" s="1060"/>
      <c r="T54" s="1060"/>
      <c r="U54" s="1060"/>
      <c r="V54" s="1060"/>
      <c r="W54" s="1060"/>
      <c r="X54" s="1060"/>
      <c r="Y54" s="1060"/>
      <c r="Z54" s="1060"/>
      <c r="AA54" s="1060"/>
      <c r="AB54" s="1060"/>
      <c r="AC54" s="1060"/>
      <c r="AD54" s="1060"/>
      <c r="AE54" s="1069"/>
      <c r="AF54" s="1070"/>
      <c r="AG54" s="1071"/>
      <c r="AH54" s="1071"/>
      <c r="AI54" s="1071"/>
      <c r="AJ54" s="1072"/>
      <c r="AK54" s="1059"/>
      <c r="AL54" s="1060"/>
      <c r="AM54" s="1060"/>
      <c r="AN54" s="1060"/>
      <c r="AO54" s="1060"/>
      <c r="AP54" s="1060"/>
      <c r="AQ54" s="1060"/>
      <c r="AR54" s="1060"/>
      <c r="AS54" s="1060"/>
      <c r="AT54" s="1060"/>
      <c r="AU54" s="1060"/>
      <c r="AV54" s="1060"/>
      <c r="AW54" s="1060"/>
      <c r="AX54" s="1060"/>
      <c r="AY54" s="1060"/>
      <c r="AZ54" s="1061"/>
      <c r="BA54" s="1061"/>
      <c r="BB54" s="1061"/>
      <c r="BC54" s="1061"/>
      <c r="BD54" s="1061"/>
      <c r="BE54" s="1007"/>
      <c r="BF54" s="1007"/>
      <c r="BG54" s="1007"/>
      <c r="BH54" s="1007"/>
      <c r="BI54" s="1008"/>
      <c r="BJ54" s="214"/>
      <c r="BK54" s="214"/>
      <c r="BL54" s="214"/>
      <c r="BM54" s="214"/>
      <c r="BN54" s="214"/>
      <c r="BO54" s="223"/>
      <c r="BP54" s="223"/>
      <c r="BQ54" s="220">
        <v>48</v>
      </c>
      <c r="BR54" s="221"/>
      <c r="BS54" s="1027"/>
      <c r="BT54" s="1028"/>
      <c r="BU54" s="1028"/>
      <c r="BV54" s="1028"/>
      <c r="BW54" s="1028"/>
      <c r="BX54" s="1028"/>
      <c r="BY54" s="1028"/>
      <c r="BZ54" s="1028"/>
      <c r="CA54" s="1028"/>
      <c r="CB54" s="1028"/>
      <c r="CC54" s="1028"/>
      <c r="CD54" s="1028"/>
      <c r="CE54" s="1028"/>
      <c r="CF54" s="1028"/>
      <c r="CG54" s="1049"/>
      <c r="CH54" s="1024"/>
      <c r="CI54" s="1025"/>
      <c r="CJ54" s="1025"/>
      <c r="CK54" s="1025"/>
      <c r="CL54" s="1026"/>
      <c r="CM54" s="1024"/>
      <c r="CN54" s="1025"/>
      <c r="CO54" s="1025"/>
      <c r="CP54" s="1025"/>
      <c r="CQ54" s="1026"/>
      <c r="CR54" s="1024"/>
      <c r="CS54" s="1025"/>
      <c r="CT54" s="1025"/>
      <c r="CU54" s="1025"/>
      <c r="CV54" s="1026"/>
      <c r="CW54" s="1024"/>
      <c r="CX54" s="1025"/>
      <c r="CY54" s="1025"/>
      <c r="CZ54" s="1025"/>
      <c r="DA54" s="1026"/>
      <c r="DB54" s="1024"/>
      <c r="DC54" s="1025"/>
      <c r="DD54" s="1025"/>
      <c r="DE54" s="1025"/>
      <c r="DF54" s="1026"/>
      <c r="DG54" s="1024"/>
      <c r="DH54" s="1025"/>
      <c r="DI54" s="1025"/>
      <c r="DJ54" s="1025"/>
      <c r="DK54" s="1026"/>
      <c r="DL54" s="1024"/>
      <c r="DM54" s="1025"/>
      <c r="DN54" s="1025"/>
      <c r="DO54" s="1025"/>
      <c r="DP54" s="1026"/>
      <c r="DQ54" s="1024"/>
      <c r="DR54" s="1025"/>
      <c r="DS54" s="1025"/>
      <c r="DT54" s="1025"/>
      <c r="DU54" s="1026"/>
      <c r="DV54" s="1027"/>
      <c r="DW54" s="1028"/>
      <c r="DX54" s="1028"/>
      <c r="DY54" s="1028"/>
      <c r="DZ54" s="1029"/>
      <c r="EA54" s="212"/>
    </row>
    <row r="55" spans="1:131" ht="26.25" customHeight="1" x14ac:dyDescent="0.2">
      <c r="A55" s="220">
        <v>28</v>
      </c>
      <c r="B55" s="1065"/>
      <c r="C55" s="1066"/>
      <c r="D55" s="1066"/>
      <c r="E55" s="1066"/>
      <c r="F55" s="1066"/>
      <c r="G55" s="1066"/>
      <c r="H55" s="1066"/>
      <c r="I55" s="1066"/>
      <c r="J55" s="1066"/>
      <c r="K55" s="1066"/>
      <c r="L55" s="1066"/>
      <c r="M55" s="1066"/>
      <c r="N55" s="1066"/>
      <c r="O55" s="1066"/>
      <c r="P55" s="1067"/>
      <c r="Q55" s="1068"/>
      <c r="R55" s="1060"/>
      <c r="S55" s="1060"/>
      <c r="T55" s="1060"/>
      <c r="U55" s="1060"/>
      <c r="V55" s="1060"/>
      <c r="W55" s="1060"/>
      <c r="X55" s="1060"/>
      <c r="Y55" s="1060"/>
      <c r="Z55" s="1060"/>
      <c r="AA55" s="1060"/>
      <c r="AB55" s="1060"/>
      <c r="AC55" s="1060"/>
      <c r="AD55" s="1060"/>
      <c r="AE55" s="1069"/>
      <c r="AF55" s="1070"/>
      <c r="AG55" s="1071"/>
      <c r="AH55" s="1071"/>
      <c r="AI55" s="1071"/>
      <c r="AJ55" s="1072"/>
      <c r="AK55" s="1059"/>
      <c r="AL55" s="1060"/>
      <c r="AM55" s="1060"/>
      <c r="AN55" s="1060"/>
      <c r="AO55" s="1060"/>
      <c r="AP55" s="1060"/>
      <c r="AQ55" s="1060"/>
      <c r="AR55" s="1060"/>
      <c r="AS55" s="1060"/>
      <c r="AT55" s="1060"/>
      <c r="AU55" s="1060"/>
      <c r="AV55" s="1060"/>
      <c r="AW55" s="1060"/>
      <c r="AX55" s="1060"/>
      <c r="AY55" s="1060"/>
      <c r="AZ55" s="1061"/>
      <c r="BA55" s="1061"/>
      <c r="BB55" s="1061"/>
      <c r="BC55" s="1061"/>
      <c r="BD55" s="1061"/>
      <c r="BE55" s="1007"/>
      <c r="BF55" s="1007"/>
      <c r="BG55" s="1007"/>
      <c r="BH55" s="1007"/>
      <c r="BI55" s="1008"/>
      <c r="BJ55" s="214"/>
      <c r="BK55" s="214"/>
      <c r="BL55" s="214"/>
      <c r="BM55" s="214"/>
      <c r="BN55" s="214"/>
      <c r="BO55" s="223"/>
      <c r="BP55" s="223"/>
      <c r="BQ55" s="220">
        <v>49</v>
      </c>
      <c r="BR55" s="221"/>
      <c r="BS55" s="1027"/>
      <c r="BT55" s="1028"/>
      <c r="BU55" s="1028"/>
      <c r="BV55" s="1028"/>
      <c r="BW55" s="1028"/>
      <c r="BX55" s="1028"/>
      <c r="BY55" s="1028"/>
      <c r="BZ55" s="1028"/>
      <c r="CA55" s="1028"/>
      <c r="CB55" s="1028"/>
      <c r="CC55" s="1028"/>
      <c r="CD55" s="1028"/>
      <c r="CE55" s="1028"/>
      <c r="CF55" s="1028"/>
      <c r="CG55" s="1049"/>
      <c r="CH55" s="1024"/>
      <c r="CI55" s="1025"/>
      <c r="CJ55" s="1025"/>
      <c r="CK55" s="1025"/>
      <c r="CL55" s="1026"/>
      <c r="CM55" s="1024"/>
      <c r="CN55" s="1025"/>
      <c r="CO55" s="1025"/>
      <c r="CP55" s="1025"/>
      <c r="CQ55" s="1026"/>
      <c r="CR55" s="1024"/>
      <c r="CS55" s="1025"/>
      <c r="CT55" s="1025"/>
      <c r="CU55" s="1025"/>
      <c r="CV55" s="1026"/>
      <c r="CW55" s="1024"/>
      <c r="CX55" s="1025"/>
      <c r="CY55" s="1025"/>
      <c r="CZ55" s="1025"/>
      <c r="DA55" s="1026"/>
      <c r="DB55" s="1024"/>
      <c r="DC55" s="1025"/>
      <c r="DD55" s="1025"/>
      <c r="DE55" s="1025"/>
      <c r="DF55" s="1026"/>
      <c r="DG55" s="1024"/>
      <c r="DH55" s="1025"/>
      <c r="DI55" s="1025"/>
      <c r="DJ55" s="1025"/>
      <c r="DK55" s="1026"/>
      <c r="DL55" s="1024"/>
      <c r="DM55" s="1025"/>
      <c r="DN55" s="1025"/>
      <c r="DO55" s="1025"/>
      <c r="DP55" s="1026"/>
      <c r="DQ55" s="1024"/>
      <c r="DR55" s="1025"/>
      <c r="DS55" s="1025"/>
      <c r="DT55" s="1025"/>
      <c r="DU55" s="1026"/>
      <c r="DV55" s="1027"/>
      <c r="DW55" s="1028"/>
      <c r="DX55" s="1028"/>
      <c r="DY55" s="1028"/>
      <c r="DZ55" s="1029"/>
      <c r="EA55" s="212"/>
    </row>
    <row r="56" spans="1:131" ht="26.25" customHeight="1" x14ac:dyDescent="0.2">
      <c r="A56" s="220">
        <v>29</v>
      </c>
      <c r="B56" s="1065"/>
      <c r="C56" s="1066"/>
      <c r="D56" s="1066"/>
      <c r="E56" s="1066"/>
      <c r="F56" s="1066"/>
      <c r="G56" s="1066"/>
      <c r="H56" s="1066"/>
      <c r="I56" s="1066"/>
      <c r="J56" s="1066"/>
      <c r="K56" s="1066"/>
      <c r="L56" s="1066"/>
      <c r="M56" s="1066"/>
      <c r="N56" s="1066"/>
      <c r="O56" s="1066"/>
      <c r="P56" s="1067"/>
      <c r="Q56" s="1068"/>
      <c r="R56" s="1060"/>
      <c r="S56" s="1060"/>
      <c r="T56" s="1060"/>
      <c r="U56" s="1060"/>
      <c r="V56" s="1060"/>
      <c r="W56" s="1060"/>
      <c r="X56" s="1060"/>
      <c r="Y56" s="1060"/>
      <c r="Z56" s="1060"/>
      <c r="AA56" s="1060"/>
      <c r="AB56" s="1060"/>
      <c r="AC56" s="1060"/>
      <c r="AD56" s="1060"/>
      <c r="AE56" s="1069"/>
      <c r="AF56" s="1070"/>
      <c r="AG56" s="1071"/>
      <c r="AH56" s="1071"/>
      <c r="AI56" s="1071"/>
      <c r="AJ56" s="1072"/>
      <c r="AK56" s="1059"/>
      <c r="AL56" s="1060"/>
      <c r="AM56" s="1060"/>
      <c r="AN56" s="1060"/>
      <c r="AO56" s="1060"/>
      <c r="AP56" s="1060"/>
      <c r="AQ56" s="1060"/>
      <c r="AR56" s="1060"/>
      <c r="AS56" s="1060"/>
      <c r="AT56" s="1060"/>
      <c r="AU56" s="1060"/>
      <c r="AV56" s="1060"/>
      <c r="AW56" s="1060"/>
      <c r="AX56" s="1060"/>
      <c r="AY56" s="1060"/>
      <c r="AZ56" s="1061"/>
      <c r="BA56" s="1061"/>
      <c r="BB56" s="1061"/>
      <c r="BC56" s="1061"/>
      <c r="BD56" s="1061"/>
      <c r="BE56" s="1007"/>
      <c r="BF56" s="1007"/>
      <c r="BG56" s="1007"/>
      <c r="BH56" s="1007"/>
      <c r="BI56" s="1008"/>
      <c r="BJ56" s="214"/>
      <c r="BK56" s="214"/>
      <c r="BL56" s="214"/>
      <c r="BM56" s="214"/>
      <c r="BN56" s="214"/>
      <c r="BO56" s="223"/>
      <c r="BP56" s="223"/>
      <c r="BQ56" s="220">
        <v>50</v>
      </c>
      <c r="BR56" s="221"/>
      <c r="BS56" s="1027"/>
      <c r="BT56" s="1028"/>
      <c r="BU56" s="1028"/>
      <c r="BV56" s="1028"/>
      <c r="BW56" s="1028"/>
      <c r="BX56" s="1028"/>
      <c r="BY56" s="1028"/>
      <c r="BZ56" s="1028"/>
      <c r="CA56" s="1028"/>
      <c r="CB56" s="1028"/>
      <c r="CC56" s="1028"/>
      <c r="CD56" s="1028"/>
      <c r="CE56" s="1028"/>
      <c r="CF56" s="1028"/>
      <c r="CG56" s="1049"/>
      <c r="CH56" s="1024"/>
      <c r="CI56" s="1025"/>
      <c r="CJ56" s="1025"/>
      <c r="CK56" s="1025"/>
      <c r="CL56" s="1026"/>
      <c r="CM56" s="1024"/>
      <c r="CN56" s="1025"/>
      <c r="CO56" s="1025"/>
      <c r="CP56" s="1025"/>
      <c r="CQ56" s="1026"/>
      <c r="CR56" s="1024"/>
      <c r="CS56" s="1025"/>
      <c r="CT56" s="1025"/>
      <c r="CU56" s="1025"/>
      <c r="CV56" s="1026"/>
      <c r="CW56" s="1024"/>
      <c r="CX56" s="1025"/>
      <c r="CY56" s="1025"/>
      <c r="CZ56" s="1025"/>
      <c r="DA56" s="1026"/>
      <c r="DB56" s="1024"/>
      <c r="DC56" s="1025"/>
      <c r="DD56" s="1025"/>
      <c r="DE56" s="1025"/>
      <c r="DF56" s="1026"/>
      <c r="DG56" s="1024"/>
      <c r="DH56" s="1025"/>
      <c r="DI56" s="1025"/>
      <c r="DJ56" s="1025"/>
      <c r="DK56" s="1026"/>
      <c r="DL56" s="1024"/>
      <c r="DM56" s="1025"/>
      <c r="DN56" s="1025"/>
      <c r="DO56" s="1025"/>
      <c r="DP56" s="1026"/>
      <c r="DQ56" s="1024"/>
      <c r="DR56" s="1025"/>
      <c r="DS56" s="1025"/>
      <c r="DT56" s="1025"/>
      <c r="DU56" s="1026"/>
      <c r="DV56" s="1027"/>
      <c r="DW56" s="1028"/>
      <c r="DX56" s="1028"/>
      <c r="DY56" s="1028"/>
      <c r="DZ56" s="1029"/>
      <c r="EA56" s="212"/>
    </row>
    <row r="57" spans="1:131" ht="26.25" customHeight="1" x14ac:dyDescent="0.2">
      <c r="A57" s="220">
        <v>30</v>
      </c>
      <c r="B57" s="1065"/>
      <c r="C57" s="1066"/>
      <c r="D57" s="1066"/>
      <c r="E57" s="1066"/>
      <c r="F57" s="1066"/>
      <c r="G57" s="1066"/>
      <c r="H57" s="1066"/>
      <c r="I57" s="1066"/>
      <c r="J57" s="1066"/>
      <c r="K57" s="1066"/>
      <c r="L57" s="1066"/>
      <c r="M57" s="1066"/>
      <c r="N57" s="1066"/>
      <c r="O57" s="1066"/>
      <c r="P57" s="1067"/>
      <c r="Q57" s="1068"/>
      <c r="R57" s="1060"/>
      <c r="S57" s="1060"/>
      <c r="T57" s="1060"/>
      <c r="U57" s="1060"/>
      <c r="V57" s="1060"/>
      <c r="W57" s="1060"/>
      <c r="X57" s="1060"/>
      <c r="Y57" s="1060"/>
      <c r="Z57" s="1060"/>
      <c r="AA57" s="1060"/>
      <c r="AB57" s="1060"/>
      <c r="AC57" s="1060"/>
      <c r="AD57" s="1060"/>
      <c r="AE57" s="1069"/>
      <c r="AF57" s="1070"/>
      <c r="AG57" s="1071"/>
      <c r="AH57" s="1071"/>
      <c r="AI57" s="1071"/>
      <c r="AJ57" s="1072"/>
      <c r="AK57" s="1059"/>
      <c r="AL57" s="1060"/>
      <c r="AM57" s="1060"/>
      <c r="AN57" s="1060"/>
      <c r="AO57" s="1060"/>
      <c r="AP57" s="1060"/>
      <c r="AQ57" s="1060"/>
      <c r="AR57" s="1060"/>
      <c r="AS57" s="1060"/>
      <c r="AT57" s="1060"/>
      <c r="AU57" s="1060"/>
      <c r="AV57" s="1060"/>
      <c r="AW57" s="1060"/>
      <c r="AX57" s="1060"/>
      <c r="AY57" s="1060"/>
      <c r="AZ57" s="1061"/>
      <c r="BA57" s="1061"/>
      <c r="BB57" s="1061"/>
      <c r="BC57" s="1061"/>
      <c r="BD57" s="1061"/>
      <c r="BE57" s="1007"/>
      <c r="BF57" s="1007"/>
      <c r="BG57" s="1007"/>
      <c r="BH57" s="1007"/>
      <c r="BI57" s="1008"/>
      <c r="BJ57" s="214"/>
      <c r="BK57" s="214"/>
      <c r="BL57" s="214"/>
      <c r="BM57" s="214"/>
      <c r="BN57" s="214"/>
      <c r="BO57" s="223"/>
      <c r="BP57" s="223"/>
      <c r="BQ57" s="220">
        <v>51</v>
      </c>
      <c r="BR57" s="221"/>
      <c r="BS57" s="1027"/>
      <c r="BT57" s="1028"/>
      <c r="BU57" s="1028"/>
      <c r="BV57" s="1028"/>
      <c r="BW57" s="1028"/>
      <c r="BX57" s="1028"/>
      <c r="BY57" s="1028"/>
      <c r="BZ57" s="1028"/>
      <c r="CA57" s="1028"/>
      <c r="CB57" s="1028"/>
      <c r="CC57" s="1028"/>
      <c r="CD57" s="1028"/>
      <c r="CE57" s="1028"/>
      <c r="CF57" s="1028"/>
      <c r="CG57" s="1049"/>
      <c r="CH57" s="1024"/>
      <c r="CI57" s="1025"/>
      <c r="CJ57" s="1025"/>
      <c r="CK57" s="1025"/>
      <c r="CL57" s="1026"/>
      <c r="CM57" s="1024"/>
      <c r="CN57" s="1025"/>
      <c r="CO57" s="1025"/>
      <c r="CP57" s="1025"/>
      <c r="CQ57" s="1026"/>
      <c r="CR57" s="1024"/>
      <c r="CS57" s="1025"/>
      <c r="CT57" s="1025"/>
      <c r="CU57" s="1025"/>
      <c r="CV57" s="1026"/>
      <c r="CW57" s="1024"/>
      <c r="CX57" s="1025"/>
      <c r="CY57" s="1025"/>
      <c r="CZ57" s="1025"/>
      <c r="DA57" s="1026"/>
      <c r="DB57" s="1024"/>
      <c r="DC57" s="1025"/>
      <c r="DD57" s="1025"/>
      <c r="DE57" s="1025"/>
      <c r="DF57" s="1026"/>
      <c r="DG57" s="1024"/>
      <c r="DH57" s="1025"/>
      <c r="DI57" s="1025"/>
      <c r="DJ57" s="1025"/>
      <c r="DK57" s="1026"/>
      <c r="DL57" s="1024"/>
      <c r="DM57" s="1025"/>
      <c r="DN57" s="1025"/>
      <c r="DO57" s="1025"/>
      <c r="DP57" s="1026"/>
      <c r="DQ57" s="1024"/>
      <c r="DR57" s="1025"/>
      <c r="DS57" s="1025"/>
      <c r="DT57" s="1025"/>
      <c r="DU57" s="1026"/>
      <c r="DV57" s="1027"/>
      <c r="DW57" s="1028"/>
      <c r="DX57" s="1028"/>
      <c r="DY57" s="1028"/>
      <c r="DZ57" s="1029"/>
      <c r="EA57" s="212"/>
    </row>
    <row r="58" spans="1:131" ht="26.25" customHeight="1" x14ac:dyDescent="0.2">
      <c r="A58" s="220">
        <v>31</v>
      </c>
      <c r="B58" s="1065"/>
      <c r="C58" s="1066"/>
      <c r="D58" s="1066"/>
      <c r="E58" s="1066"/>
      <c r="F58" s="1066"/>
      <c r="G58" s="1066"/>
      <c r="H58" s="1066"/>
      <c r="I58" s="1066"/>
      <c r="J58" s="1066"/>
      <c r="K58" s="1066"/>
      <c r="L58" s="1066"/>
      <c r="M58" s="1066"/>
      <c r="N58" s="1066"/>
      <c r="O58" s="1066"/>
      <c r="P58" s="1067"/>
      <c r="Q58" s="1068"/>
      <c r="R58" s="1060"/>
      <c r="S58" s="1060"/>
      <c r="T58" s="1060"/>
      <c r="U58" s="1060"/>
      <c r="V58" s="1060"/>
      <c r="W58" s="1060"/>
      <c r="X58" s="1060"/>
      <c r="Y58" s="1060"/>
      <c r="Z58" s="1060"/>
      <c r="AA58" s="1060"/>
      <c r="AB58" s="1060"/>
      <c r="AC58" s="1060"/>
      <c r="AD58" s="1060"/>
      <c r="AE58" s="1069"/>
      <c r="AF58" s="1070"/>
      <c r="AG58" s="1071"/>
      <c r="AH58" s="1071"/>
      <c r="AI58" s="1071"/>
      <c r="AJ58" s="1072"/>
      <c r="AK58" s="1059"/>
      <c r="AL58" s="1060"/>
      <c r="AM58" s="1060"/>
      <c r="AN58" s="1060"/>
      <c r="AO58" s="1060"/>
      <c r="AP58" s="1060"/>
      <c r="AQ58" s="1060"/>
      <c r="AR58" s="1060"/>
      <c r="AS58" s="1060"/>
      <c r="AT58" s="1060"/>
      <c r="AU58" s="1060"/>
      <c r="AV58" s="1060"/>
      <c r="AW58" s="1060"/>
      <c r="AX58" s="1060"/>
      <c r="AY58" s="1060"/>
      <c r="AZ58" s="1061"/>
      <c r="BA58" s="1061"/>
      <c r="BB58" s="1061"/>
      <c r="BC58" s="1061"/>
      <c r="BD58" s="1061"/>
      <c r="BE58" s="1007"/>
      <c r="BF58" s="1007"/>
      <c r="BG58" s="1007"/>
      <c r="BH58" s="1007"/>
      <c r="BI58" s="1008"/>
      <c r="BJ58" s="214"/>
      <c r="BK58" s="214"/>
      <c r="BL58" s="214"/>
      <c r="BM58" s="214"/>
      <c r="BN58" s="214"/>
      <c r="BO58" s="223"/>
      <c r="BP58" s="223"/>
      <c r="BQ58" s="220">
        <v>52</v>
      </c>
      <c r="BR58" s="221"/>
      <c r="BS58" s="1027"/>
      <c r="BT58" s="1028"/>
      <c r="BU58" s="1028"/>
      <c r="BV58" s="1028"/>
      <c r="BW58" s="1028"/>
      <c r="BX58" s="1028"/>
      <c r="BY58" s="1028"/>
      <c r="BZ58" s="1028"/>
      <c r="CA58" s="1028"/>
      <c r="CB58" s="1028"/>
      <c r="CC58" s="1028"/>
      <c r="CD58" s="1028"/>
      <c r="CE58" s="1028"/>
      <c r="CF58" s="1028"/>
      <c r="CG58" s="1049"/>
      <c r="CH58" s="1024"/>
      <c r="CI58" s="1025"/>
      <c r="CJ58" s="1025"/>
      <c r="CK58" s="1025"/>
      <c r="CL58" s="1026"/>
      <c r="CM58" s="1024"/>
      <c r="CN58" s="1025"/>
      <c r="CO58" s="1025"/>
      <c r="CP58" s="1025"/>
      <c r="CQ58" s="1026"/>
      <c r="CR58" s="1024"/>
      <c r="CS58" s="1025"/>
      <c r="CT58" s="1025"/>
      <c r="CU58" s="1025"/>
      <c r="CV58" s="1026"/>
      <c r="CW58" s="1024"/>
      <c r="CX58" s="1025"/>
      <c r="CY58" s="1025"/>
      <c r="CZ58" s="1025"/>
      <c r="DA58" s="1026"/>
      <c r="DB58" s="1024"/>
      <c r="DC58" s="1025"/>
      <c r="DD58" s="1025"/>
      <c r="DE58" s="1025"/>
      <c r="DF58" s="1026"/>
      <c r="DG58" s="1024"/>
      <c r="DH58" s="1025"/>
      <c r="DI58" s="1025"/>
      <c r="DJ58" s="1025"/>
      <c r="DK58" s="1026"/>
      <c r="DL58" s="1024"/>
      <c r="DM58" s="1025"/>
      <c r="DN58" s="1025"/>
      <c r="DO58" s="1025"/>
      <c r="DP58" s="1026"/>
      <c r="DQ58" s="1024"/>
      <c r="DR58" s="1025"/>
      <c r="DS58" s="1025"/>
      <c r="DT58" s="1025"/>
      <c r="DU58" s="1026"/>
      <c r="DV58" s="1027"/>
      <c r="DW58" s="1028"/>
      <c r="DX58" s="1028"/>
      <c r="DY58" s="1028"/>
      <c r="DZ58" s="1029"/>
      <c r="EA58" s="212"/>
    </row>
    <row r="59" spans="1:131" ht="26.25" customHeight="1" x14ac:dyDescent="0.2">
      <c r="A59" s="220">
        <v>32</v>
      </c>
      <c r="B59" s="1065"/>
      <c r="C59" s="1066"/>
      <c r="D59" s="1066"/>
      <c r="E59" s="1066"/>
      <c r="F59" s="1066"/>
      <c r="G59" s="1066"/>
      <c r="H59" s="1066"/>
      <c r="I59" s="1066"/>
      <c r="J59" s="1066"/>
      <c r="K59" s="1066"/>
      <c r="L59" s="1066"/>
      <c r="M59" s="1066"/>
      <c r="N59" s="1066"/>
      <c r="O59" s="1066"/>
      <c r="P59" s="1067"/>
      <c r="Q59" s="1068"/>
      <c r="R59" s="1060"/>
      <c r="S59" s="1060"/>
      <c r="T59" s="1060"/>
      <c r="U59" s="1060"/>
      <c r="V59" s="1060"/>
      <c r="W59" s="1060"/>
      <c r="X59" s="1060"/>
      <c r="Y59" s="1060"/>
      <c r="Z59" s="1060"/>
      <c r="AA59" s="1060"/>
      <c r="AB59" s="1060"/>
      <c r="AC59" s="1060"/>
      <c r="AD59" s="1060"/>
      <c r="AE59" s="1069"/>
      <c r="AF59" s="1070"/>
      <c r="AG59" s="1071"/>
      <c r="AH59" s="1071"/>
      <c r="AI59" s="1071"/>
      <c r="AJ59" s="1072"/>
      <c r="AK59" s="1059"/>
      <c r="AL59" s="1060"/>
      <c r="AM59" s="1060"/>
      <c r="AN59" s="1060"/>
      <c r="AO59" s="1060"/>
      <c r="AP59" s="1060"/>
      <c r="AQ59" s="1060"/>
      <c r="AR59" s="1060"/>
      <c r="AS59" s="1060"/>
      <c r="AT59" s="1060"/>
      <c r="AU59" s="1060"/>
      <c r="AV59" s="1060"/>
      <c r="AW59" s="1060"/>
      <c r="AX59" s="1060"/>
      <c r="AY59" s="1060"/>
      <c r="AZ59" s="1061"/>
      <c r="BA59" s="1061"/>
      <c r="BB59" s="1061"/>
      <c r="BC59" s="1061"/>
      <c r="BD59" s="1061"/>
      <c r="BE59" s="1007"/>
      <c r="BF59" s="1007"/>
      <c r="BG59" s="1007"/>
      <c r="BH59" s="1007"/>
      <c r="BI59" s="1008"/>
      <c r="BJ59" s="214"/>
      <c r="BK59" s="214"/>
      <c r="BL59" s="214"/>
      <c r="BM59" s="214"/>
      <c r="BN59" s="214"/>
      <c r="BO59" s="223"/>
      <c r="BP59" s="223"/>
      <c r="BQ59" s="220">
        <v>53</v>
      </c>
      <c r="BR59" s="221"/>
      <c r="BS59" s="1027"/>
      <c r="BT59" s="1028"/>
      <c r="BU59" s="1028"/>
      <c r="BV59" s="1028"/>
      <c r="BW59" s="1028"/>
      <c r="BX59" s="1028"/>
      <c r="BY59" s="1028"/>
      <c r="BZ59" s="1028"/>
      <c r="CA59" s="1028"/>
      <c r="CB59" s="1028"/>
      <c r="CC59" s="1028"/>
      <c r="CD59" s="1028"/>
      <c r="CE59" s="1028"/>
      <c r="CF59" s="1028"/>
      <c r="CG59" s="1049"/>
      <c r="CH59" s="1024"/>
      <c r="CI59" s="1025"/>
      <c r="CJ59" s="1025"/>
      <c r="CK59" s="1025"/>
      <c r="CL59" s="1026"/>
      <c r="CM59" s="1024"/>
      <c r="CN59" s="1025"/>
      <c r="CO59" s="1025"/>
      <c r="CP59" s="1025"/>
      <c r="CQ59" s="1026"/>
      <c r="CR59" s="1024"/>
      <c r="CS59" s="1025"/>
      <c r="CT59" s="1025"/>
      <c r="CU59" s="1025"/>
      <c r="CV59" s="1026"/>
      <c r="CW59" s="1024"/>
      <c r="CX59" s="1025"/>
      <c r="CY59" s="1025"/>
      <c r="CZ59" s="1025"/>
      <c r="DA59" s="1026"/>
      <c r="DB59" s="1024"/>
      <c r="DC59" s="1025"/>
      <c r="DD59" s="1025"/>
      <c r="DE59" s="1025"/>
      <c r="DF59" s="1026"/>
      <c r="DG59" s="1024"/>
      <c r="DH59" s="1025"/>
      <c r="DI59" s="1025"/>
      <c r="DJ59" s="1025"/>
      <c r="DK59" s="1026"/>
      <c r="DL59" s="1024"/>
      <c r="DM59" s="1025"/>
      <c r="DN59" s="1025"/>
      <c r="DO59" s="1025"/>
      <c r="DP59" s="1026"/>
      <c r="DQ59" s="1024"/>
      <c r="DR59" s="1025"/>
      <c r="DS59" s="1025"/>
      <c r="DT59" s="1025"/>
      <c r="DU59" s="1026"/>
      <c r="DV59" s="1027"/>
      <c r="DW59" s="1028"/>
      <c r="DX59" s="1028"/>
      <c r="DY59" s="1028"/>
      <c r="DZ59" s="1029"/>
      <c r="EA59" s="212"/>
    </row>
    <row r="60" spans="1:131" ht="26.25" customHeight="1" x14ac:dyDescent="0.2">
      <c r="A60" s="220">
        <v>33</v>
      </c>
      <c r="B60" s="1065"/>
      <c r="C60" s="1066"/>
      <c r="D60" s="1066"/>
      <c r="E60" s="1066"/>
      <c r="F60" s="1066"/>
      <c r="G60" s="1066"/>
      <c r="H60" s="1066"/>
      <c r="I60" s="1066"/>
      <c r="J60" s="1066"/>
      <c r="K60" s="1066"/>
      <c r="L60" s="1066"/>
      <c r="M60" s="1066"/>
      <c r="N60" s="1066"/>
      <c r="O60" s="1066"/>
      <c r="P60" s="1067"/>
      <c r="Q60" s="1068"/>
      <c r="R60" s="1060"/>
      <c r="S60" s="1060"/>
      <c r="T60" s="1060"/>
      <c r="U60" s="1060"/>
      <c r="V60" s="1060"/>
      <c r="W60" s="1060"/>
      <c r="X60" s="1060"/>
      <c r="Y60" s="1060"/>
      <c r="Z60" s="1060"/>
      <c r="AA60" s="1060"/>
      <c r="AB60" s="1060"/>
      <c r="AC60" s="1060"/>
      <c r="AD60" s="1060"/>
      <c r="AE60" s="1069"/>
      <c r="AF60" s="1070"/>
      <c r="AG60" s="1071"/>
      <c r="AH60" s="1071"/>
      <c r="AI60" s="1071"/>
      <c r="AJ60" s="1072"/>
      <c r="AK60" s="1059"/>
      <c r="AL60" s="1060"/>
      <c r="AM60" s="1060"/>
      <c r="AN60" s="1060"/>
      <c r="AO60" s="1060"/>
      <c r="AP60" s="1060"/>
      <c r="AQ60" s="1060"/>
      <c r="AR60" s="1060"/>
      <c r="AS60" s="1060"/>
      <c r="AT60" s="1060"/>
      <c r="AU60" s="1060"/>
      <c r="AV60" s="1060"/>
      <c r="AW60" s="1060"/>
      <c r="AX60" s="1060"/>
      <c r="AY60" s="1060"/>
      <c r="AZ60" s="1061"/>
      <c r="BA60" s="1061"/>
      <c r="BB60" s="1061"/>
      <c r="BC60" s="1061"/>
      <c r="BD60" s="1061"/>
      <c r="BE60" s="1007"/>
      <c r="BF60" s="1007"/>
      <c r="BG60" s="1007"/>
      <c r="BH60" s="1007"/>
      <c r="BI60" s="1008"/>
      <c r="BJ60" s="214"/>
      <c r="BK60" s="214"/>
      <c r="BL60" s="214"/>
      <c r="BM60" s="214"/>
      <c r="BN60" s="214"/>
      <c r="BO60" s="223"/>
      <c r="BP60" s="223"/>
      <c r="BQ60" s="220">
        <v>54</v>
      </c>
      <c r="BR60" s="221"/>
      <c r="BS60" s="1027"/>
      <c r="BT60" s="1028"/>
      <c r="BU60" s="1028"/>
      <c r="BV60" s="1028"/>
      <c r="BW60" s="1028"/>
      <c r="BX60" s="1028"/>
      <c r="BY60" s="1028"/>
      <c r="BZ60" s="1028"/>
      <c r="CA60" s="1028"/>
      <c r="CB60" s="1028"/>
      <c r="CC60" s="1028"/>
      <c r="CD60" s="1028"/>
      <c r="CE60" s="1028"/>
      <c r="CF60" s="1028"/>
      <c r="CG60" s="1049"/>
      <c r="CH60" s="1024"/>
      <c r="CI60" s="1025"/>
      <c r="CJ60" s="1025"/>
      <c r="CK60" s="1025"/>
      <c r="CL60" s="1026"/>
      <c r="CM60" s="1024"/>
      <c r="CN60" s="1025"/>
      <c r="CO60" s="1025"/>
      <c r="CP60" s="1025"/>
      <c r="CQ60" s="1026"/>
      <c r="CR60" s="1024"/>
      <c r="CS60" s="1025"/>
      <c r="CT60" s="1025"/>
      <c r="CU60" s="1025"/>
      <c r="CV60" s="1026"/>
      <c r="CW60" s="1024"/>
      <c r="CX60" s="1025"/>
      <c r="CY60" s="1025"/>
      <c r="CZ60" s="1025"/>
      <c r="DA60" s="1026"/>
      <c r="DB60" s="1024"/>
      <c r="DC60" s="1025"/>
      <c r="DD60" s="1025"/>
      <c r="DE60" s="1025"/>
      <c r="DF60" s="1026"/>
      <c r="DG60" s="1024"/>
      <c r="DH60" s="1025"/>
      <c r="DI60" s="1025"/>
      <c r="DJ60" s="1025"/>
      <c r="DK60" s="1026"/>
      <c r="DL60" s="1024"/>
      <c r="DM60" s="1025"/>
      <c r="DN60" s="1025"/>
      <c r="DO60" s="1025"/>
      <c r="DP60" s="1026"/>
      <c r="DQ60" s="1024"/>
      <c r="DR60" s="1025"/>
      <c r="DS60" s="1025"/>
      <c r="DT60" s="1025"/>
      <c r="DU60" s="1026"/>
      <c r="DV60" s="1027"/>
      <c r="DW60" s="1028"/>
      <c r="DX60" s="1028"/>
      <c r="DY60" s="1028"/>
      <c r="DZ60" s="1029"/>
      <c r="EA60" s="212"/>
    </row>
    <row r="61" spans="1:131" ht="26.25" customHeight="1" thickBot="1" x14ac:dyDescent="0.25">
      <c r="A61" s="220">
        <v>34</v>
      </c>
      <c r="B61" s="1065"/>
      <c r="C61" s="1066"/>
      <c r="D61" s="1066"/>
      <c r="E61" s="1066"/>
      <c r="F61" s="1066"/>
      <c r="G61" s="1066"/>
      <c r="H61" s="1066"/>
      <c r="I61" s="1066"/>
      <c r="J61" s="1066"/>
      <c r="K61" s="1066"/>
      <c r="L61" s="1066"/>
      <c r="M61" s="1066"/>
      <c r="N61" s="1066"/>
      <c r="O61" s="1066"/>
      <c r="P61" s="1067"/>
      <c r="Q61" s="1068"/>
      <c r="R61" s="1060"/>
      <c r="S61" s="1060"/>
      <c r="T61" s="1060"/>
      <c r="U61" s="1060"/>
      <c r="V61" s="1060"/>
      <c r="W61" s="1060"/>
      <c r="X61" s="1060"/>
      <c r="Y61" s="1060"/>
      <c r="Z61" s="1060"/>
      <c r="AA61" s="1060"/>
      <c r="AB61" s="1060"/>
      <c r="AC61" s="1060"/>
      <c r="AD61" s="1060"/>
      <c r="AE61" s="1069"/>
      <c r="AF61" s="1070"/>
      <c r="AG61" s="1071"/>
      <c r="AH61" s="1071"/>
      <c r="AI61" s="1071"/>
      <c r="AJ61" s="1072"/>
      <c r="AK61" s="1059"/>
      <c r="AL61" s="1060"/>
      <c r="AM61" s="1060"/>
      <c r="AN61" s="1060"/>
      <c r="AO61" s="1060"/>
      <c r="AP61" s="1060"/>
      <c r="AQ61" s="1060"/>
      <c r="AR61" s="1060"/>
      <c r="AS61" s="1060"/>
      <c r="AT61" s="1060"/>
      <c r="AU61" s="1060"/>
      <c r="AV61" s="1060"/>
      <c r="AW61" s="1060"/>
      <c r="AX61" s="1060"/>
      <c r="AY61" s="1060"/>
      <c r="AZ61" s="1061"/>
      <c r="BA61" s="1061"/>
      <c r="BB61" s="1061"/>
      <c r="BC61" s="1061"/>
      <c r="BD61" s="1061"/>
      <c r="BE61" s="1007"/>
      <c r="BF61" s="1007"/>
      <c r="BG61" s="1007"/>
      <c r="BH61" s="1007"/>
      <c r="BI61" s="1008"/>
      <c r="BJ61" s="214"/>
      <c r="BK61" s="214"/>
      <c r="BL61" s="214"/>
      <c r="BM61" s="214"/>
      <c r="BN61" s="214"/>
      <c r="BO61" s="223"/>
      <c r="BP61" s="223"/>
      <c r="BQ61" s="220">
        <v>55</v>
      </c>
      <c r="BR61" s="221"/>
      <c r="BS61" s="1027"/>
      <c r="BT61" s="1028"/>
      <c r="BU61" s="1028"/>
      <c r="BV61" s="1028"/>
      <c r="BW61" s="1028"/>
      <c r="BX61" s="1028"/>
      <c r="BY61" s="1028"/>
      <c r="BZ61" s="1028"/>
      <c r="CA61" s="1028"/>
      <c r="CB61" s="1028"/>
      <c r="CC61" s="1028"/>
      <c r="CD61" s="1028"/>
      <c r="CE61" s="1028"/>
      <c r="CF61" s="1028"/>
      <c r="CG61" s="1049"/>
      <c r="CH61" s="1024"/>
      <c r="CI61" s="1025"/>
      <c r="CJ61" s="1025"/>
      <c r="CK61" s="1025"/>
      <c r="CL61" s="1026"/>
      <c r="CM61" s="1024"/>
      <c r="CN61" s="1025"/>
      <c r="CO61" s="1025"/>
      <c r="CP61" s="1025"/>
      <c r="CQ61" s="1026"/>
      <c r="CR61" s="1024"/>
      <c r="CS61" s="1025"/>
      <c r="CT61" s="1025"/>
      <c r="CU61" s="1025"/>
      <c r="CV61" s="1026"/>
      <c r="CW61" s="1024"/>
      <c r="CX61" s="1025"/>
      <c r="CY61" s="1025"/>
      <c r="CZ61" s="1025"/>
      <c r="DA61" s="1026"/>
      <c r="DB61" s="1024"/>
      <c r="DC61" s="1025"/>
      <c r="DD61" s="1025"/>
      <c r="DE61" s="1025"/>
      <c r="DF61" s="1026"/>
      <c r="DG61" s="1024"/>
      <c r="DH61" s="1025"/>
      <c r="DI61" s="1025"/>
      <c r="DJ61" s="1025"/>
      <c r="DK61" s="1026"/>
      <c r="DL61" s="1024"/>
      <c r="DM61" s="1025"/>
      <c r="DN61" s="1025"/>
      <c r="DO61" s="1025"/>
      <c r="DP61" s="1026"/>
      <c r="DQ61" s="1024"/>
      <c r="DR61" s="1025"/>
      <c r="DS61" s="1025"/>
      <c r="DT61" s="1025"/>
      <c r="DU61" s="1026"/>
      <c r="DV61" s="1027"/>
      <c r="DW61" s="1028"/>
      <c r="DX61" s="1028"/>
      <c r="DY61" s="1028"/>
      <c r="DZ61" s="1029"/>
      <c r="EA61" s="212"/>
    </row>
    <row r="62" spans="1:131" ht="26.25" customHeight="1" x14ac:dyDescent="0.2">
      <c r="A62" s="220">
        <v>35</v>
      </c>
      <c r="B62" s="1065"/>
      <c r="C62" s="1066"/>
      <c r="D62" s="1066"/>
      <c r="E62" s="1066"/>
      <c r="F62" s="1066"/>
      <c r="G62" s="1066"/>
      <c r="H62" s="1066"/>
      <c r="I62" s="1066"/>
      <c r="J62" s="1066"/>
      <c r="K62" s="1066"/>
      <c r="L62" s="1066"/>
      <c r="M62" s="1066"/>
      <c r="N62" s="1066"/>
      <c r="O62" s="1066"/>
      <c r="P62" s="1067"/>
      <c r="Q62" s="1068"/>
      <c r="R62" s="1060"/>
      <c r="S62" s="1060"/>
      <c r="T62" s="1060"/>
      <c r="U62" s="1060"/>
      <c r="V62" s="1060"/>
      <c r="W62" s="1060"/>
      <c r="X62" s="1060"/>
      <c r="Y62" s="1060"/>
      <c r="Z62" s="1060"/>
      <c r="AA62" s="1060"/>
      <c r="AB62" s="1060"/>
      <c r="AC62" s="1060"/>
      <c r="AD62" s="1060"/>
      <c r="AE62" s="1069"/>
      <c r="AF62" s="1070"/>
      <c r="AG62" s="1071"/>
      <c r="AH62" s="1071"/>
      <c r="AI62" s="1071"/>
      <c r="AJ62" s="1072"/>
      <c r="AK62" s="1059"/>
      <c r="AL62" s="1060"/>
      <c r="AM62" s="1060"/>
      <c r="AN62" s="1060"/>
      <c r="AO62" s="1060"/>
      <c r="AP62" s="1060"/>
      <c r="AQ62" s="1060"/>
      <c r="AR62" s="1060"/>
      <c r="AS62" s="1060"/>
      <c r="AT62" s="1060"/>
      <c r="AU62" s="1060"/>
      <c r="AV62" s="1060"/>
      <c r="AW62" s="1060"/>
      <c r="AX62" s="1060"/>
      <c r="AY62" s="1060"/>
      <c r="AZ62" s="1061"/>
      <c r="BA62" s="1061"/>
      <c r="BB62" s="1061"/>
      <c r="BC62" s="1061"/>
      <c r="BD62" s="1061"/>
      <c r="BE62" s="1007"/>
      <c r="BF62" s="1007"/>
      <c r="BG62" s="1007"/>
      <c r="BH62" s="1007"/>
      <c r="BI62" s="1008"/>
      <c r="BJ62" s="1062" t="s">
        <v>398</v>
      </c>
      <c r="BK62" s="1063"/>
      <c r="BL62" s="1063"/>
      <c r="BM62" s="1063"/>
      <c r="BN62" s="1064"/>
      <c r="BO62" s="223"/>
      <c r="BP62" s="223"/>
      <c r="BQ62" s="220">
        <v>56</v>
      </c>
      <c r="BR62" s="221"/>
      <c r="BS62" s="1027"/>
      <c r="BT62" s="1028"/>
      <c r="BU62" s="1028"/>
      <c r="BV62" s="1028"/>
      <c r="BW62" s="1028"/>
      <c r="BX62" s="1028"/>
      <c r="BY62" s="1028"/>
      <c r="BZ62" s="1028"/>
      <c r="CA62" s="1028"/>
      <c r="CB62" s="1028"/>
      <c r="CC62" s="1028"/>
      <c r="CD62" s="1028"/>
      <c r="CE62" s="1028"/>
      <c r="CF62" s="1028"/>
      <c r="CG62" s="1049"/>
      <c r="CH62" s="1024"/>
      <c r="CI62" s="1025"/>
      <c r="CJ62" s="1025"/>
      <c r="CK62" s="1025"/>
      <c r="CL62" s="1026"/>
      <c r="CM62" s="1024"/>
      <c r="CN62" s="1025"/>
      <c r="CO62" s="1025"/>
      <c r="CP62" s="1025"/>
      <c r="CQ62" s="1026"/>
      <c r="CR62" s="1024"/>
      <c r="CS62" s="1025"/>
      <c r="CT62" s="1025"/>
      <c r="CU62" s="1025"/>
      <c r="CV62" s="1026"/>
      <c r="CW62" s="1024"/>
      <c r="CX62" s="1025"/>
      <c r="CY62" s="1025"/>
      <c r="CZ62" s="1025"/>
      <c r="DA62" s="1026"/>
      <c r="DB62" s="1024"/>
      <c r="DC62" s="1025"/>
      <c r="DD62" s="1025"/>
      <c r="DE62" s="1025"/>
      <c r="DF62" s="1026"/>
      <c r="DG62" s="1024"/>
      <c r="DH62" s="1025"/>
      <c r="DI62" s="1025"/>
      <c r="DJ62" s="1025"/>
      <c r="DK62" s="1026"/>
      <c r="DL62" s="1024"/>
      <c r="DM62" s="1025"/>
      <c r="DN62" s="1025"/>
      <c r="DO62" s="1025"/>
      <c r="DP62" s="1026"/>
      <c r="DQ62" s="1024"/>
      <c r="DR62" s="1025"/>
      <c r="DS62" s="1025"/>
      <c r="DT62" s="1025"/>
      <c r="DU62" s="1026"/>
      <c r="DV62" s="1027"/>
      <c r="DW62" s="1028"/>
      <c r="DX62" s="1028"/>
      <c r="DY62" s="1028"/>
      <c r="DZ62" s="1029"/>
      <c r="EA62" s="212"/>
    </row>
    <row r="63" spans="1:131" ht="26.25" customHeight="1" thickBot="1" x14ac:dyDescent="0.25">
      <c r="A63" s="222" t="s">
        <v>378</v>
      </c>
      <c r="B63" s="972" t="s">
        <v>399</v>
      </c>
      <c r="C63" s="973"/>
      <c r="D63" s="973"/>
      <c r="E63" s="973"/>
      <c r="F63" s="973"/>
      <c r="G63" s="973"/>
      <c r="H63" s="973"/>
      <c r="I63" s="973"/>
      <c r="J63" s="973"/>
      <c r="K63" s="973"/>
      <c r="L63" s="973"/>
      <c r="M63" s="973"/>
      <c r="N63" s="973"/>
      <c r="O63" s="973"/>
      <c r="P63" s="983"/>
      <c r="Q63" s="997"/>
      <c r="R63" s="998"/>
      <c r="S63" s="998"/>
      <c r="T63" s="998"/>
      <c r="U63" s="998"/>
      <c r="V63" s="998"/>
      <c r="W63" s="998"/>
      <c r="X63" s="998"/>
      <c r="Y63" s="998"/>
      <c r="Z63" s="998"/>
      <c r="AA63" s="998"/>
      <c r="AB63" s="998"/>
      <c r="AC63" s="998"/>
      <c r="AD63" s="998"/>
      <c r="AE63" s="1055"/>
      <c r="AF63" s="1056">
        <v>2230</v>
      </c>
      <c r="AG63" s="994"/>
      <c r="AH63" s="994"/>
      <c r="AI63" s="994"/>
      <c r="AJ63" s="1057"/>
      <c r="AK63" s="1058"/>
      <c r="AL63" s="998"/>
      <c r="AM63" s="998"/>
      <c r="AN63" s="998"/>
      <c r="AO63" s="998"/>
      <c r="AP63" s="994">
        <v>13350</v>
      </c>
      <c r="AQ63" s="994"/>
      <c r="AR63" s="994"/>
      <c r="AS63" s="994"/>
      <c r="AT63" s="994"/>
      <c r="AU63" s="994">
        <v>7228</v>
      </c>
      <c r="AV63" s="994"/>
      <c r="AW63" s="994"/>
      <c r="AX63" s="994"/>
      <c r="AY63" s="994"/>
      <c r="AZ63" s="1052"/>
      <c r="BA63" s="1052"/>
      <c r="BB63" s="1052"/>
      <c r="BC63" s="1052"/>
      <c r="BD63" s="1052"/>
      <c r="BE63" s="995"/>
      <c r="BF63" s="995"/>
      <c r="BG63" s="995"/>
      <c r="BH63" s="995"/>
      <c r="BI63" s="996"/>
      <c r="BJ63" s="1053" t="s">
        <v>122</v>
      </c>
      <c r="BK63" s="988"/>
      <c r="BL63" s="988"/>
      <c r="BM63" s="988"/>
      <c r="BN63" s="1054"/>
      <c r="BO63" s="223"/>
      <c r="BP63" s="223"/>
      <c r="BQ63" s="220">
        <v>57</v>
      </c>
      <c r="BR63" s="221"/>
      <c r="BS63" s="1027"/>
      <c r="BT63" s="1028"/>
      <c r="BU63" s="1028"/>
      <c r="BV63" s="1028"/>
      <c r="BW63" s="1028"/>
      <c r="BX63" s="1028"/>
      <c r="BY63" s="1028"/>
      <c r="BZ63" s="1028"/>
      <c r="CA63" s="1028"/>
      <c r="CB63" s="1028"/>
      <c r="CC63" s="1028"/>
      <c r="CD63" s="1028"/>
      <c r="CE63" s="1028"/>
      <c r="CF63" s="1028"/>
      <c r="CG63" s="1049"/>
      <c r="CH63" s="1024"/>
      <c r="CI63" s="1025"/>
      <c r="CJ63" s="1025"/>
      <c r="CK63" s="1025"/>
      <c r="CL63" s="1026"/>
      <c r="CM63" s="1024"/>
      <c r="CN63" s="1025"/>
      <c r="CO63" s="1025"/>
      <c r="CP63" s="1025"/>
      <c r="CQ63" s="1026"/>
      <c r="CR63" s="1024"/>
      <c r="CS63" s="1025"/>
      <c r="CT63" s="1025"/>
      <c r="CU63" s="1025"/>
      <c r="CV63" s="1026"/>
      <c r="CW63" s="1024"/>
      <c r="CX63" s="1025"/>
      <c r="CY63" s="1025"/>
      <c r="CZ63" s="1025"/>
      <c r="DA63" s="1026"/>
      <c r="DB63" s="1024"/>
      <c r="DC63" s="1025"/>
      <c r="DD63" s="1025"/>
      <c r="DE63" s="1025"/>
      <c r="DF63" s="1026"/>
      <c r="DG63" s="1024"/>
      <c r="DH63" s="1025"/>
      <c r="DI63" s="1025"/>
      <c r="DJ63" s="1025"/>
      <c r="DK63" s="1026"/>
      <c r="DL63" s="1024"/>
      <c r="DM63" s="1025"/>
      <c r="DN63" s="1025"/>
      <c r="DO63" s="1025"/>
      <c r="DP63" s="1026"/>
      <c r="DQ63" s="1024"/>
      <c r="DR63" s="1025"/>
      <c r="DS63" s="1025"/>
      <c r="DT63" s="1025"/>
      <c r="DU63" s="1026"/>
      <c r="DV63" s="1027"/>
      <c r="DW63" s="1028"/>
      <c r="DX63" s="1028"/>
      <c r="DY63" s="1028"/>
      <c r="DZ63" s="1029"/>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27"/>
      <c r="BT64" s="1028"/>
      <c r="BU64" s="1028"/>
      <c r="BV64" s="1028"/>
      <c r="BW64" s="1028"/>
      <c r="BX64" s="1028"/>
      <c r="BY64" s="1028"/>
      <c r="BZ64" s="1028"/>
      <c r="CA64" s="1028"/>
      <c r="CB64" s="1028"/>
      <c r="CC64" s="1028"/>
      <c r="CD64" s="1028"/>
      <c r="CE64" s="1028"/>
      <c r="CF64" s="1028"/>
      <c r="CG64" s="1049"/>
      <c r="CH64" s="1024"/>
      <c r="CI64" s="1025"/>
      <c r="CJ64" s="1025"/>
      <c r="CK64" s="1025"/>
      <c r="CL64" s="1026"/>
      <c r="CM64" s="1024"/>
      <c r="CN64" s="1025"/>
      <c r="CO64" s="1025"/>
      <c r="CP64" s="1025"/>
      <c r="CQ64" s="1026"/>
      <c r="CR64" s="1024"/>
      <c r="CS64" s="1025"/>
      <c r="CT64" s="1025"/>
      <c r="CU64" s="1025"/>
      <c r="CV64" s="1026"/>
      <c r="CW64" s="1024"/>
      <c r="CX64" s="1025"/>
      <c r="CY64" s="1025"/>
      <c r="CZ64" s="1025"/>
      <c r="DA64" s="1026"/>
      <c r="DB64" s="1024"/>
      <c r="DC64" s="1025"/>
      <c r="DD64" s="1025"/>
      <c r="DE64" s="1025"/>
      <c r="DF64" s="1026"/>
      <c r="DG64" s="1024"/>
      <c r="DH64" s="1025"/>
      <c r="DI64" s="1025"/>
      <c r="DJ64" s="1025"/>
      <c r="DK64" s="1026"/>
      <c r="DL64" s="1024"/>
      <c r="DM64" s="1025"/>
      <c r="DN64" s="1025"/>
      <c r="DO64" s="1025"/>
      <c r="DP64" s="1026"/>
      <c r="DQ64" s="1024"/>
      <c r="DR64" s="1025"/>
      <c r="DS64" s="1025"/>
      <c r="DT64" s="1025"/>
      <c r="DU64" s="1026"/>
      <c r="DV64" s="1027"/>
      <c r="DW64" s="1028"/>
      <c r="DX64" s="1028"/>
      <c r="DY64" s="1028"/>
      <c r="DZ64" s="1029"/>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27"/>
      <c r="BT65" s="1028"/>
      <c r="BU65" s="1028"/>
      <c r="BV65" s="1028"/>
      <c r="BW65" s="1028"/>
      <c r="BX65" s="1028"/>
      <c r="BY65" s="1028"/>
      <c r="BZ65" s="1028"/>
      <c r="CA65" s="1028"/>
      <c r="CB65" s="1028"/>
      <c r="CC65" s="1028"/>
      <c r="CD65" s="1028"/>
      <c r="CE65" s="1028"/>
      <c r="CF65" s="1028"/>
      <c r="CG65" s="1049"/>
      <c r="CH65" s="1024"/>
      <c r="CI65" s="1025"/>
      <c r="CJ65" s="1025"/>
      <c r="CK65" s="1025"/>
      <c r="CL65" s="1026"/>
      <c r="CM65" s="1024"/>
      <c r="CN65" s="1025"/>
      <c r="CO65" s="1025"/>
      <c r="CP65" s="1025"/>
      <c r="CQ65" s="1026"/>
      <c r="CR65" s="1024"/>
      <c r="CS65" s="1025"/>
      <c r="CT65" s="1025"/>
      <c r="CU65" s="1025"/>
      <c r="CV65" s="1026"/>
      <c r="CW65" s="1024"/>
      <c r="CX65" s="1025"/>
      <c r="CY65" s="1025"/>
      <c r="CZ65" s="1025"/>
      <c r="DA65" s="1026"/>
      <c r="DB65" s="1024"/>
      <c r="DC65" s="1025"/>
      <c r="DD65" s="1025"/>
      <c r="DE65" s="1025"/>
      <c r="DF65" s="1026"/>
      <c r="DG65" s="1024"/>
      <c r="DH65" s="1025"/>
      <c r="DI65" s="1025"/>
      <c r="DJ65" s="1025"/>
      <c r="DK65" s="1026"/>
      <c r="DL65" s="1024"/>
      <c r="DM65" s="1025"/>
      <c r="DN65" s="1025"/>
      <c r="DO65" s="1025"/>
      <c r="DP65" s="1026"/>
      <c r="DQ65" s="1024"/>
      <c r="DR65" s="1025"/>
      <c r="DS65" s="1025"/>
      <c r="DT65" s="1025"/>
      <c r="DU65" s="1026"/>
      <c r="DV65" s="1027"/>
      <c r="DW65" s="1028"/>
      <c r="DX65" s="1028"/>
      <c r="DY65" s="1028"/>
      <c r="DZ65" s="1029"/>
      <c r="EA65" s="212"/>
    </row>
    <row r="66" spans="1:131" ht="26.25" customHeight="1" x14ac:dyDescent="0.2">
      <c r="A66" s="1030" t="s">
        <v>401</v>
      </c>
      <c r="B66" s="1031"/>
      <c r="C66" s="1031"/>
      <c r="D66" s="1031"/>
      <c r="E66" s="1031"/>
      <c r="F66" s="1031"/>
      <c r="G66" s="1031"/>
      <c r="H66" s="1031"/>
      <c r="I66" s="1031"/>
      <c r="J66" s="1031"/>
      <c r="K66" s="1031"/>
      <c r="L66" s="1031"/>
      <c r="M66" s="1031"/>
      <c r="N66" s="1031"/>
      <c r="O66" s="1031"/>
      <c r="P66" s="1032"/>
      <c r="Q66" s="1036" t="s">
        <v>382</v>
      </c>
      <c r="R66" s="1037"/>
      <c r="S66" s="1037"/>
      <c r="T66" s="1037"/>
      <c r="U66" s="1038"/>
      <c r="V66" s="1036" t="s">
        <v>383</v>
      </c>
      <c r="W66" s="1037"/>
      <c r="X66" s="1037"/>
      <c r="Y66" s="1037"/>
      <c r="Z66" s="1038"/>
      <c r="AA66" s="1036" t="s">
        <v>384</v>
      </c>
      <c r="AB66" s="1037"/>
      <c r="AC66" s="1037"/>
      <c r="AD66" s="1037"/>
      <c r="AE66" s="1038"/>
      <c r="AF66" s="1042" t="s">
        <v>385</v>
      </c>
      <c r="AG66" s="1043"/>
      <c r="AH66" s="1043"/>
      <c r="AI66" s="1043"/>
      <c r="AJ66" s="1044"/>
      <c r="AK66" s="1036" t="s">
        <v>386</v>
      </c>
      <c r="AL66" s="1031"/>
      <c r="AM66" s="1031"/>
      <c r="AN66" s="1031"/>
      <c r="AO66" s="1032"/>
      <c r="AP66" s="1036" t="s">
        <v>387</v>
      </c>
      <c r="AQ66" s="1037"/>
      <c r="AR66" s="1037"/>
      <c r="AS66" s="1037"/>
      <c r="AT66" s="1038"/>
      <c r="AU66" s="1036" t="s">
        <v>402</v>
      </c>
      <c r="AV66" s="1037"/>
      <c r="AW66" s="1037"/>
      <c r="AX66" s="1037"/>
      <c r="AY66" s="1038"/>
      <c r="AZ66" s="1036" t="s">
        <v>365</v>
      </c>
      <c r="BA66" s="1037"/>
      <c r="BB66" s="1037"/>
      <c r="BC66" s="1037"/>
      <c r="BD66" s="1050"/>
      <c r="BE66" s="223"/>
      <c r="BF66" s="223"/>
      <c r="BG66" s="223"/>
      <c r="BH66" s="223"/>
      <c r="BI66" s="223"/>
      <c r="BJ66" s="223"/>
      <c r="BK66" s="223"/>
      <c r="BL66" s="223"/>
      <c r="BM66" s="223"/>
      <c r="BN66" s="223"/>
      <c r="BO66" s="223"/>
      <c r="BP66" s="223"/>
      <c r="BQ66" s="220">
        <v>60</v>
      </c>
      <c r="BR66" s="225"/>
      <c r="BS66" s="980"/>
      <c r="BT66" s="981"/>
      <c r="BU66" s="981"/>
      <c r="BV66" s="981"/>
      <c r="BW66" s="981"/>
      <c r="BX66" s="981"/>
      <c r="BY66" s="981"/>
      <c r="BZ66" s="981"/>
      <c r="CA66" s="981"/>
      <c r="CB66" s="981"/>
      <c r="CC66" s="981"/>
      <c r="CD66" s="981"/>
      <c r="CE66" s="981"/>
      <c r="CF66" s="981"/>
      <c r="CG66" s="990"/>
      <c r="CH66" s="991"/>
      <c r="CI66" s="992"/>
      <c r="CJ66" s="992"/>
      <c r="CK66" s="992"/>
      <c r="CL66" s="993"/>
      <c r="CM66" s="991"/>
      <c r="CN66" s="992"/>
      <c r="CO66" s="992"/>
      <c r="CP66" s="992"/>
      <c r="CQ66" s="993"/>
      <c r="CR66" s="991"/>
      <c r="CS66" s="992"/>
      <c r="CT66" s="992"/>
      <c r="CU66" s="992"/>
      <c r="CV66" s="993"/>
      <c r="CW66" s="991"/>
      <c r="CX66" s="992"/>
      <c r="CY66" s="992"/>
      <c r="CZ66" s="992"/>
      <c r="DA66" s="993"/>
      <c r="DB66" s="991"/>
      <c r="DC66" s="992"/>
      <c r="DD66" s="992"/>
      <c r="DE66" s="992"/>
      <c r="DF66" s="993"/>
      <c r="DG66" s="991"/>
      <c r="DH66" s="992"/>
      <c r="DI66" s="992"/>
      <c r="DJ66" s="992"/>
      <c r="DK66" s="993"/>
      <c r="DL66" s="991"/>
      <c r="DM66" s="992"/>
      <c r="DN66" s="992"/>
      <c r="DO66" s="992"/>
      <c r="DP66" s="993"/>
      <c r="DQ66" s="991"/>
      <c r="DR66" s="992"/>
      <c r="DS66" s="992"/>
      <c r="DT66" s="992"/>
      <c r="DU66" s="993"/>
      <c r="DV66" s="980"/>
      <c r="DW66" s="981"/>
      <c r="DX66" s="981"/>
      <c r="DY66" s="981"/>
      <c r="DZ66" s="982"/>
      <c r="EA66" s="212"/>
    </row>
    <row r="67" spans="1:131" ht="26.25" customHeight="1" thickBot="1" x14ac:dyDescent="0.25">
      <c r="A67" s="1033"/>
      <c r="B67" s="1034"/>
      <c r="C67" s="1034"/>
      <c r="D67" s="1034"/>
      <c r="E67" s="1034"/>
      <c r="F67" s="1034"/>
      <c r="G67" s="1034"/>
      <c r="H67" s="1034"/>
      <c r="I67" s="1034"/>
      <c r="J67" s="1034"/>
      <c r="K67" s="1034"/>
      <c r="L67" s="1034"/>
      <c r="M67" s="1034"/>
      <c r="N67" s="1034"/>
      <c r="O67" s="1034"/>
      <c r="P67" s="1035"/>
      <c r="Q67" s="1039"/>
      <c r="R67" s="1040"/>
      <c r="S67" s="1040"/>
      <c r="T67" s="1040"/>
      <c r="U67" s="1041"/>
      <c r="V67" s="1039"/>
      <c r="W67" s="1040"/>
      <c r="X67" s="1040"/>
      <c r="Y67" s="1040"/>
      <c r="Z67" s="1041"/>
      <c r="AA67" s="1039"/>
      <c r="AB67" s="1040"/>
      <c r="AC67" s="1040"/>
      <c r="AD67" s="1040"/>
      <c r="AE67" s="1041"/>
      <c r="AF67" s="1045"/>
      <c r="AG67" s="1046"/>
      <c r="AH67" s="1046"/>
      <c r="AI67" s="1046"/>
      <c r="AJ67" s="1047"/>
      <c r="AK67" s="1048"/>
      <c r="AL67" s="1034"/>
      <c r="AM67" s="1034"/>
      <c r="AN67" s="1034"/>
      <c r="AO67" s="1035"/>
      <c r="AP67" s="1039"/>
      <c r="AQ67" s="1040"/>
      <c r="AR67" s="1040"/>
      <c r="AS67" s="1040"/>
      <c r="AT67" s="1041"/>
      <c r="AU67" s="1039"/>
      <c r="AV67" s="1040"/>
      <c r="AW67" s="1040"/>
      <c r="AX67" s="1040"/>
      <c r="AY67" s="1041"/>
      <c r="AZ67" s="1039"/>
      <c r="BA67" s="1040"/>
      <c r="BB67" s="1040"/>
      <c r="BC67" s="1040"/>
      <c r="BD67" s="1051"/>
      <c r="BE67" s="223"/>
      <c r="BF67" s="223"/>
      <c r="BG67" s="223"/>
      <c r="BH67" s="223"/>
      <c r="BI67" s="223"/>
      <c r="BJ67" s="223"/>
      <c r="BK67" s="223"/>
      <c r="BL67" s="223"/>
      <c r="BM67" s="223"/>
      <c r="BN67" s="223"/>
      <c r="BO67" s="223"/>
      <c r="BP67" s="223"/>
      <c r="BQ67" s="220">
        <v>61</v>
      </c>
      <c r="BR67" s="225"/>
      <c r="BS67" s="980"/>
      <c r="BT67" s="981"/>
      <c r="BU67" s="981"/>
      <c r="BV67" s="981"/>
      <c r="BW67" s="981"/>
      <c r="BX67" s="981"/>
      <c r="BY67" s="981"/>
      <c r="BZ67" s="981"/>
      <c r="CA67" s="981"/>
      <c r="CB67" s="981"/>
      <c r="CC67" s="981"/>
      <c r="CD67" s="981"/>
      <c r="CE67" s="981"/>
      <c r="CF67" s="981"/>
      <c r="CG67" s="990"/>
      <c r="CH67" s="991"/>
      <c r="CI67" s="992"/>
      <c r="CJ67" s="992"/>
      <c r="CK67" s="992"/>
      <c r="CL67" s="993"/>
      <c r="CM67" s="991"/>
      <c r="CN67" s="992"/>
      <c r="CO67" s="992"/>
      <c r="CP67" s="992"/>
      <c r="CQ67" s="993"/>
      <c r="CR67" s="991"/>
      <c r="CS67" s="992"/>
      <c r="CT67" s="992"/>
      <c r="CU67" s="992"/>
      <c r="CV67" s="993"/>
      <c r="CW67" s="991"/>
      <c r="CX67" s="992"/>
      <c r="CY67" s="992"/>
      <c r="CZ67" s="992"/>
      <c r="DA67" s="993"/>
      <c r="DB67" s="991"/>
      <c r="DC67" s="992"/>
      <c r="DD67" s="992"/>
      <c r="DE67" s="992"/>
      <c r="DF67" s="993"/>
      <c r="DG67" s="991"/>
      <c r="DH67" s="992"/>
      <c r="DI67" s="992"/>
      <c r="DJ67" s="992"/>
      <c r="DK67" s="993"/>
      <c r="DL67" s="991"/>
      <c r="DM67" s="992"/>
      <c r="DN67" s="992"/>
      <c r="DO67" s="992"/>
      <c r="DP67" s="993"/>
      <c r="DQ67" s="991"/>
      <c r="DR67" s="992"/>
      <c r="DS67" s="992"/>
      <c r="DT67" s="992"/>
      <c r="DU67" s="993"/>
      <c r="DV67" s="980"/>
      <c r="DW67" s="981"/>
      <c r="DX67" s="981"/>
      <c r="DY67" s="981"/>
      <c r="DZ67" s="982"/>
      <c r="EA67" s="212"/>
    </row>
    <row r="68" spans="1:131" ht="26.25" customHeight="1" thickTop="1" x14ac:dyDescent="0.2">
      <c r="A68" s="218">
        <v>1</v>
      </c>
      <c r="B68" s="1020" t="s">
        <v>550</v>
      </c>
      <c r="C68" s="1021"/>
      <c r="D68" s="1021"/>
      <c r="E68" s="1021"/>
      <c r="F68" s="1021"/>
      <c r="G68" s="1021"/>
      <c r="H68" s="1021"/>
      <c r="I68" s="1021"/>
      <c r="J68" s="1021"/>
      <c r="K68" s="1021"/>
      <c r="L68" s="1021"/>
      <c r="M68" s="1021"/>
      <c r="N68" s="1021"/>
      <c r="O68" s="1021"/>
      <c r="P68" s="1022"/>
      <c r="Q68" s="1023">
        <v>1</v>
      </c>
      <c r="R68" s="1017"/>
      <c r="S68" s="1017"/>
      <c r="T68" s="1017"/>
      <c r="U68" s="1017"/>
      <c r="V68" s="1017">
        <v>1</v>
      </c>
      <c r="W68" s="1017"/>
      <c r="X68" s="1017"/>
      <c r="Y68" s="1017"/>
      <c r="Z68" s="1017"/>
      <c r="AA68" s="1017">
        <v>0</v>
      </c>
      <c r="AB68" s="1017"/>
      <c r="AC68" s="1017"/>
      <c r="AD68" s="1017"/>
      <c r="AE68" s="1017"/>
      <c r="AF68" s="1017">
        <v>0</v>
      </c>
      <c r="AG68" s="1017"/>
      <c r="AH68" s="1017"/>
      <c r="AI68" s="1017"/>
      <c r="AJ68" s="1017"/>
      <c r="AK68" s="1017" t="s">
        <v>549</v>
      </c>
      <c r="AL68" s="1017"/>
      <c r="AM68" s="1017"/>
      <c r="AN68" s="1017"/>
      <c r="AO68" s="1017"/>
      <c r="AP68" s="1017" t="s">
        <v>549</v>
      </c>
      <c r="AQ68" s="1017"/>
      <c r="AR68" s="1017"/>
      <c r="AS68" s="1017"/>
      <c r="AT68" s="1017"/>
      <c r="AU68" s="1017" t="s">
        <v>549</v>
      </c>
      <c r="AV68" s="1017"/>
      <c r="AW68" s="1017"/>
      <c r="AX68" s="1017"/>
      <c r="AY68" s="1017"/>
      <c r="AZ68" s="1018"/>
      <c r="BA68" s="1018"/>
      <c r="BB68" s="1018"/>
      <c r="BC68" s="1018"/>
      <c r="BD68" s="1019"/>
      <c r="BE68" s="223"/>
      <c r="BF68" s="223"/>
      <c r="BG68" s="223"/>
      <c r="BH68" s="223"/>
      <c r="BI68" s="223"/>
      <c r="BJ68" s="223"/>
      <c r="BK68" s="223"/>
      <c r="BL68" s="223"/>
      <c r="BM68" s="223"/>
      <c r="BN68" s="223"/>
      <c r="BO68" s="223"/>
      <c r="BP68" s="223"/>
      <c r="BQ68" s="220">
        <v>62</v>
      </c>
      <c r="BR68" s="225"/>
      <c r="BS68" s="980"/>
      <c r="BT68" s="981"/>
      <c r="BU68" s="981"/>
      <c r="BV68" s="981"/>
      <c r="BW68" s="981"/>
      <c r="BX68" s="981"/>
      <c r="BY68" s="981"/>
      <c r="BZ68" s="981"/>
      <c r="CA68" s="981"/>
      <c r="CB68" s="981"/>
      <c r="CC68" s="981"/>
      <c r="CD68" s="981"/>
      <c r="CE68" s="981"/>
      <c r="CF68" s="981"/>
      <c r="CG68" s="990"/>
      <c r="CH68" s="991"/>
      <c r="CI68" s="992"/>
      <c r="CJ68" s="992"/>
      <c r="CK68" s="992"/>
      <c r="CL68" s="993"/>
      <c r="CM68" s="991"/>
      <c r="CN68" s="992"/>
      <c r="CO68" s="992"/>
      <c r="CP68" s="992"/>
      <c r="CQ68" s="993"/>
      <c r="CR68" s="991"/>
      <c r="CS68" s="992"/>
      <c r="CT68" s="992"/>
      <c r="CU68" s="992"/>
      <c r="CV68" s="993"/>
      <c r="CW68" s="991"/>
      <c r="CX68" s="992"/>
      <c r="CY68" s="992"/>
      <c r="CZ68" s="992"/>
      <c r="DA68" s="993"/>
      <c r="DB68" s="991"/>
      <c r="DC68" s="992"/>
      <c r="DD68" s="992"/>
      <c r="DE68" s="992"/>
      <c r="DF68" s="993"/>
      <c r="DG68" s="991"/>
      <c r="DH68" s="992"/>
      <c r="DI68" s="992"/>
      <c r="DJ68" s="992"/>
      <c r="DK68" s="993"/>
      <c r="DL68" s="991"/>
      <c r="DM68" s="992"/>
      <c r="DN68" s="992"/>
      <c r="DO68" s="992"/>
      <c r="DP68" s="993"/>
      <c r="DQ68" s="991"/>
      <c r="DR68" s="992"/>
      <c r="DS68" s="992"/>
      <c r="DT68" s="992"/>
      <c r="DU68" s="993"/>
      <c r="DV68" s="980"/>
      <c r="DW68" s="981"/>
      <c r="DX68" s="981"/>
      <c r="DY68" s="981"/>
      <c r="DZ68" s="982"/>
      <c r="EA68" s="212"/>
    </row>
    <row r="69" spans="1:131" ht="26.25" customHeight="1" x14ac:dyDescent="0.2">
      <c r="A69" s="220">
        <v>2</v>
      </c>
      <c r="B69" s="1009" t="s">
        <v>551</v>
      </c>
      <c r="C69" s="1010"/>
      <c r="D69" s="1010"/>
      <c r="E69" s="1010"/>
      <c r="F69" s="1010"/>
      <c r="G69" s="1010"/>
      <c r="H69" s="1010"/>
      <c r="I69" s="1010"/>
      <c r="J69" s="1010"/>
      <c r="K69" s="1010"/>
      <c r="L69" s="1010"/>
      <c r="M69" s="1010"/>
      <c r="N69" s="1010"/>
      <c r="O69" s="1010"/>
      <c r="P69" s="1011"/>
      <c r="Q69" s="1012">
        <v>3353</v>
      </c>
      <c r="R69" s="1006"/>
      <c r="S69" s="1006"/>
      <c r="T69" s="1006"/>
      <c r="U69" s="1006"/>
      <c r="V69" s="1006">
        <v>2783</v>
      </c>
      <c r="W69" s="1006"/>
      <c r="X69" s="1006"/>
      <c r="Y69" s="1006"/>
      <c r="Z69" s="1006"/>
      <c r="AA69" s="1006">
        <v>570</v>
      </c>
      <c r="AB69" s="1006"/>
      <c r="AC69" s="1006"/>
      <c r="AD69" s="1006"/>
      <c r="AE69" s="1006"/>
      <c r="AF69" s="1006">
        <v>570</v>
      </c>
      <c r="AG69" s="1006"/>
      <c r="AH69" s="1006"/>
      <c r="AI69" s="1006"/>
      <c r="AJ69" s="1006"/>
      <c r="AK69" s="1006" t="s">
        <v>549</v>
      </c>
      <c r="AL69" s="1006"/>
      <c r="AM69" s="1006"/>
      <c r="AN69" s="1006"/>
      <c r="AO69" s="1006"/>
      <c r="AP69" s="1006" t="s">
        <v>549</v>
      </c>
      <c r="AQ69" s="1006"/>
      <c r="AR69" s="1006"/>
      <c r="AS69" s="1006"/>
      <c r="AT69" s="1006"/>
      <c r="AU69" s="1006" t="s">
        <v>549</v>
      </c>
      <c r="AV69" s="1006"/>
      <c r="AW69" s="1006"/>
      <c r="AX69" s="1006"/>
      <c r="AY69" s="1006"/>
      <c r="AZ69" s="1007"/>
      <c r="BA69" s="1007"/>
      <c r="BB69" s="1007"/>
      <c r="BC69" s="1007"/>
      <c r="BD69" s="1008"/>
      <c r="BE69" s="223"/>
      <c r="BF69" s="223"/>
      <c r="BG69" s="223"/>
      <c r="BH69" s="223"/>
      <c r="BI69" s="223"/>
      <c r="BJ69" s="223"/>
      <c r="BK69" s="223"/>
      <c r="BL69" s="223"/>
      <c r="BM69" s="223"/>
      <c r="BN69" s="223"/>
      <c r="BO69" s="223"/>
      <c r="BP69" s="223"/>
      <c r="BQ69" s="220">
        <v>63</v>
      </c>
      <c r="BR69" s="225"/>
      <c r="BS69" s="980"/>
      <c r="BT69" s="981"/>
      <c r="BU69" s="981"/>
      <c r="BV69" s="981"/>
      <c r="BW69" s="981"/>
      <c r="BX69" s="981"/>
      <c r="BY69" s="981"/>
      <c r="BZ69" s="981"/>
      <c r="CA69" s="981"/>
      <c r="CB69" s="981"/>
      <c r="CC69" s="981"/>
      <c r="CD69" s="981"/>
      <c r="CE69" s="981"/>
      <c r="CF69" s="981"/>
      <c r="CG69" s="990"/>
      <c r="CH69" s="991"/>
      <c r="CI69" s="992"/>
      <c r="CJ69" s="992"/>
      <c r="CK69" s="992"/>
      <c r="CL69" s="993"/>
      <c r="CM69" s="991"/>
      <c r="CN69" s="992"/>
      <c r="CO69" s="992"/>
      <c r="CP69" s="992"/>
      <c r="CQ69" s="993"/>
      <c r="CR69" s="991"/>
      <c r="CS69" s="992"/>
      <c r="CT69" s="992"/>
      <c r="CU69" s="992"/>
      <c r="CV69" s="993"/>
      <c r="CW69" s="991"/>
      <c r="CX69" s="992"/>
      <c r="CY69" s="992"/>
      <c r="CZ69" s="992"/>
      <c r="DA69" s="993"/>
      <c r="DB69" s="991"/>
      <c r="DC69" s="992"/>
      <c r="DD69" s="992"/>
      <c r="DE69" s="992"/>
      <c r="DF69" s="993"/>
      <c r="DG69" s="991"/>
      <c r="DH69" s="992"/>
      <c r="DI69" s="992"/>
      <c r="DJ69" s="992"/>
      <c r="DK69" s="993"/>
      <c r="DL69" s="991"/>
      <c r="DM69" s="992"/>
      <c r="DN69" s="992"/>
      <c r="DO69" s="992"/>
      <c r="DP69" s="993"/>
      <c r="DQ69" s="991"/>
      <c r="DR69" s="992"/>
      <c r="DS69" s="992"/>
      <c r="DT69" s="992"/>
      <c r="DU69" s="993"/>
      <c r="DV69" s="980"/>
      <c r="DW69" s="981"/>
      <c r="DX69" s="981"/>
      <c r="DY69" s="981"/>
      <c r="DZ69" s="982"/>
      <c r="EA69" s="212"/>
    </row>
    <row r="70" spans="1:131" ht="26.25" customHeight="1" x14ac:dyDescent="0.2">
      <c r="A70" s="220">
        <v>3</v>
      </c>
      <c r="B70" s="1009" t="s">
        <v>552</v>
      </c>
      <c r="C70" s="1010"/>
      <c r="D70" s="1010"/>
      <c r="E70" s="1010"/>
      <c r="F70" s="1010"/>
      <c r="G70" s="1010"/>
      <c r="H70" s="1010"/>
      <c r="I70" s="1010"/>
      <c r="J70" s="1010"/>
      <c r="K70" s="1010"/>
      <c r="L70" s="1010"/>
      <c r="M70" s="1010"/>
      <c r="N70" s="1010"/>
      <c r="O70" s="1010"/>
      <c r="P70" s="1011"/>
      <c r="Q70" s="1012">
        <v>881</v>
      </c>
      <c r="R70" s="1006"/>
      <c r="S70" s="1006"/>
      <c r="T70" s="1006"/>
      <c r="U70" s="1006"/>
      <c r="V70" s="1006">
        <v>857</v>
      </c>
      <c r="W70" s="1006"/>
      <c r="X70" s="1006"/>
      <c r="Y70" s="1006"/>
      <c r="Z70" s="1006"/>
      <c r="AA70" s="1006">
        <v>23</v>
      </c>
      <c r="AB70" s="1006"/>
      <c r="AC70" s="1006"/>
      <c r="AD70" s="1006"/>
      <c r="AE70" s="1006"/>
      <c r="AF70" s="1006">
        <v>23</v>
      </c>
      <c r="AG70" s="1006"/>
      <c r="AH70" s="1006"/>
      <c r="AI70" s="1006"/>
      <c r="AJ70" s="1006"/>
      <c r="AK70" s="1006" t="s">
        <v>549</v>
      </c>
      <c r="AL70" s="1006"/>
      <c r="AM70" s="1006"/>
      <c r="AN70" s="1006"/>
      <c r="AO70" s="1006"/>
      <c r="AP70" s="1006" t="s">
        <v>549</v>
      </c>
      <c r="AQ70" s="1006"/>
      <c r="AR70" s="1006"/>
      <c r="AS70" s="1006"/>
      <c r="AT70" s="1006"/>
      <c r="AU70" s="1006" t="s">
        <v>549</v>
      </c>
      <c r="AV70" s="1006"/>
      <c r="AW70" s="1006"/>
      <c r="AX70" s="1006"/>
      <c r="AY70" s="1006"/>
      <c r="AZ70" s="1007"/>
      <c r="BA70" s="1007"/>
      <c r="BB70" s="1007"/>
      <c r="BC70" s="1007"/>
      <c r="BD70" s="1008"/>
      <c r="BE70" s="223"/>
      <c r="BF70" s="223"/>
      <c r="BG70" s="223"/>
      <c r="BH70" s="223"/>
      <c r="BI70" s="223"/>
      <c r="BJ70" s="223"/>
      <c r="BK70" s="223"/>
      <c r="BL70" s="223"/>
      <c r="BM70" s="223"/>
      <c r="BN70" s="223"/>
      <c r="BO70" s="223"/>
      <c r="BP70" s="223"/>
      <c r="BQ70" s="220">
        <v>64</v>
      </c>
      <c r="BR70" s="225"/>
      <c r="BS70" s="980"/>
      <c r="BT70" s="981"/>
      <c r="BU70" s="981"/>
      <c r="BV70" s="981"/>
      <c r="BW70" s="981"/>
      <c r="BX70" s="981"/>
      <c r="BY70" s="981"/>
      <c r="BZ70" s="981"/>
      <c r="CA70" s="981"/>
      <c r="CB70" s="981"/>
      <c r="CC70" s="981"/>
      <c r="CD70" s="981"/>
      <c r="CE70" s="981"/>
      <c r="CF70" s="981"/>
      <c r="CG70" s="990"/>
      <c r="CH70" s="991"/>
      <c r="CI70" s="992"/>
      <c r="CJ70" s="992"/>
      <c r="CK70" s="992"/>
      <c r="CL70" s="993"/>
      <c r="CM70" s="991"/>
      <c r="CN70" s="992"/>
      <c r="CO70" s="992"/>
      <c r="CP70" s="992"/>
      <c r="CQ70" s="993"/>
      <c r="CR70" s="991"/>
      <c r="CS70" s="992"/>
      <c r="CT70" s="992"/>
      <c r="CU70" s="992"/>
      <c r="CV70" s="993"/>
      <c r="CW70" s="991"/>
      <c r="CX70" s="992"/>
      <c r="CY70" s="992"/>
      <c r="CZ70" s="992"/>
      <c r="DA70" s="993"/>
      <c r="DB70" s="991"/>
      <c r="DC70" s="992"/>
      <c r="DD70" s="992"/>
      <c r="DE70" s="992"/>
      <c r="DF70" s="993"/>
      <c r="DG70" s="991"/>
      <c r="DH70" s="992"/>
      <c r="DI70" s="992"/>
      <c r="DJ70" s="992"/>
      <c r="DK70" s="993"/>
      <c r="DL70" s="991"/>
      <c r="DM70" s="992"/>
      <c r="DN70" s="992"/>
      <c r="DO70" s="992"/>
      <c r="DP70" s="993"/>
      <c r="DQ70" s="991"/>
      <c r="DR70" s="992"/>
      <c r="DS70" s="992"/>
      <c r="DT70" s="992"/>
      <c r="DU70" s="993"/>
      <c r="DV70" s="980"/>
      <c r="DW70" s="981"/>
      <c r="DX70" s="981"/>
      <c r="DY70" s="981"/>
      <c r="DZ70" s="982"/>
      <c r="EA70" s="212"/>
    </row>
    <row r="71" spans="1:131" ht="26.25" customHeight="1" x14ac:dyDescent="0.2">
      <c r="A71" s="220">
        <v>4</v>
      </c>
      <c r="B71" s="1009" t="s">
        <v>553</v>
      </c>
      <c r="C71" s="1010"/>
      <c r="D71" s="1010"/>
      <c r="E71" s="1010"/>
      <c r="F71" s="1010"/>
      <c r="G71" s="1010"/>
      <c r="H71" s="1010"/>
      <c r="I71" s="1010"/>
      <c r="J71" s="1010"/>
      <c r="K71" s="1010"/>
      <c r="L71" s="1010"/>
      <c r="M71" s="1010"/>
      <c r="N71" s="1010"/>
      <c r="O71" s="1010"/>
      <c r="P71" s="1011"/>
      <c r="Q71" s="1012">
        <v>184908</v>
      </c>
      <c r="R71" s="1006"/>
      <c r="S71" s="1006"/>
      <c r="T71" s="1006"/>
      <c r="U71" s="1006"/>
      <c r="V71" s="1006">
        <v>182658</v>
      </c>
      <c r="W71" s="1006"/>
      <c r="X71" s="1006"/>
      <c r="Y71" s="1006"/>
      <c r="Z71" s="1006"/>
      <c r="AA71" s="1006">
        <v>2250</v>
      </c>
      <c r="AB71" s="1006"/>
      <c r="AC71" s="1006"/>
      <c r="AD71" s="1006"/>
      <c r="AE71" s="1006"/>
      <c r="AF71" s="1006">
        <v>2250</v>
      </c>
      <c r="AG71" s="1006"/>
      <c r="AH71" s="1006"/>
      <c r="AI71" s="1006"/>
      <c r="AJ71" s="1006"/>
      <c r="AK71" s="1006">
        <v>1084</v>
      </c>
      <c r="AL71" s="1006"/>
      <c r="AM71" s="1006"/>
      <c r="AN71" s="1006"/>
      <c r="AO71" s="1006"/>
      <c r="AP71" s="1006" t="s">
        <v>549</v>
      </c>
      <c r="AQ71" s="1006"/>
      <c r="AR71" s="1006"/>
      <c r="AS71" s="1006"/>
      <c r="AT71" s="1006"/>
      <c r="AU71" s="1006" t="s">
        <v>549</v>
      </c>
      <c r="AV71" s="1006"/>
      <c r="AW71" s="1006"/>
      <c r="AX71" s="1006"/>
      <c r="AY71" s="1006"/>
      <c r="AZ71" s="1007"/>
      <c r="BA71" s="1007"/>
      <c r="BB71" s="1007"/>
      <c r="BC71" s="1007"/>
      <c r="BD71" s="1008"/>
      <c r="BE71" s="223"/>
      <c r="BF71" s="223"/>
      <c r="BG71" s="223"/>
      <c r="BH71" s="223"/>
      <c r="BI71" s="223"/>
      <c r="BJ71" s="223"/>
      <c r="BK71" s="223"/>
      <c r="BL71" s="223"/>
      <c r="BM71" s="223"/>
      <c r="BN71" s="223"/>
      <c r="BO71" s="223"/>
      <c r="BP71" s="223"/>
      <c r="BQ71" s="220">
        <v>65</v>
      </c>
      <c r="BR71" s="225"/>
      <c r="BS71" s="980"/>
      <c r="BT71" s="981"/>
      <c r="BU71" s="981"/>
      <c r="BV71" s="981"/>
      <c r="BW71" s="981"/>
      <c r="BX71" s="981"/>
      <c r="BY71" s="981"/>
      <c r="BZ71" s="981"/>
      <c r="CA71" s="981"/>
      <c r="CB71" s="981"/>
      <c r="CC71" s="981"/>
      <c r="CD71" s="981"/>
      <c r="CE71" s="981"/>
      <c r="CF71" s="981"/>
      <c r="CG71" s="990"/>
      <c r="CH71" s="991"/>
      <c r="CI71" s="992"/>
      <c r="CJ71" s="992"/>
      <c r="CK71" s="992"/>
      <c r="CL71" s="993"/>
      <c r="CM71" s="991"/>
      <c r="CN71" s="992"/>
      <c r="CO71" s="992"/>
      <c r="CP71" s="992"/>
      <c r="CQ71" s="993"/>
      <c r="CR71" s="991"/>
      <c r="CS71" s="992"/>
      <c r="CT71" s="992"/>
      <c r="CU71" s="992"/>
      <c r="CV71" s="993"/>
      <c r="CW71" s="991"/>
      <c r="CX71" s="992"/>
      <c r="CY71" s="992"/>
      <c r="CZ71" s="992"/>
      <c r="DA71" s="993"/>
      <c r="DB71" s="991"/>
      <c r="DC71" s="992"/>
      <c r="DD71" s="992"/>
      <c r="DE71" s="992"/>
      <c r="DF71" s="993"/>
      <c r="DG71" s="991"/>
      <c r="DH71" s="992"/>
      <c r="DI71" s="992"/>
      <c r="DJ71" s="992"/>
      <c r="DK71" s="993"/>
      <c r="DL71" s="991"/>
      <c r="DM71" s="992"/>
      <c r="DN71" s="992"/>
      <c r="DO71" s="992"/>
      <c r="DP71" s="993"/>
      <c r="DQ71" s="991"/>
      <c r="DR71" s="992"/>
      <c r="DS71" s="992"/>
      <c r="DT71" s="992"/>
      <c r="DU71" s="993"/>
      <c r="DV71" s="980"/>
      <c r="DW71" s="981"/>
      <c r="DX71" s="981"/>
      <c r="DY71" s="981"/>
      <c r="DZ71" s="982"/>
      <c r="EA71" s="212"/>
    </row>
    <row r="72" spans="1:131" ht="26.25" customHeight="1" x14ac:dyDescent="0.2">
      <c r="A72" s="220">
        <v>5</v>
      </c>
      <c r="B72" s="1009" t="s">
        <v>554</v>
      </c>
      <c r="C72" s="1010"/>
      <c r="D72" s="1010"/>
      <c r="E72" s="1010"/>
      <c r="F72" s="1010"/>
      <c r="G72" s="1010"/>
      <c r="H72" s="1010"/>
      <c r="I72" s="1010"/>
      <c r="J72" s="1010"/>
      <c r="K72" s="1010"/>
      <c r="L72" s="1010"/>
      <c r="M72" s="1010"/>
      <c r="N72" s="1010"/>
      <c r="O72" s="1010"/>
      <c r="P72" s="1011"/>
      <c r="Q72" s="1012">
        <v>1109</v>
      </c>
      <c r="R72" s="1006"/>
      <c r="S72" s="1006"/>
      <c r="T72" s="1006"/>
      <c r="U72" s="1006"/>
      <c r="V72" s="1006">
        <v>1082</v>
      </c>
      <c r="W72" s="1006"/>
      <c r="X72" s="1006"/>
      <c r="Y72" s="1006"/>
      <c r="Z72" s="1006"/>
      <c r="AA72" s="1006">
        <v>27</v>
      </c>
      <c r="AB72" s="1006"/>
      <c r="AC72" s="1006"/>
      <c r="AD72" s="1006"/>
      <c r="AE72" s="1006"/>
      <c r="AF72" s="1006">
        <v>27</v>
      </c>
      <c r="AG72" s="1006"/>
      <c r="AH72" s="1006"/>
      <c r="AI72" s="1006"/>
      <c r="AJ72" s="1006"/>
      <c r="AK72" s="1006">
        <v>0</v>
      </c>
      <c r="AL72" s="1006"/>
      <c r="AM72" s="1006"/>
      <c r="AN72" s="1006"/>
      <c r="AO72" s="1006"/>
      <c r="AP72" s="1006">
        <v>4794</v>
      </c>
      <c r="AQ72" s="1006"/>
      <c r="AR72" s="1006"/>
      <c r="AS72" s="1006"/>
      <c r="AT72" s="1006"/>
      <c r="AU72" s="1006">
        <v>1762</v>
      </c>
      <c r="AV72" s="1006"/>
      <c r="AW72" s="1006"/>
      <c r="AX72" s="1006"/>
      <c r="AY72" s="1006"/>
      <c r="AZ72" s="1007"/>
      <c r="BA72" s="1007"/>
      <c r="BB72" s="1007"/>
      <c r="BC72" s="1007"/>
      <c r="BD72" s="1008"/>
      <c r="BE72" s="223"/>
      <c r="BF72" s="223"/>
      <c r="BG72" s="223"/>
      <c r="BH72" s="223"/>
      <c r="BI72" s="223"/>
      <c r="BJ72" s="223"/>
      <c r="BK72" s="223"/>
      <c r="BL72" s="223"/>
      <c r="BM72" s="223"/>
      <c r="BN72" s="223"/>
      <c r="BO72" s="223"/>
      <c r="BP72" s="223"/>
      <c r="BQ72" s="220">
        <v>66</v>
      </c>
      <c r="BR72" s="225"/>
      <c r="BS72" s="980"/>
      <c r="BT72" s="981"/>
      <c r="BU72" s="981"/>
      <c r="BV72" s="981"/>
      <c r="BW72" s="981"/>
      <c r="BX72" s="981"/>
      <c r="BY72" s="981"/>
      <c r="BZ72" s="981"/>
      <c r="CA72" s="981"/>
      <c r="CB72" s="981"/>
      <c r="CC72" s="981"/>
      <c r="CD72" s="981"/>
      <c r="CE72" s="981"/>
      <c r="CF72" s="981"/>
      <c r="CG72" s="990"/>
      <c r="CH72" s="991"/>
      <c r="CI72" s="992"/>
      <c r="CJ72" s="992"/>
      <c r="CK72" s="992"/>
      <c r="CL72" s="993"/>
      <c r="CM72" s="991"/>
      <c r="CN72" s="992"/>
      <c r="CO72" s="992"/>
      <c r="CP72" s="992"/>
      <c r="CQ72" s="993"/>
      <c r="CR72" s="991"/>
      <c r="CS72" s="992"/>
      <c r="CT72" s="992"/>
      <c r="CU72" s="992"/>
      <c r="CV72" s="993"/>
      <c r="CW72" s="991"/>
      <c r="CX72" s="992"/>
      <c r="CY72" s="992"/>
      <c r="CZ72" s="992"/>
      <c r="DA72" s="993"/>
      <c r="DB72" s="991"/>
      <c r="DC72" s="992"/>
      <c r="DD72" s="992"/>
      <c r="DE72" s="992"/>
      <c r="DF72" s="993"/>
      <c r="DG72" s="991"/>
      <c r="DH72" s="992"/>
      <c r="DI72" s="992"/>
      <c r="DJ72" s="992"/>
      <c r="DK72" s="993"/>
      <c r="DL72" s="991"/>
      <c r="DM72" s="992"/>
      <c r="DN72" s="992"/>
      <c r="DO72" s="992"/>
      <c r="DP72" s="993"/>
      <c r="DQ72" s="991"/>
      <c r="DR72" s="992"/>
      <c r="DS72" s="992"/>
      <c r="DT72" s="992"/>
      <c r="DU72" s="993"/>
      <c r="DV72" s="980"/>
      <c r="DW72" s="981"/>
      <c r="DX72" s="981"/>
      <c r="DY72" s="981"/>
      <c r="DZ72" s="982"/>
      <c r="EA72" s="212"/>
    </row>
    <row r="73" spans="1:131" ht="26.25" customHeight="1" x14ac:dyDescent="0.2">
      <c r="A73" s="220">
        <v>6</v>
      </c>
      <c r="B73" s="1009" t="s">
        <v>555</v>
      </c>
      <c r="C73" s="1010"/>
      <c r="D73" s="1010"/>
      <c r="E73" s="1010"/>
      <c r="F73" s="1010"/>
      <c r="G73" s="1010"/>
      <c r="H73" s="1010"/>
      <c r="I73" s="1010"/>
      <c r="J73" s="1010"/>
      <c r="K73" s="1010"/>
      <c r="L73" s="1010"/>
      <c r="M73" s="1010"/>
      <c r="N73" s="1010"/>
      <c r="O73" s="1010"/>
      <c r="P73" s="1011"/>
      <c r="Q73" s="1012">
        <v>173</v>
      </c>
      <c r="R73" s="1006"/>
      <c r="S73" s="1006"/>
      <c r="T73" s="1006"/>
      <c r="U73" s="1006"/>
      <c r="V73" s="1006">
        <v>167</v>
      </c>
      <c r="W73" s="1006"/>
      <c r="X73" s="1006"/>
      <c r="Y73" s="1006"/>
      <c r="Z73" s="1006"/>
      <c r="AA73" s="1006">
        <v>5</v>
      </c>
      <c r="AB73" s="1006"/>
      <c r="AC73" s="1006"/>
      <c r="AD73" s="1006"/>
      <c r="AE73" s="1006"/>
      <c r="AF73" s="1006">
        <v>5</v>
      </c>
      <c r="AG73" s="1006"/>
      <c r="AH73" s="1006"/>
      <c r="AI73" s="1006"/>
      <c r="AJ73" s="1006"/>
      <c r="AK73" s="1006" t="s">
        <v>549</v>
      </c>
      <c r="AL73" s="1006"/>
      <c r="AM73" s="1006"/>
      <c r="AN73" s="1006"/>
      <c r="AO73" s="1006"/>
      <c r="AP73" s="1006" t="s">
        <v>549</v>
      </c>
      <c r="AQ73" s="1006"/>
      <c r="AR73" s="1006"/>
      <c r="AS73" s="1006"/>
      <c r="AT73" s="1006"/>
      <c r="AU73" s="1006" t="s">
        <v>549</v>
      </c>
      <c r="AV73" s="1006"/>
      <c r="AW73" s="1006"/>
      <c r="AX73" s="1006"/>
      <c r="AY73" s="1006"/>
      <c r="AZ73" s="1007"/>
      <c r="BA73" s="1007"/>
      <c r="BB73" s="1007"/>
      <c r="BC73" s="1007"/>
      <c r="BD73" s="1008"/>
      <c r="BE73" s="223"/>
      <c r="BF73" s="223"/>
      <c r="BG73" s="223"/>
      <c r="BH73" s="223"/>
      <c r="BI73" s="223"/>
      <c r="BJ73" s="223"/>
      <c r="BK73" s="223"/>
      <c r="BL73" s="223"/>
      <c r="BM73" s="223"/>
      <c r="BN73" s="223"/>
      <c r="BO73" s="223"/>
      <c r="BP73" s="223"/>
      <c r="BQ73" s="220">
        <v>67</v>
      </c>
      <c r="BR73" s="225"/>
      <c r="BS73" s="980"/>
      <c r="BT73" s="981"/>
      <c r="BU73" s="981"/>
      <c r="BV73" s="981"/>
      <c r="BW73" s="981"/>
      <c r="BX73" s="981"/>
      <c r="BY73" s="981"/>
      <c r="BZ73" s="981"/>
      <c r="CA73" s="981"/>
      <c r="CB73" s="981"/>
      <c r="CC73" s="981"/>
      <c r="CD73" s="981"/>
      <c r="CE73" s="981"/>
      <c r="CF73" s="981"/>
      <c r="CG73" s="990"/>
      <c r="CH73" s="991"/>
      <c r="CI73" s="992"/>
      <c r="CJ73" s="992"/>
      <c r="CK73" s="992"/>
      <c r="CL73" s="993"/>
      <c r="CM73" s="991"/>
      <c r="CN73" s="992"/>
      <c r="CO73" s="992"/>
      <c r="CP73" s="992"/>
      <c r="CQ73" s="993"/>
      <c r="CR73" s="991"/>
      <c r="CS73" s="992"/>
      <c r="CT73" s="992"/>
      <c r="CU73" s="992"/>
      <c r="CV73" s="993"/>
      <c r="CW73" s="991"/>
      <c r="CX73" s="992"/>
      <c r="CY73" s="992"/>
      <c r="CZ73" s="992"/>
      <c r="DA73" s="993"/>
      <c r="DB73" s="991"/>
      <c r="DC73" s="992"/>
      <c r="DD73" s="992"/>
      <c r="DE73" s="992"/>
      <c r="DF73" s="993"/>
      <c r="DG73" s="991"/>
      <c r="DH73" s="992"/>
      <c r="DI73" s="992"/>
      <c r="DJ73" s="992"/>
      <c r="DK73" s="993"/>
      <c r="DL73" s="991"/>
      <c r="DM73" s="992"/>
      <c r="DN73" s="992"/>
      <c r="DO73" s="992"/>
      <c r="DP73" s="993"/>
      <c r="DQ73" s="991"/>
      <c r="DR73" s="992"/>
      <c r="DS73" s="992"/>
      <c r="DT73" s="992"/>
      <c r="DU73" s="993"/>
      <c r="DV73" s="980"/>
      <c r="DW73" s="981"/>
      <c r="DX73" s="981"/>
      <c r="DY73" s="981"/>
      <c r="DZ73" s="982"/>
      <c r="EA73" s="212"/>
    </row>
    <row r="74" spans="1:131" ht="26.25" customHeight="1" x14ac:dyDescent="0.2">
      <c r="A74" s="220">
        <v>7</v>
      </c>
      <c r="B74" s="1009" t="s">
        <v>556</v>
      </c>
      <c r="C74" s="1010"/>
      <c r="D74" s="1010"/>
      <c r="E74" s="1010"/>
      <c r="F74" s="1010"/>
      <c r="G74" s="1010"/>
      <c r="H74" s="1010"/>
      <c r="I74" s="1010"/>
      <c r="J74" s="1010"/>
      <c r="K74" s="1010"/>
      <c r="L74" s="1010"/>
      <c r="M74" s="1010"/>
      <c r="N74" s="1010"/>
      <c r="O74" s="1010"/>
      <c r="P74" s="1011"/>
      <c r="Q74" s="1012">
        <v>8</v>
      </c>
      <c r="R74" s="1006"/>
      <c r="S74" s="1006"/>
      <c r="T74" s="1006"/>
      <c r="U74" s="1006"/>
      <c r="V74" s="1006">
        <v>7</v>
      </c>
      <c r="W74" s="1006"/>
      <c r="X74" s="1006"/>
      <c r="Y74" s="1006"/>
      <c r="Z74" s="1006"/>
      <c r="AA74" s="1006">
        <v>1</v>
      </c>
      <c r="AB74" s="1006"/>
      <c r="AC74" s="1006"/>
      <c r="AD74" s="1006"/>
      <c r="AE74" s="1006"/>
      <c r="AF74" s="1006">
        <v>1</v>
      </c>
      <c r="AG74" s="1006"/>
      <c r="AH74" s="1006"/>
      <c r="AI74" s="1006"/>
      <c r="AJ74" s="1006"/>
      <c r="AK74" s="1006" t="s">
        <v>549</v>
      </c>
      <c r="AL74" s="1006"/>
      <c r="AM74" s="1006"/>
      <c r="AN74" s="1006"/>
      <c r="AO74" s="1006"/>
      <c r="AP74" s="1006" t="s">
        <v>549</v>
      </c>
      <c r="AQ74" s="1006"/>
      <c r="AR74" s="1006"/>
      <c r="AS74" s="1006"/>
      <c r="AT74" s="1006"/>
      <c r="AU74" s="1006" t="s">
        <v>549</v>
      </c>
      <c r="AV74" s="1006"/>
      <c r="AW74" s="1006"/>
      <c r="AX74" s="1006"/>
      <c r="AY74" s="1006"/>
      <c r="AZ74" s="1007"/>
      <c r="BA74" s="1007"/>
      <c r="BB74" s="1007"/>
      <c r="BC74" s="1007"/>
      <c r="BD74" s="1008"/>
      <c r="BE74" s="223"/>
      <c r="BF74" s="223"/>
      <c r="BG74" s="223"/>
      <c r="BH74" s="223"/>
      <c r="BI74" s="223"/>
      <c r="BJ74" s="223"/>
      <c r="BK74" s="223"/>
      <c r="BL74" s="223"/>
      <c r="BM74" s="223"/>
      <c r="BN74" s="223"/>
      <c r="BO74" s="223"/>
      <c r="BP74" s="223"/>
      <c r="BQ74" s="220">
        <v>68</v>
      </c>
      <c r="BR74" s="225"/>
      <c r="BS74" s="980"/>
      <c r="BT74" s="981"/>
      <c r="BU74" s="981"/>
      <c r="BV74" s="981"/>
      <c r="BW74" s="981"/>
      <c r="BX74" s="981"/>
      <c r="BY74" s="981"/>
      <c r="BZ74" s="981"/>
      <c r="CA74" s="981"/>
      <c r="CB74" s="981"/>
      <c r="CC74" s="981"/>
      <c r="CD74" s="981"/>
      <c r="CE74" s="981"/>
      <c r="CF74" s="981"/>
      <c r="CG74" s="990"/>
      <c r="CH74" s="991"/>
      <c r="CI74" s="992"/>
      <c r="CJ74" s="992"/>
      <c r="CK74" s="992"/>
      <c r="CL74" s="993"/>
      <c r="CM74" s="991"/>
      <c r="CN74" s="992"/>
      <c r="CO74" s="992"/>
      <c r="CP74" s="992"/>
      <c r="CQ74" s="993"/>
      <c r="CR74" s="991"/>
      <c r="CS74" s="992"/>
      <c r="CT74" s="992"/>
      <c r="CU74" s="992"/>
      <c r="CV74" s="993"/>
      <c r="CW74" s="991"/>
      <c r="CX74" s="992"/>
      <c r="CY74" s="992"/>
      <c r="CZ74" s="992"/>
      <c r="DA74" s="993"/>
      <c r="DB74" s="991"/>
      <c r="DC74" s="992"/>
      <c r="DD74" s="992"/>
      <c r="DE74" s="992"/>
      <c r="DF74" s="993"/>
      <c r="DG74" s="991"/>
      <c r="DH74" s="992"/>
      <c r="DI74" s="992"/>
      <c r="DJ74" s="992"/>
      <c r="DK74" s="993"/>
      <c r="DL74" s="991"/>
      <c r="DM74" s="992"/>
      <c r="DN74" s="992"/>
      <c r="DO74" s="992"/>
      <c r="DP74" s="993"/>
      <c r="DQ74" s="991"/>
      <c r="DR74" s="992"/>
      <c r="DS74" s="992"/>
      <c r="DT74" s="992"/>
      <c r="DU74" s="993"/>
      <c r="DV74" s="980"/>
      <c r="DW74" s="981"/>
      <c r="DX74" s="981"/>
      <c r="DY74" s="981"/>
      <c r="DZ74" s="982"/>
      <c r="EA74" s="212"/>
    </row>
    <row r="75" spans="1:131" ht="26.25" customHeight="1" x14ac:dyDescent="0.2">
      <c r="A75" s="220">
        <v>8</v>
      </c>
      <c r="B75" s="1009"/>
      <c r="C75" s="1010"/>
      <c r="D75" s="1010"/>
      <c r="E75" s="1010"/>
      <c r="F75" s="1010"/>
      <c r="G75" s="1010"/>
      <c r="H75" s="1010"/>
      <c r="I75" s="1010"/>
      <c r="J75" s="1010"/>
      <c r="K75" s="1010"/>
      <c r="L75" s="1010"/>
      <c r="M75" s="1010"/>
      <c r="N75" s="1010"/>
      <c r="O75" s="1010"/>
      <c r="P75" s="1011"/>
      <c r="Q75" s="1013"/>
      <c r="R75" s="1014"/>
      <c r="S75" s="1014"/>
      <c r="T75" s="1014"/>
      <c r="U75" s="1015"/>
      <c r="V75" s="1016"/>
      <c r="W75" s="1014"/>
      <c r="X75" s="1014"/>
      <c r="Y75" s="1014"/>
      <c r="Z75" s="1015"/>
      <c r="AA75" s="1016"/>
      <c r="AB75" s="1014"/>
      <c r="AC75" s="1014"/>
      <c r="AD75" s="1014"/>
      <c r="AE75" s="1015"/>
      <c r="AF75" s="1016"/>
      <c r="AG75" s="1014"/>
      <c r="AH75" s="1014"/>
      <c r="AI75" s="1014"/>
      <c r="AJ75" s="1015"/>
      <c r="AK75" s="1016"/>
      <c r="AL75" s="1014"/>
      <c r="AM75" s="1014"/>
      <c r="AN75" s="1014"/>
      <c r="AO75" s="1015"/>
      <c r="AP75" s="1016"/>
      <c r="AQ75" s="1014"/>
      <c r="AR75" s="1014"/>
      <c r="AS75" s="1014"/>
      <c r="AT75" s="1015"/>
      <c r="AU75" s="1016"/>
      <c r="AV75" s="1014"/>
      <c r="AW75" s="1014"/>
      <c r="AX75" s="1014"/>
      <c r="AY75" s="1015"/>
      <c r="AZ75" s="1007"/>
      <c r="BA75" s="1007"/>
      <c r="BB75" s="1007"/>
      <c r="BC75" s="1007"/>
      <c r="BD75" s="1008"/>
      <c r="BE75" s="223"/>
      <c r="BF75" s="223"/>
      <c r="BG75" s="223"/>
      <c r="BH75" s="223"/>
      <c r="BI75" s="223"/>
      <c r="BJ75" s="223"/>
      <c r="BK75" s="223"/>
      <c r="BL75" s="223"/>
      <c r="BM75" s="223"/>
      <c r="BN75" s="223"/>
      <c r="BO75" s="223"/>
      <c r="BP75" s="223"/>
      <c r="BQ75" s="220">
        <v>69</v>
      </c>
      <c r="BR75" s="225"/>
      <c r="BS75" s="980"/>
      <c r="BT75" s="981"/>
      <c r="BU75" s="981"/>
      <c r="BV75" s="981"/>
      <c r="BW75" s="981"/>
      <c r="BX75" s="981"/>
      <c r="BY75" s="981"/>
      <c r="BZ75" s="981"/>
      <c r="CA75" s="981"/>
      <c r="CB75" s="981"/>
      <c r="CC75" s="981"/>
      <c r="CD75" s="981"/>
      <c r="CE75" s="981"/>
      <c r="CF75" s="981"/>
      <c r="CG75" s="990"/>
      <c r="CH75" s="991"/>
      <c r="CI75" s="992"/>
      <c r="CJ75" s="992"/>
      <c r="CK75" s="992"/>
      <c r="CL75" s="993"/>
      <c r="CM75" s="991"/>
      <c r="CN75" s="992"/>
      <c r="CO75" s="992"/>
      <c r="CP75" s="992"/>
      <c r="CQ75" s="993"/>
      <c r="CR75" s="991"/>
      <c r="CS75" s="992"/>
      <c r="CT75" s="992"/>
      <c r="CU75" s="992"/>
      <c r="CV75" s="993"/>
      <c r="CW75" s="991"/>
      <c r="CX75" s="992"/>
      <c r="CY75" s="992"/>
      <c r="CZ75" s="992"/>
      <c r="DA75" s="993"/>
      <c r="DB75" s="991"/>
      <c r="DC75" s="992"/>
      <c r="DD75" s="992"/>
      <c r="DE75" s="992"/>
      <c r="DF75" s="993"/>
      <c r="DG75" s="991"/>
      <c r="DH75" s="992"/>
      <c r="DI75" s="992"/>
      <c r="DJ75" s="992"/>
      <c r="DK75" s="993"/>
      <c r="DL75" s="991"/>
      <c r="DM75" s="992"/>
      <c r="DN75" s="992"/>
      <c r="DO75" s="992"/>
      <c r="DP75" s="993"/>
      <c r="DQ75" s="991"/>
      <c r="DR75" s="992"/>
      <c r="DS75" s="992"/>
      <c r="DT75" s="992"/>
      <c r="DU75" s="993"/>
      <c r="DV75" s="980"/>
      <c r="DW75" s="981"/>
      <c r="DX75" s="981"/>
      <c r="DY75" s="981"/>
      <c r="DZ75" s="982"/>
      <c r="EA75" s="212"/>
    </row>
    <row r="76" spans="1:131" ht="26.25" customHeight="1" x14ac:dyDescent="0.2">
      <c r="A76" s="220">
        <v>9</v>
      </c>
      <c r="B76" s="1009"/>
      <c r="C76" s="1010"/>
      <c r="D76" s="1010"/>
      <c r="E76" s="1010"/>
      <c r="F76" s="1010"/>
      <c r="G76" s="1010"/>
      <c r="H76" s="1010"/>
      <c r="I76" s="1010"/>
      <c r="J76" s="1010"/>
      <c r="K76" s="1010"/>
      <c r="L76" s="1010"/>
      <c r="M76" s="1010"/>
      <c r="N76" s="1010"/>
      <c r="O76" s="1010"/>
      <c r="P76" s="1011"/>
      <c r="Q76" s="1013"/>
      <c r="R76" s="1014"/>
      <c r="S76" s="1014"/>
      <c r="T76" s="1014"/>
      <c r="U76" s="1015"/>
      <c r="V76" s="1016"/>
      <c r="W76" s="1014"/>
      <c r="X76" s="1014"/>
      <c r="Y76" s="1014"/>
      <c r="Z76" s="1015"/>
      <c r="AA76" s="1016"/>
      <c r="AB76" s="1014"/>
      <c r="AC76" s="1014"/>
      <c r="AD76" s="1014"/>
      <c r="AE76" s="1015"/>
      <c r="AF76" s="1016"/>
      <c r="AG76" s="1014"/>
      <c r="AH76" s="1014"/>
      <c r="AI76" s="1014"/>
      <c r="AJ76" s="1015"/>
      <c r="AK76" s="1016"/>
      <c r="AL76" s="1014"/>
      <c r="AM76" s="1014"/>
      <c r="AN76" s="1014"/>
      <c r="AO76" s="1015"/>
      <c r="AP76" s="1016"/>
      <c r="AQ76" s="1014"/>
      <c r="AR76" s="1014"/>
      <c r="AS76" s="1014"/>
      <c r="AT76" s="1015"/>
      <c r="AU76" s="1016"/>
      <c r="AV76" s="1014"/>
      <c r="AW76" s="1014"/>
      <c r="AX76" s="1014"/>
      <c r="AY76" s="1015"/>
      <c r="AZ76" s="1007"/>
      <c r="BA76" s="1007"/>
      <c r="BB76" s="1007"/>
      <c r="BC76" s="1007"/>
      <c r="BD76" s="1008"/>
      <c r="BE76" s="223"/>
      <c r="BF76" s="223"/>
      <c r="BG76" s="223"/>
      <c r="BH76" s="223"/>
      <c r="BI76" s="223"/>
      <c r="BJ76" s="223"/>
      <c r="BK76" s="223"/>
      <c r="BL76" s="223"/>
      <c r="BM76" s="223"/>
      <c r="BN76" s="223"/>
      <c r="BO76" s="223"/>
      <c r="BP76" s="223"/>
      <c r="BQ76" s="220">
        <v>70</v>
      </c>
      <c r="BR76" s="225"/>
      <c r="BS76" s="980"/>
      <c r="BT76" s="981"/>
      <c r="BU76" s="981"/>
      <c r="BV76" s="981"/>
      <c r="BW76" s="981"/>
      <c r="BX76" s="981"/>
      <c r="BY76" s="981"/>
      <c r="BZ76" s="981"/>
      <c r="CA76" s="981"/>
      <c r="CB76" s="981"/>
      <c r="CC76" s="981"/>
      <c r="CD76" s="981"/>
      <c r="CE76" s="981"/>
      <c r="CF76" s="981"/>
      <c r="CG76" s="990"/>
      <c r="CH76" s="991"/>
      <c r="CI76" s="992"/>
      <c r="CJ76" s="992"/>
      <c r="CK76" s="992"/>
      <c r="CL76" s="993"/>
      <c r="CM76" s="991"/>
      <c r="CN76" s="992"/>
      <c r="CO76" s="992"/>
      <c r="CP76" s="992"/>
      <c r="CQ76" s="993"/>
      <c r="CR76" s="991"/>
      <c r="CS76" s="992"/>
      <c r="CT76" s="992"/>
      <c r="CU76" s="992"/>
      <c r="CV76" s="993"/>
      <c r="CW76" s="991"/>
      <c r="CX76" s="992"/>
      <c r="CY76" s="992"/>
      <c r="CZ76" s="992"/>
      <c r="DA76" s="993"/>
      <c r="DB76" s="991"/>
      <c r="DC76" s="992"/>
      <c r="DD76" s="992"/>
      <c r="DE76" s="992"/>
      <c r="DF76" s="993"/>
      <c r="DG76" s="991"/>
      <c r="DH76" s="992"/>
      <c r="DI76" s="992"/>
      <c r="DJ76" s="992"/>
      <c r="DK76" s="993"/>
      <c r="DL76" s="991"/>
      <c r="DM76" s="992"/>
      <c r="DN76" s="992"/>
      <c r="DO76" s="992"/>
      <c r="DP76" s="993"/>
      <c r="DQ76" s="991"/>
      <c r="DR76" s="992"/>
      <c r="DS76" s="992"/>
      <c r="DT76" s="992"/>
      <c r="DU76" s="993"/>
      <c r="DV76" s="980"/>
      <c r="DW76" s="981"/>
      <c r="DX76" s="981"/>
      <c r="DY76" s="981"/>
      <c r="DZ76" s="982"/>
      <c r="EA76" s="212"/>
    </row>
    <row r="77" spans="1:131" ht="26.25" customHeight="1" x14ac:dyDescent="0.2">
      <c r="A77" s="220">
        <v>10</v>
      </c>
      <c r="B77" s="1009"/>
      <c r="C77" s="1010"/>
      <c r="D77" s="1010"/>
      <c r="E77" s="1010"/>
      <c r="F77" s="1010"/>
      <c r="G77" s="1010"/>
      <c r="H77" s="1010"/>
      <c r="I77" s="1010"/>
      <c r="J77" s="1010"/>
      <c r="K77" s="1010"/>
      <c r="L77" s="1010"/>
      <c r="M77" s="1010"/>
      <c r="N77" s="1010"/>
      <c r="O77" s="1010"/>
      <c r="P77" s="1011"/>
      <c r="Q77" s="1013"/>
      <c r="R77" s="1014"/>
      <c r="S77" s="1014"/>
      <c r="T77" s="1014"/>
      <c r="U77" s="1015"/>
      <c r="V77" s="1016"/>
      <c r="W77" s="1014"/>
      <c r="X77" s="1014"/>
      <c r="Y77" s="1014"/>
      <c r="Z77" s="1015"/>
      <c r="AA77" s="1016"/>
      <c r="AB77" s="1014"/>
      <c r="AC77" s="1014"/>
      <c r="AD77" s="1014"/>
      <c r="AE77" s="1015"/>
      <c r="AF77" s="1016"/>
      <c r="AG77" s="1014"/>
      <c r="AH77" s="1014"/>
      <c r="AI77" s="1014"/>
      <c r="AJ77" s="1015"/>
      <c r="AK77" s="1016"/>
      <c r="AL77" s="1014"/>
      <c r="AM77" s="1014"/>
      <c r="AN77" s="1014"/>
      <c r="AO77" s="1015"/>
      <c r="AP77" s="1016"/>
      <c r="AQ77" s="1014"/>
      <c r="AR77" s="1014"/>
      <c r="AS77" s="1014"/>
      <c r="AT77" s="1015"/>
      <c r="AU77" s="1016"/>
      <c r="AV77" s="1014"/>
      <c r="AW77" s="1014"/>
      <c r="AX77" s="1014"/>
      <c r="AY77" s="1015"/>
      <c r="AZ77" s="1007"/>
      <c r="BA77" s="1007"/>
      <c r="BB77" s="1007"/>
      <c r="BC77" s="1007"/>
      <c r="BD77" s="1008"/>
      <c r="BE77" s="223"/>
      <c r="BF77" s="223"/>
      <c r="BG77" s="223"/>
      <c r="BH77" s="223"/>
      <c r="BI77" s="223"/>
      <c r="BJ77" s="223"/>
      <c r="BK77" s="223"/>
      <c r="BL77" s="223"/>
      <c r="BM77" s="223"/>
      <c r="BN77" s="223"/>
      <c r="BO77" s="223"/>
      <c r="BP77" s="223"/>
      <c r="BQ77" s="220">
        <v>71</v>
      </c>
      <c r="BR77" s="225"/>
      <c r="BS77" s="980"/>
      <c r="BT77" s="981"/>
      <c r="BU77" s="981"/>
      <c r="BV77" s="981"/>
      <c r="BW77" s="981"/>
      <c r="BX77" s="981"/>
      <c r="BY77" s="981"/>
      <c r="BZ77" s="981"/>
      <c r="CA77" s="981"/>
      <c r="CB77" s="981"/>
      <c r="CC77" s="981"/>
      <c r="CD77" s="981"/>
      <c r="CE77" s="981"/>
      <c r="CF77" s="981"/>
      <c r="CG77" s="990"/>
      <c r="CH77" s="991"/>
      <c r="CI77" s="992"/>
      <c r="CJ77" s="992"/>
      <c r="CK77" s="992"/>
      <c r="CL77" s="993"/>
      <c r="CM77" s="991"/>
      <c r="CN77" s="992"/>
      <c r="CO77" s="992"/>
      <c r="CP77" s="992"/>
      <c r="CQ77" s="993"/>
      <c r="CR77" s="991"/>
      <c r="CS77" s="992"/>
      <c r="CT77" s="992"/>
      <c r="CU77" s="992"/>
      <c r="CV77" s="993"/>
      <c r="CW77" s="991"/>
      <c r="CX77" s="992"/>
      <c r="CY77" s="992"/>
      <c r="CZ77" s="992"/>
      <c r="DA77" s="993"/>
      <c r="DB77" s="991"/>
      <c r="DC77" s="992"/>
      <c r="DD77" s="992"/>
      <c r="DE77" s="992"/>
      <c r="DF77" s="993"/>
      <c r="DG77" s="991"/>
      <c r="DH77" s="992"/>
      <c r="DI77" s="992"/>
      <c r="DJ77" s="992"/>
      <c r="DK77" s="993"/>
      <c r="DL77" s="991"/>
      <c r="DM77" s="992"/>
      <c r="DN77" s="992"/>
      <c r="DO77" s="992"/>
      <c r="DP77" s="993"/>
      <c r="DQ77" s="991"/>
      <c r="DR77" s="992"/>
      <c r="DS77" s="992"/>
      <c r="DT77" s="992"/>
      <c r="DU77" s="993"/>
      <c r="DV77" s="980"/>
      <c r="DW77" s="981"/>
      <c r="DX77" s="981"/>
      <c r="DY77" s="981"/>
      <c r="DZ77" s="982"/>
      <c r="EA77" s="212"/>
    </row>
    <row r="78" spans="1:131" ht="26.25" customHeight="1" x14ac:dyDescent="0.2">
      <c r="A78" s="220">
        <v>11</v>
      </c>
      <c r="B78" s="1009"/>
      <c r="C78" s="1010"/>
      <c r="D78" s="1010"/>
      <c r="E78" s="1010"/>
      <c r="F78" s="1010"/>
      <c r="G78" s="1010"/>
      <c r="H78" s="1010"/>
      <c r="I78" s="1010"/>
      <c r="J78" s="1010"/>
      <c r="K78" s="1010"/>
      <c r="L78" s="1010"/>
      <c r="M78" s="1010"/>
      <c r="N78" s="1010"/>
      <c r="O78" s="1010"/>
      <c r="P78" s="1011"/>
      <c r="Q78" s="1012"/>
      <c r="R78" s="1006"/>
      <c r="S78" s="1006"/>
      <c r="T78" s="1006"/>
      <c r="U78" s="1006"/>
      <c r="V78" s="1006"/>
      <c r="W78" s="1006"/>
      <c r="X78" s="1006"/>
      <c r="Y78" s="1006"/>
      <c r="Z78" s="1006"/>
      <c r="AA78" s="1006"/>
      <c r="AB78" s="1006"/>
      <c r="AC78" s="1006"/>
      <c r="AD78" s="1006"/>
      <c r="AE78" s="1006"/>
      <c r="AF78" s="1006"/>
      <c r="AG78" s="1006"/>
      <c r="AH78" s="1006"/>
      <c r="AI78" s="1006"/>
      <c r="AJ78" s="1006"/>
      <c r="AK78" s="1006"/>
      <c r="AL78" s="1006"/>
      <c r="AM78" s="1006"/>
      <c r="AN78" s="1006"/>
      <c r="AO78" s="1006"/>
      <c r="AP78" s="1006"/>
      <c r="AQ78" s="1006"/>
      <c r="AR78" s="1006"/>
      <c r="AS78" s="1006"/>
      <c r="AT78" s="1006"/>
      <c r="AU78" s="1006"/>
      <c r="AV78" s="1006"/>
      <c r="AW78" s="1006"/>
      <c r="AX78" s="1006"/>
      <c r="AY78" s="1006"/>
      <c r="AZ78" s="1007"/>
      <c r="BA78" s="1007"/>
      <c r="BB78" s="1007"/>
      <c r="BC78" s="1007"/>
      <c r="BD78" s="1008"/>
      <c r="BE78" s="223"/>
      <c r="BF78" s="223"/>
      <c r="BG78" s="223"/>
      <c r="BH78" s="223"/>
      <c r="BI78" s="223"/>
      <c r="BJ78" s="212"/>
      <c r="BK78" s="212"/>
      <c r="BL78" s="212"/>
      <c r="BM78" s="212"/>
      <c r="BN78" s="212"/>
      <c r="BO78" s="223"/>
      <c r="BP78" s="223"/>
      <c r="BQ78" s="220">
        <v>72</v>
      </c>
      <c r="BR78" s="225"/>
      <c r="BS78" s="980"/>
      <c r="BT78" s="981"/>
      <c r="BU78" s="981"/>
      <c r="BV78" s="981"/>
      <c r="BW78" s="981"/>
      <c r="BX78" s="981"/>
      <c r="BY78" s="981"/>
      <c r="BZ78" s="981"/>
      <c r="CA78" s="981"/>
      <c r="CB78" s="981"/>
      <c r="CC78" s="981"/>
      <c r="CD78" s="981"/>
      <c r="CE78" s="981"/>
      <c r="CF78" s="981"/>
      <c r="CG78" s="990"/>
      <c r="CH78" s="991"/>
      <c r="CI78" s="992"/>
      <c r="CJ78" s="992"/>
      <c r="CK78" s="992"/>
      <c r="CL78" s="993"/>
      <c r="CM78" s="991"/>
      <c r="CN78" s="992"/>
      <c r="CO78" s="992"/>
      <c r="CP78" s="992"/>
      <c r="CQ78" s="993"/>
      <c r="CR78" s="991"/>
      <c r="CS78" s="992"/>
      <c r="CT78" s="992"/>
      <c r="CU78" s="992"/>
      <c r="CV78" s="993"/>
      <c r="CW78" s="991"/>
      <c r="CX78" s="992"/>
      <c r="CY78" s="992"/>
      <c r="CZ78" s="992"/>
      <c r="DA78" s="993"/>
      <c r="DB78" s="991"/>
      <c r="DC78" s="992"/>
      <c r="DD78" s="992"/>
      <c r="DE78" s="992"/>
      <c r="DF78" s="993"/>
      <c r="DG78" s="991"/>
      <c r="DH78" s="992"/>
      <c r="DI78" s="992"/>
      <c r="DJ78" s="992"/>
      <c r="DK78" s="993"/>
      <c r="DL78" s="991"/>
      <c r="DM78" s="992"/>
      <c r="DN78" s="992"/>
      <c r="DO78" s="992"/>
      <c r="DP78" s="993"/>
      <c r="DQ78" s="991"/>
      <c r="DR78" s="992"/>
      <c r="DS78" s="992"/>
      <c r="DT78" s="992"/>
      <c r="DU78" s="993"/>
      <c r="DV78" s="980"/>
      <c r="DW78" s="981"/>
      <c r="DX78" s="981"/>
      <c r="DY78" s="981"/>
      <c r="DZ78" s="982"/>
      <c r="EA78" s="212"/>
    </row>
    <row r="79" spans="1:131" ht="26.25" customHeight="1" x14ac:dyDescent="0.2">
      <c r="A79" s="220">
        <v>12</v>
      </c>
      <c r="B79" s="1009"/>
      <c r="C79" s="1010"/>
      <c r="D79" s="1010"/>
      <c r="E79" s="1010"/>
      <c r="F79" s="1010"/>
      <c r="G79" s="1010"/>
      <c r="H79" s="1010"/>
      <c r="I79" s="1010"/>
      <c r="J79" s="1010"/>
      <c r="K79" s="1010"/>
      <c r="L79" s="1010"/>
      <c r="M79" s="1010"/>
      <c r="N79" s="1010"/>
      <c r="O79" s="1010"/>
      <c r="P79" s="1011"/>
      <c r="Q79" s="1012"/>
      <c r="R79" s="1006"/>
      <c r="S79" s="1006"/>
      <c r="T79" s="1006"/>
      <c r="U79" s="1006"/>
      <c r="V79" s="1006"/>
      <c r="W79" s="1006"/>
      <c r="X79" s="1006"/>
      <c r="Y79" s="1006"/>
      <c r="Z79" s="1006"/>
      <c r="AA79" s="1006"/>
      <c r="AB79" s="1006"/>
      <c r="AC79" s="1006"/>
      <c r="AD79" s="1006"/>
      <c r="AE79" s="1006"/>
      <c r="AF79" s="1006"/>
      <c r="AG79" s="1006"/>
      <c r="AH79" s="1006"/>
      <c r="AI79" s="1006"/>
      <c r="AJ79" s="1006"/>
      <c r="AK79" s="1006"/>
      <c r="AL79" s="1006"/>
      <c r="AM79" s="1006"/>
      <c r="AN79" s="1006"/>
      <c r="AO79" s="1006"/>
      <c r="AP79" s="1006"/>
      <c r="AQ79" s="1006"/>
      <c r="AR79" s="1006"/>
      <c r="AS79" s="1006"/>
      <c r="AT79" s="1006"/>
      <c r="AU79" s="1006"/>
      <c r="AV79" s="1006"/>
      <c r="AW79" s="1006"/>
      <c r="AX79" s="1006"/>
      <c r="AY79" s="1006"/>
      <c r="AZ79" s="1007"/>
      <c r="BA79" s="1007"/>
      <c r="BB79" s="1007"/>
      <c r="BC79" s="1007"/>
      <c r="BD79" s="1008"/>
      <c r="BE79" s="223"/>
      <c r="BF79" s="223"/>
      <c r="BG79" s="223"/>
      <c r="BH79" s="223"/>
      <c r="BI79" s="223"/>
      <c r="BJ79" s="212"/>
      <c r="BK79" s="212"/>
      <c r="BL79" s="212"/>
      <c r="BM79" s="212"/>
      <c r="BN79" s="212"/>
      <c r="BO79" s="223"/>
      <c r="BP79" s="223"/>
      <c r="BQ79" s="220">
        <v>73</v>
      </c>
      <c r="BR79" s="225"/>
      <c r="BS79" s="980"/>
      <c r="BT79" s="981"/>
      <c r="BU79" s="981"/>
      <c r="BV79" s="981"/>
      <c r="BW79" s="981"/>
      <c r="BX79" s="981"/>
      <c r="BY79" s="981"/>
      <c r="BZ79" s="981"/>
      <c r="CA79" s="981"/>
      <c r="CB79" s="981"/>
      <c r="CC79" s="981"/>
      <c r="CD79" s="981"/>
      <c r="CE79" s="981"/>
      <c r="CF79" s="981"/>
      <c r="CG79" s="990"/>
      <c r="CH79" s="991"/>
      <c r="CI79" s="992"/>
      <c r="CJ79" s="992"/>
      <c r="CK79" s="992"/>
      <c r="CL79" s="993"/>
      <c r="CM79" s="991"/>
      <c r="CN79" s="992"/>
      <c r="CO79" s="992"/>
      <c r="CP79" s="992"/>
      <c r="CQ79" s="993"/>
      <c r="CR79" s="991"/>
      <c r="CS79" s="992"/>
      <c r="CT79" s="992"/>
      <c r="CU79" s="992"/>
      <c r="CV79" s="993"/>
      <c r="CW79" s="991"/>
      <c r="CX79" s="992"/>
      <c r="CY79" s="992"/>
      <c r="CZ79" s="992"/>
      <c r="DA79" s="993"/>
      <c r="DB79" s="991"/>
      <c r="DC79" s="992"/>
      <c r="DD79" s="992"/>
      <c r="DE79" s="992"/>
      <c r="DF79" s="993"/>
      <c r="DG79" s="991"/>
      <c r="DH79" s="992"/>
      <c r="DI79" s="992"/>
      <c r="DJ79" s="992"/>
      <c r="DK79" s="993"/>
      <c r="DL79" s="991"/>
      <c r="DM79" s="992"/>
      <c r="DN79" s="992"/>
      <c r="DO79" s="992"/>
      <c r="DP79" s="993"/>
      <c r="DQ79" s="991"/>
      <c r="DR79" s="992"/>
      <c r="DS79" s="992"/>
      <c r="DT79" s="992"/>
      <c r="DU79" s="993"/>
      <c r="DV79" s="980"/>
      <c r="DW79" s="981"/>
      <c r="DX79" s="981"/>
      <c r="DY79" s="981"/>
      <c r="DZ79" s="982"/>
      <c r="EA79" s="212"/>
    </row>
    <row r="80" spans="1:131" ht="26.25" customHeight="1" x14ac:dyDescent="0.2">
      <c r="A80" s="220">
        <v>13</v>
      </c>
      <c r="B80" s="1009"/>
      <c r="C80" s="1010"/>
      <c r="D80" s="1010"/>
      <c r="E80" s="1010"/>
      <c r="F80" s="1010"/>
      <c r="G80" s="1010"/>
      <c r="H80" s="1010"/>
      <c r="I80" s="1010"/>
      <c r="J80" s="1010"/>
      <c r="K80" s="1010"/>
      <c r="L80" s="1010"/>
      <c r="M80" s="1010"/>
      <c r="N80" s="1010"/>
      <c r="O80" s="1010"/>
      <c r="P80" s="1011"/>
      <c r="Q80" s="1012"/>
      <c r="R80" s="1006"/>
      <c r="S80" s="1006"/>
      <c r="T80" s="1006"/>
      <c r="U80" s="1006"/>
      <c r="V80" s="1006"/>
      <c r="W80" s="1006"/>
      <c r="X80" s="1006"/>
      <c r="Y80" s="1006"/>
      <c r="Z80" s="1006"/>
      <c r="AA80" s="1006"/>
      <c r="AB80" s="1006"/>
      <c r="AC80" s="1006"/>
      <c r="AD80" s="1006"/>
      <c r="AE80" s="1006"/>
      <c r="AF80" s="1006"/>
      <c r="AG80" s="1006"/>
      <c r="AH80" s="1006"/>
      <c r="AI80" s="1006"/>
      <c r="AJ80" s="1006"/>
      <c r="AK80" s="1006"/>
      <c r="AL80" s="1006"/>
      <c r="AM80" s="1006"/>
      <c r="AN80" s="1006"/>
      <c r="AO80" s="1006"/>
      <c r="AP80" s="1006"/>
      <c r="AQ80" s="1006"/>
      <c r="AR80" s="1006"/>
      <c r="AS80" s="1006"/>
      <c r="AT80" s="1006"/>
      <c r="AU80" s="1006"/>
      <c r="AV80" s="1006"/>
      <c r="AW80" s="1006"/>
      <c r="AX80" s="1006"/>
      <c r="AY80" s="1006"/>
      <c r="AZ80" s="1007"/>
      <c r="BA80" s="1007"/>
      <c r="BB80" s="1007"/>
      <c r="BC80" s="1007"/>
      <c r="BD80" s="1008"/>
      <c r="BE80" s="223"/>
      <c r="BF80" s="223"/>
      <c r="BG80" s="223"/>
      <c r="BH80" s="223"/>
      <c r="BI80" s="223"/>
      <c r="BJ80" s="223"/>
      <c r="BK80" s="223"/>
      <c r="BL80" s="223"/>
      <c r="BM80" s="223"/>
      <c r="BN80" s="223"/>
      <c r="BO80" s="223"/>
      <c r="BP80" s="223"/>
      <c r="BQ80" s="220">
        <v>74</v>
      </c>
      <c r="BR80" s="225"/>
      <c r="BS80" s="980"/>
      <c r="BT80" s="981"/>
      <c r="BU80" s="981"/>
      <c r="BV80" s="981"/>
      <c r="BW80" s="981"/>
      <c r="BX80" s="981"/>
      <c r="BY80" s="981"/>
      <c r="BZ80" s="981"/>
      <c r="CA80" s="981"/>
      <c r="CB80" s="981"/>
      <c r="CC80" s="981"/>
      <c r="CD80" s="981"/>
      <c r="CE80" s="981"/>
      <c r="CF80" s="981"/>
      <c r="CG80" s="990"/>
      <c r="CH80" s="991"/>
      <c r="CI80" s="992"/>
      <c r="CJ80" s="992"/>
      <c r="CK80" s="992"/>
      <c r="CL80" s="993"/>
      <c r="CM80" s="991"/>
      <c r="CN80" s="992"/>
      <c r="CO80" s="992"/>
      <c r="CP80" s="992"/>
      <c r="CQ80" s="993"/>
      <c r="CR80" s="991"/>
      <c r="CS80" s="992"/>
      <c r="CT80" s="992"/>
      <c r="CU80" s="992"/>
      <c r="CV80" s="993"/>
      <c r="CW80" s="991"/>
      <c r="CX80" s="992"/>
      <c r="CY80" s="992"/>
      <c r="CZ80" s="992"/>
      <c r="DA80" s="993"/>
      <c r="DB80" s="991"/>
      <c r="DC80" s="992"/>
      <c r="DD80" s="992"/>
      <c r="DE80" s="992"/>
      <c r="DF80" s="993"/>
      <c r="DG80" s="991"/>
      <c r="DH80" s="992"/>
      <c r="DI80" s="992"/>
      <c r="DJ80" s="992"/>
      <c r="DK80" s="993"/>
      <c r="DL80" s="991"/>
      <c r="DM80" s="992"/>
      <c r="DN80" s="992"/>
      <c r="DO80" s="992"/>
      <c r="DP80" s="993"/>
      <c r="DQ80" s="991"/>
      <c r="DR80" s="992"/>
      <c r="DS80" s="992"/>
      <c r="DT80" s="992"/>
      <c r="DU80" s="993"/>
      <c r="DV80" s="980"/>
      <c r="DW80" s="981"/>
      <c r="DX80" s="981"/>
      <c r="DY80" s="981"/>
      <c r="DZ80" s="982"/>
      <c r="EA80" s="212"/>
    </row>
    <row r="81" spans="1:131" ht="26.25" customHeight="1" x14ac:dyDescent="0.2">
      <c r="A81" s="220">
        <v>14</v>
      </c>
      <c r="B81" s="1009"/>
      <c r="C81" s="1010"/>
      <c r="D81" s="1010"/>
      <c r="E81" s="1010"/>
      <c r="F81" s="1010"/>
      <c r="G81" s="1010"/>
      <c r="H81" s="1010"/>
      <c r="I81" s="1010"/>
      <c r="J81" s="1010"/>
      <c r="K81" s="1010"/>
      <c r="L81" s="1010"/>
      <c r="M81" s="1010"/>
      <c r="N81" s="1010"/>
      <c r="O81" s="1010"/>
      <c r="P81" s="1011"/>
      <c r="Q81" s="1012"/>
      <c r="R81" s="1006"/>
      <c r="S81" s="1006"/>
      <c r="T81" s="1006"/>
      <c r="U81" s="1006"/>
      <c r="V81" s="1006"/>
      <c r="W81" s="1006"/>
      <c r="X81" s="1006"/>
      <c r="Y81" s="1006"/>
      <c r="Z81" s="1006"/>
      <c r="AA81" s="1006"/>
      <c r="AB81" s="1006"/>
      <c r="AC81" s="1006"/>
      <c r="AD81" s="1006"/>
      <c r="AE81" s="1006"/>
      <c r="AF81" s="1006"/>
      <c r="AG81" s="1006"/>
      <c r="AH81" s="1006"/>
      <c r="AI81" s="1006"/>
      <c r="AJ81" s="1006"/>
      <c r="AK81" s="1006"/>
      <c r="AL81" s="1006"/>
      <c r="AM81" s="1006"/>
      <c r="AN81" s="1006"/>
      <c r="AO81" s="1006"/>
      <c r="AP81" s="1006"/>
      <c r="AQ81" s="1006"/>
      <c r="AR81" s="1006"/>
      <c r="AS81" s="1006"/>
      <c r="AT81" s="1006"/>
      <c r="AU81" s="1006"/>
      <c r="AV81" s="1006"/>
      <c r="AW81" s="1006"/>
      <c r="AX81" s="1006"/>
      <c r="AY81" s="1006"/>
      <c r="AZ81" s="1007"/>
      <c r="BA81" s="1007"/>
      <c r="BB81" s="1007"/>
      <c r="BC81" s="1007"/>
      <c r="BD81" s="1008"/>
      <c r="BE81" s="223"/>
      <c r="BF81" s="223"/>
      <c r="BG81" s="223"/>
      <c r="BH81" s="223"/>
      <c r="BI81" s="223"/>
      <c r="BJ81" s="223"/>
      <c r="BK81" s="223"/>
      <c r="BL81" s="223"/>
      <c r="BM81" s="223"/>
      <c r="BN81" s="223"/>
      <c r="BO81" s="223"/>
      <c r="BP81" s="223"/>
      <c r="BQ81" s="220">
        <v>75</v>
      </c>
      <c r="BR81" s="225"/>
      <c r="BS81" s="980"/>
      <c r="BT81" s="981"/>
      <c r="BU81" s="981"/>
      <c r="BV81" s="981"/>
      <c r="BW81" s="981"/>
      <c r="BX81" s="981"/>
      <c r="BY81" s="981"/>
      <c r="BZ81" s="981"/>
      <c r="CA81" s="981"/>
      <c r="CB81" s="981"/>
      <c r="CC81" s="981"/>
      <c r="CD81" s="981"/>
      <c r="CE81" s="981"/>
      <c r="CF81" s="981"/>
      <c r="CG81" s="990"/>
      <c r="CH81" s="991"/>
      <c r="CI81" s="992"/>
      <c r="CJ81" s="992"/>
      <c r="CK81" s="992"/>
      <c r="CL81" s="993"/>
      <c r="CM81" s="991"/>
      <c r="CN81" s="992"/>
      <c r="CO81" s="992"/>
      <c r="CP81" s="992"/>
      <c r="CQ81" s="993"/>
      <c r="CR81" s="991"/>
      <c r="CS81" s="992"/>
      <c r="CT81" s="992"/>
      <c r="CU81" s="992"/>
      <c r="CV81" s="993"/>
      <c r="CW81" s="991"/>
      <c r="CX81" s="992"/>
      <c r="CY81" s="992"/>
      <c r="CZ81" s="992"/>
      <c r="DA81" s="993"/>
      <c r="DB81" s="991"/>
      <c r="DC81" s="992"/>
      <c r="DD81" s="992"/>
      <c r="DE81" s="992"/>
      <c r="DF81" s="993"/>
      <c r="DG81" s="991"/>
      <c r="DH81" s="992"/>
      <c r="DI81" s="992"/>
      <c r="DJ81" s="992"/>
      <c r="DK81" s="993"/>
      <c r="DL81" s="991"/>
      <c r="DM81" s="992"/>
      <c r="DN81" s="992"/>
      <c r="DO81" s="992"/>
      <c r="DP81" s="993"/>
      <c r="DQ81" s="991"/>
      <c r="DR81" s="992"/>
      <c r="DS81" s="992"/>
      <c r="DT81" s="992"/>
      <c r="DU81" s="993"/>
      <c r="DV81" s="980"/>
      <c r="DW81" s="981"/>
      <c r="DX81" s="981"/>
      <c r="DY81" s="981"/>
      <c r="DZ81" s="982"/>
      <c r="EA81" s="212"/>
    </row>
    <row r="82" spans="1:131" ht="26.25" customHeight="1" x14ac:dyDescent="0.2">
      <c r="A82" s="220">
        <v>15</v>
      </c>
      <c r="B82" s="1009"/>
      <c r="C82" s="1010"/>
      <c r="D82" s="1010"/>
      <c r="E82" s="1010"/>
      <c r="F82" s="1010"/>
      <c r="G82" s="1010"/>
      <c r="H82" s="1010"/>
      <c r="I82" s="1010"/>
      <c r="J82" s="1010"/>
      <c r="K82" s="1010"/>
      <c r="L82" s="1010"/>
      <c r="M82" s="1010"/>
      <c r="N82" s="1010"/>
      <c r="O82" s="1010"/>
      <c r="P82" s="1011"/>
      <c r="Q82" s="1012"/>
      <c r="R82" s="1006"/>
      <c r="S82" s="1006"/>
      <c r="T82" s="1006"/>
      <c r="U82" s="1006"/>
      <c r="V82" s="1006"/>
      <c r="W82" s="1006"/>
      <c r="X82" s="1006"/>
      <c r="Y82" s="1006"/>
      <c r="Z82" s="1006"/>
      <c r="AA82" s="1006"/>
      <c r="AB82" s="1006"/>
      <c r="AC82" s="1006"/>
      <c r="AD82" s="1006"/>
      <c r="AE82" s="1006"/>
      <c r="AF82" s="1006"/>
      <c r="AG82" s="1006"/>
      <c r="AH82" s="1006"/>
      <c r="AI82" s="1006"/>
      <c r="AJ82" s="1006"/>
      <c r="AK82" s="1006"/>
      <c r="AL82" s="1006"/>
      <c r="AM82" s="1006"/>
      <c r="AN82" s="1006"/>
      <c r="AO82" s="1006"/>
      <c r="AP82" s="1006"/>
      <c r="AQ82" s="1006"/>
      <c r="AR82" s="1006"/>
      <c r="AS82" s="1006"/>
      <c r="AT82" s="1006"/>
      <c r="AU82" s="1006"/>
      <c r="AV82" s="1006"/>
      <c r="AW82" s="1006"/>
      <c r="AX82" s="1006"/>
      <c r="AY82" s="1006"/>
      <c r="AZ82" s="1007"/>
      <c r="BA82" s="1007"/>
      <c r="BB82" s="1007"/>
      <c r="BC82" s="1007"/>
      <c r="BD82" s="1008"/>
      <c r="BE82" s="223"/>
      <c r="BF82" s="223"/>
      <c r="BG82" s="223"/>
      <c r="BH82" s="223"/>
      <c r="BI82" s="223"/>
      <c r="BJ82" s="223"/>
      <c r="BK82" s="223"/>
      <c r="BL82" s="223"/>
      <c r="BM82" s="223"/>
      <c r="BN82" s="223"/>
      <c r="BO82" s="223"/>
      <c r="BP82" s="223"/>
      <c r="BQ82" s="220">
        <v>76</v>
      </c>
      <c r="BR82" s="225"/>
      <c r="BS82" s="980"/>
      <c r="BT82" s="981"/>
      <c r="BU82" s="981"/>
      <c r="BV82" s="981"/>
      <c r="BW82" s="981"/>
      <c r="BX82" s="981"/>
      <c r="BY82" s="981"/>
      <c r="BZ82" s="981"/>
      <c r="CA82" s="981"/>
      <c r="CB82" s="981"/>
      <c r="CC82" s="981"/>
      <c r="CD82" s="981"/>
      <c r="CE82" s="981"/>
      <c r="CF82" s="981"/>
      <c r="CG82" s="990"/>
      <c r="CH82" s="991"/>
      <c r="CI82" s="992"/>
      <c r="CJ82" s="992"/>
      <c r="CK82" s="992"/>
      <c r="CL82" s="993"/>
      <c r="CM82" s="991"/>
      <c r="CN82" s="992"/>
      <c r="CO82" s="992"/>
      <c r="CP82" s="992"/>
      <c r="CQ82" s="993"/>
      <c r="CR82" s="991"/>
      <c r="CS82" s="992"/>
      <c r="CT82" s="992"/>
      <c r="CU82" s="992"/>
      <c r="CV82" s="993"/>
      <c r="CW82" s="991"/>
      <c r="CX82" s="992"/>
      <c r="CY82" s="992"/>
      <c r="CZ82" s="992"/>
      <c r="DA82" s="993"/>
      <c r="DB82" s="991"/>
      <c r="DC82" s="992"/>
      <c r="DD82" s="992"/>
      <c r="DE82" s="992"/>
      <c r="DF82" s="993"/>
      <c r="DG82" s="991"/>
      <c r="DH82" s="992"/>
      <c r="DI82" s="992"/>
      <c r="DJ82" s="992"/>
      <c r="DK82" s="993"/>
      <c r="DL82" s="991"/>
      <c r="DM82" s="992"/>
      <c r="DN82" s="992"/>
      <c r="DO82" s="992"/>
      <c r="DP82" s="993"/>
      <c r="DQ82" s="991"/>
      <c r="DR82" s="992"/>
      <c r="DS82" s="992"/>
      <c r="DT82" s="992"/>
      <c r="DU82" s="993"/>
      <c r="DV82" s="980"/>
      <c r="DW82" s="981"/>
      <c r="DX82" s="981"/>
      <c r="DY82" s="981"/>
      <c r="DZ82" s="982"/>
      <c r="EA82" s="212"/>
    </row>
    <row r="83" spans="1:131" ht="26.25" customHeight="1" x14ac:dyDescent="0.2">
      <c r="A83" s="220">
        <v>16</v>
      </c>
      <c r="B83" s="1009"/>
      <c r="C83" s="1010"/>
      <c r="D83" s="1010"/>
      <c r="E83" s="1010"/>
      <c r="F83" s="1010"/>
      <c r="G83" s="1010"/>
      <c r="H83" s="1010"/>
      <c r="I83" s="1010"/>
      <c r="J83" s="1010"/>
      <c r="K83" s="1010"/>
      <c r="L83" s="1010"/>
      <c r="M83" s="1010"/>
      <c r="N83" s="1010"/>
      <c r="O83" s="1010"/>
      <c r="P83" s="1011"/>
      <c r="Q83" s="1012"/>
      <c r="R83" s="1006"/>
      <c r="S83" s="1006"/>
      <c r="T83" s="1006"/>
      <c r="U83" s="1006"/>
      <c r="V83" s="1006"/>
      <c r="W83" s="1006"/>
      <c r="X83" s="1006"/>
      <c r="Y83" s="1006"/>
      <c r="Z83" s="1006"/>
      <c r="AA83" s="1006"/>
      <c r="AB83" s="1006"/>
      <c r="AC83" s="1006"/>
      <c r="AD83" s="1006"/>
      <c r="AE83" s="1006"/>
      <c r="AF83" s="1006"/>
      <c r="AG83" s="1006"/>
      <c r="AH83" s="1006"/>
      <c r="AI83" s="1006"/>
      <c r="AJ83" s="1006"/>
      <c r="AK83" s="1006"/>
      <c r="AL83" s="1006"/>
      <c r="AM83" s="1006"/>
      <c r="AN83" s="1006"/>
      <c r="AO83" s="1006"/>
      <c r="AP83" s="1006"/>
      <c r="AQ83" s="1006"/>
      <c r="AR83" s="1006"/>
      <c r="AS83" s="1006"/>
      <c r="AT83" s="1006"/>
      <c r="AU83" s="1006"/>
      <c r="AV83" s="1006"/>
      <c r="AW83" s="1006"/>
      <c r="AX83" s="1006"/>
      <c r="AY83" s="1006"/>
      <c r="AZ83" s="1007"/>
      <c r="BA83" s="1007"/>
      <c r="BB83" s="1007"/>
      <c r="BC83" s="1007"/>
      <c r="BD83" s="1008"/>
      <c r="BE83" s="223"/>
      <c r="BF83" s="223"/>
      <c r="BG83" s="223"/>
      <c r="BH83" s="223"/>
      <c r="BI83" s="223"/>
      <c r="BJ83" s="223"/>
      <c r="BK83" s="223"/>
      <c r="BL83" s="223"/>
      <c r="BM83" s="223"/>
      <c r="BN83" s="223"/>
      <c r="BO83" s="223"/>
      <c r="BP83" s="223"/>
      <c r="BQ83" s="220">
        <v>77</v>
      </c>
      <c r="BR83" s="225"/>
      <c r="BS83" s="980"/>
      <c r="BT83" s="981"/>
      <c r="BU83" s="981"/>
      <c r="BV83" s="981"/>
      <c r="BW83" s="981"/>
      <c r="BX83" s="981"/>
      <c r="BY83" s="981"/>
      <c r="BZ83" s="981"/>
      <c r="CA83" s="981"/>
      <c r="CB83" s="981"/>
      <c r="CC83" s="981"/>
      <c r="CD83" s="981"/>
      <c r="CE83" s="981"/>
      <c r="CF83" s="981"/>
      <c r="CG83" s="990"/>
      <c r="CH83" s="991"/>
      <c r="CI83" s="992"/>
      <c r="CJ83" s="992"/>
      <c r="CK83" s="992"/>
      <c r="CL83" s="993"/>
      <c r="CM83" s="991"/>
      <c r="CN83" s="992"/>
      <c r="CO83" s="992"/>
      <c r="CP83" s="992"/>
      <c r="CQ83" s="993"/>
      <c r="CR83" s="991"/>
      <c r="CS83" s="992"/>
      <c r="CT83" s="992"/>
      <c r="CU83" s="992"/>
      <c r="CV83" s="993"/>
      <c r="CW83" s="991"/>
      <c r="CX83" s="992"/>
      <c r="CY83" s="992"/>
      <c r="CZ83" s="992"/>
      <c r="DA83" s="993"/>
      <c r="DB83" s="991"/>
      <c r="DC83" s="992"/>
      <c r="DD83" s="992"/>
      <c r="DE83" s="992"/>
      <c r="DF83" s="993"/>
      <c r="DG83" s="991"/>
      <c r="DH83" s="992"/>
      <c r="DI83" s="992"/>
      <c r="DJ83" s="992"/>
      <c r="DK83" s="993"/>
      <c r="DL83" s="991"/>
      <c r="DM83" s="992"/>
      <c r="DN83" s="992"/>
      <c r="DO83" s="992"/>
      <c r="DP83" s="993"/>
      <c r="DQ83" s="991"/>
      <c r="DR83" s="992"/>
      <c r="DS83" s="992"/>
      <c r="DT83" s="992"/>
      <c r="DU83" s="993"/>
      <c r="DV83" s="980"/>
      <c r="DW83" s="981"/>
      <c r="DX83" s="981"/>
      <c r="DY83" s="981"/>
      <c r="DZ83" s="982"/>
      <c r="EA83" s="212"/>
    </row>
    <row r="84" spans="1:131" ht="26.25" customHeight="1" x14ac:dyDescent="0.2">
      <c r="A84" s="220">
        <v>17</v>
      </c>
      <c r="B84" s="1009"/>
      <c r="C84" s="1010"/>
      <c r="D84" s="1010"/>
      <c r="E84" s="1010"/>
      <c r="F84" s="1010"/>
      <c r="G84" s="1010"/>
      <c r="H84" s="1010"/>
      <c r="I84" s="1010"/>
      <c r="J84" s="1010"/>
      <c r="K84" s="1010"/>
      <c r="L84" s="1010"/>
      <c r="M84" s="1010"/>
      <c r="N84" s="1010"/>
      <c r="O84" s="1010"/>
      <c r="P84" s="1011"/>
      <c r="Q84" s="1012"/>
      <c r="R84" s="1006"/>
      <c r="S84" s="1006"/>
      <c r="T84" s="1006"/>
      <c r="U84" s="1006"/>
      <c r="V84" s="1006"/>
      <c r="W84" s="1006"/>
      <c r="X84" s="1006"/>
      <c r="Y84" s="1006"/>
      <c r="Z84" s="1006"/>
      <c r="AA84" s="1006"/>
      <c r="AB84" s="1006"/>
      <c r="AC84" s="1006"/>
      <c r="AD84" s="1006"/>
      <c r="AE84" s="1006"/>
      <c r="AF84" s="1006"/>
      <c r="AG84" s="1006"/>
      <c r="AH84" s="1006"/>
      <c r="AI84" s="1006"/>
      <c r="AJ84" s="1006"/>
      <c r="AK84" s="1006"/>
      <c r="AL84" s="1006"/>
      <c r="AM84" s="1006"/>
      <c r="AN84" s="1006"/>
      <c r="AO84" s="1006"/>
      <c r="AP84" s="1006"/>
      <c r="AQ84" s="1006"/>
      <c r="AR84" s="1006"/>
      <c r="AS84" s="1006"/>
      <c r="AT84" s="1006"/>
      <c r="AU84" s="1006"/>
      <c r="AV84" s="1006"/>
      <c r="AW84" s="1006"/>
      <c r="AX84" s="1006"/>
      <c r="AY84" s="1006"/>
      <c r="AZ84" s="1007"/>
      <c r="BA84" s="1007"/>
      <c r="BB84" s="1007"/>
      <c r="BC84" s="1007"/>
      <c r="BD84" s="1008"/>
      <c r="BE84" s="223"/>
      <c r="BF84" s="223"/>
      <c r="BG84" s="223"/>
      <c r="BH84" s="223"/>
      <c r="BI84" s="223"/>
      <c r="BJ84" s="223"/>
      <c r="BK84" s="223"/>
      <c r="BL84" s="223"/>
      <c r="BM84" s="223"/>
      <c r="BN84" s="223"/>
      <c r="BO84" s="223"/>
      <c r="BP84" s="223"/>
      <c r="BQ84" s="220">
        <v>78</v>
      </c>
      <c r="BR84" s="225"/>
      <c r="BS84" s="980"/>
      <c r="BT84" s="981"/>
      <c r="BU84" s="981"/>
      <c r="BV84" s="981"/>
      <c r="BW84" s="981"/>
      <c r="BX84" s="981"/>
      <c r="BY84" s="981"/>
      <c r="BZ84" s="981"/>
      <c r="CA84" s="981"/>
      <c r="CB84" s="981"/>
      <c r="CC84" s="981"/>
      <c r="CD84" s="981"/>
      <c r="CE84" s="981"/>
      <c r="CF84" s="981"/>
      <c r="CG84" s="990"/>
      <c r="CH84" s="991"/>
      <c r="CI84" s="992"/>
      <c r="CJ84" s="992"/>
      <c r="CK84" s="992"/>
      <c r="CL84" s="993"/>
      <c r="CM84" s="991"/>
      <c r="CN84" s="992"/>
      <c r="CO84" s="992"/>
      <c r="CP84" s="992"/>
      <c r="CQ84" s="993"/>
      <c r="CR84" s="991"/>
      <c r="CS84" s="992"/>
      <c r="CT84" s="992"/>
      <c r="CU84" s="992"/>
      <c r="CV84" s="993"/>
      <c r="CW84" s="991"/>
      <c r="CX84" s="992"/>
      <c r="CY84" s="992"/>
      <c r="CZ84" s="992"/>
      <c r="DA84" s="993"/>
      <c r="DB84" s="991"/>
      <c r="DC84" s="992"/>
      <c r="DD84" s="992"/>
      <c r="DE84" s="992"/>
      <c r="DF84" s="993"/>
      <c r="DG84" s="991"/>
      <c r="DH84" s="992"/>
      <c r="DI84" s="992"/>
      <c r="DJ84" s="992"/>
      <c r="DK84" s="993"/>
      <c r="DL84" s="991"/>
      <c r="DM84" s="992"/>
      <c r="DN84" s="992"/>
      <c r="DO84" s="992"/>
      <c r="DP84" s="993"/>
      <c r="DQ84" s="991"/>
      <c r="DR84" s="992"/>
      <c r="DS84" s="992"/>
      <c r="DT84" s="992"/>
      <c r="DU84" s="993"/>
      <c r="DV84" s="980"/>
      <c r="DW84" s="981"/>
      <c r="DX84" s="981"/>
      <c r="DY84" s="981"/>
      <c r="DZ84" s="982"/>
      <c r="EA84" s="212"/>
    </row>
    <row r="85" spans="1:131" ht="26.25" customHeight="1" x14ac:dyDescent="0.2">
      <c r="A85" s="220">
        <v>18</v>
      </c>
      <c r="B85" s="1009"/>
      <c r="C85" s="1010"/>
      <c r="D85" s="1010"/>
      <c r="E85" s="1010"/>
      <c r="F85" s="1010"/>
      <c r="G85" s="1010"/>
      <c r="H85" s="1010"/>
      <c r="I85" s="1010"/>
      <c r="J85" s="1010"/>
      <c r="K85" s="1010"/>
      <c r="L85" s="1010"/>
      <c r="M85" s="1010"/>
      <c r="N85" s="1010"/>
      <c r="O85" s="1010"/>
      <c r="P85" s="1011"/>
      <c r="Q85" s="1012"/>
      <c r="R85" s="1006"/>
      <c r="S85" s="1006"/>
      <c r="T85" s="1006"/>
      <c r="U85" s="1006"/>
      <c r="V85" s="1006"/>
      <c r="W85" s="1006"/>
      <c r="X85" s="1006"/>
      <c r="Y85" s="1006"/>
      <c r="Z85" s="1006"/>
      <c r="AA85" s="1006"/>
      <c r="AB85" s="1006"/>
      <c r="AC85" s="1006"/>
      <c r="AD85" s="1006"/>
      <c r="AE85" s="1006"/>
      <c r="AF85" s="1006"/>
      <c r="AG85" s="1006"/>
      <c r="AH85" s="1006"/>
      <c r="AI85" s="1006"/>
      <c r="AJ85" s="1006"/>
      <c r="AK85" s="1006"/>
      <c r="AL85" s="1006"/>
      <c r="AM85" s="1006"/>
      <c r="AN85" s="1006"/>
      <c r="AO85" s="1006"/>
      <c r="AP85" s="1006"/>
      <c r="AQ85" s="1006"/>
      <c r="AR85" s="1006"/>
      <c r="AS85" s="1006"/>
      <c r="AT85" s="1006"/>
      <c r="AU85" s="1006"/>
      <c r="AV85" s="1006"/>
      <c r="AW85" s="1006"/>
      <c r="AX85" s="1006"/>
      <c r="AY85" s="1006"/>
      <c r="AZ85" s="1007"/>
      <c r="BA85" s="1007"/>
      <c r="BB85" s="1007"/>
      <c r="BC85" s="1007"/>
      <c r="BD85" s="1008"/>
      <c r="BE85" s="223"/>
      <c r="BF85" s="223"/>
      <c r="BG85" s="223"/>
      <c r="BH85" s="223"/>
      <c r="BI85" s="223"/>
      <c r="BJ85" s="223"/>
      <c r="BK85" s="223"/>
      <c r="BL85" s="223"/>
      <c r="BM85" s="223"/>
      <c r="BN85" s="223"/>
      <c r="BO85" s="223"/>
      <c r="BP85" s="223"/>
      <c r="BQ85" s="220">
        <v>79</v>
      </c>
      <c r="BR85" s="225"/>
      <c r="BS85" s="980"/>
      <c r="BT85" s="981"/>
      <c r="BU85" s="981"/>
      <c r="BV85" s="981"/>
      <c r="BW85" s="981"/>
      <c r="BX85" s="981"/>
      <c r="BY85" s="981"/>
      <c r="BZ85" s="981"/>
      <c r="CA85" s="981"/>
      <c r="CB85" s="981"/>
      <c r="CC85" s="981"/>
      <c r="CD85" s="981"/>
      <c r="CE85" s="981"/>
      <c r="CF85" s="981"/>
      <c r="CG85" s="990"/>
      <c r="CH85" s="991"/>
      <c r="CI85" s="992"/>
      <c r="CJ85" s="992"/>
      <c r="CK85" s="992"/>
      <c r="CL85" s="993"/>
      <c r="CM85" s="991"/>
      <c r="CN85" s="992"/>
      <c r="CO85" s="992"/>
      <c r="CP85" s="992"/>
      <c r="CQ85" s="993"/>
      <c r="CR85" s="991"/>
      <c r="CS85" s="992"/>
      <c r="CT85" s="992"/>
      <c r="CU85" s="992"/>
      <c r="CV85" s="993"/>
      <c r="CW85" s="991"/>
      <c r="CX85" s="992"/>
      <c r="CY85" s="992"/>
      <c r="CZ85" s="992"/>
      <c r="DA85" s="993"/>
      <c r="DB85" s="991"/>
      <c r="DC85" s="992"/>
      <c r="DD85" s="992"/>
      <c r="DE85" s="992"/>
      <c r="DF85" s="993"/>
      <c r="DG85" s="991"/>
      <c r="DH85" s="992"/>
      <c r="DI85" s="992"/>
      <c r="DJ85" s="992"/>
      <c r="DK85" s="993"/>
      <c r="DL85" s="991"/>
      <c r="DM85" s="992"/>
      <c r="DN85" s="992"/>
      <c r="DO85" s="992"/>
      <c r="DP85" s="993"/>
      <c r="DQ85" s="991"/>
      <c r="DR85" s="992"/>
      <c r="DS85" s="992"/>
      <c r="DT85" s="992"/>
      <c r="DU85" s="993"/>
      <c r="DV85" s="980"/>
      <c r="DW85" s="981"/>
      <c r="DX85" s="981"/>
      <c r="DY85" s="981"/>
      <c r="DZ85" s="982"/>
      <c r="EA85" s="212"/>
    </row>
    <row r="86" spans="1:131" ht="26.25" customHeight="1" x14ac:dyDescent="0.2">
      <c r="A86" s="220">
        <v>19</v>
      </c>
      <c r="B86" s="1009"/>
      <c r="C86" s="1010"/>
      <c r="D86" s="1010"/>
      <c r="E86" s="1010"/>
      <c r="F86" s="1010"/>
      <c r="G86" s="1010"/>
      <c r="H86" s="1010"/>
      <c r="I86" s="1010"/>
      <c r="J86" s="1010"/>
      <c r="K86" s="1010"/>
      <c r="L86" s="1010"/>
      <c r="M86" s="1010"/>
      <c r="N86" s="1010"/>
      <c r="O86" s="1010"/>
      <c r="P86" s="1011"/>
      <c r="Q86" s="1012"/>
      <c r="R86" s="1006"/>
      <c r="S86" s="1006"/>
      <c r="T86" s="1006"/>
      <c r="U86" s="1006"/>
      <c r="V86" s="1006"/>
      <c r="W86" s="1006"/>
      <c r="X86" s="1006"/>
      <c r="Y86" s="1006"/>
      <c r="Z86" s="1006"/>
      <c r="AA86" s="1006"/>
      <c r="AB86" s="1006"/>
      <c r="AC86" s="1006"/>
      <c r="AD86" s="1006"/>
      <c r="AE86" s="1006"/>
      <c r="AF86" s="1006"/>
      <c r="AG86" s="1006"/>
      <c r="AH86" s="1006"/>
      <c r="AI86" s="1006"/>
      <c r="AJ86" s="1006"/>
      <c r="AK86" s="1006"/>
      <c r="AL86" s="1006"/>
      <c r="AM86" s="1006"/>
      <c r="AN86" s="1006"/>
      <c r="AO86" s="1006"/>
      <c r="AP86" s="1006"/>
      <c r="AQ86" s="1006"/>
      <c r="AR86" s="1006"/>
      <c r="AS86" s="1006"/>
      <c r="AT86" s="1006"/>
      <c r="AU86" s="1006"/>
      <c r="AV86" s="1006"/>
      <c r="AW86" s="1006"/>
      <c r="AX86" s="1006"/>
      <c r="AY86" s="1006"/>
      <c r="AZ86" s="1007"/>
      <c r="BA86" s="1007"/>
      <c r="BB86" s="1007"/>
      <c r="BC86" s="1007"/>
      <c r="BD86" s="1008"/>
      <c r="BE86" s="223"/>
      <c r="BF86" s="223"/>
      <c r="BG86" s="223"/>
      <c r="BH86" s="223"/>
      <c r="BI86" s="223"/>
      <c r="BJ86" s="223"/>
      <c r="BK86" s="223"/>
      <c r="BL86" s="223"/>
      <c r="BM86" s="223"/>
      <c r="BN86" s="223"/>
      <c r="BO86" s="223"/>
      <c r="BP86" s="223"/>
      <c r="BQ86" s="220">
        <v>80</v>
      </c>
      <c r="BR86" s="225"/>
      <c r="BS86" s="980"/>
      <c r="BT86" s="981"/>
      <c r="BU86" s="981"/>
      <c r="BV86" s="981"/>
      <c r="BW86" s="981"/>
      <c r="BX86" s="981"/>
      <c r="BY86" s="981"/>
      <c r="BZ86" s="981"/>
      <c r="CA86" s="981"/>
      <c r="CB86" s="981"/>
      <c r="CC86" s="981"/>
      <c r="CD86" s="981"/>
      <c r="CE86" s="981"/>
      <c r="CF86" s="981"/>
      <c r="CG86" s="990"/>
      <c r="CH86" s="991"/>
      <c r="CI86" s="992"/>
      <c r="CJ86" s="992"/>
      <c r="CK86" s="992"/>
      <c r="CL86" s="993"/>
      <c r="CM86" s="991"/>
      <c r="CN86" s="992"/>
      <c r="CO86" s="992"/>
      <c r="CP86" s="992"/>
      <c r="CQ86" s="993"/>
      <c r="CR86" s="991"/>
      <c r="CS86" s="992"/>
      <c r="CT86" s="992"/>
      <c r="CU86" s="992"/>
      <c r="CV86" s="993"/>
      <c r="CW86" s="991"/>
      <c r="CX86" s="992"/>
      <c r="CY86" s="992"/>
      <c r="CZ86" s="992"/>
      <c r="DA86" s="993"/>
      <c r="DB86" s="991"/>
      <c r="DC86" s="992"/>
      <c r="DD86" s="992"/>
      <c r="DE86" s="992"/>
      <c r="DF86" s="993"/>
      <c r="DG86" s="991"/>
      <c r="DH86" s="992"/>
      <c r="DI86" s="992"/>
      <c r="DJ86" s="992"/>
      <c r="DK86" s="993"/>
      <c r="DL86" s="991"/>
      <c r="DM86" s="992"/>
      <c r="DN86" s="992"/>
      <c r="DO86" s="992"/>
      <c r="DP86" s="993"/>
      <c r="DQ86" s="991"/>
      <c r="DR86" s="992"/>
      <c r="DS86" s="992"/>
      <c r="DT86" s="992"/>
      <c r="DU86" s="993"/>
      <c r="DV86" s="980"/>
      <c r="DW86" s="981"/>
      <c r="DX86" s="981"/>
      <c r="DY86" s="981"/>
      <c r="DZ86" s="982"/>
      <c r="EA86" s="212"/>
    </row>
    <row r="87" spans="1:131" ht="26.25" customHeight="1" x14ac:dyDescent="0.2">
      <c r="A87" s="226">
        <v>20</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23"/>
      <c r="BF87" s="223"/>
      <c r="BG87" s="223"/>
      <c r="BH87" s="223"/>
      <c r="BI87" s="223"/>
      <c r="BJ87" s="223"/>
      <c r="BK87" s="223"/>
      <c r="BL87" s="223"/>
      <c r="BM87" s="223"/>
      <c r="BN87" s="223"/>
      <c r="BO87" s="223"/>
      <c r="BP87" s="223"/>
      <c r="BQ87" s="220">
        <v>81</v>
      </c>
      <c r="BR87" s="225"/>
      <c r="BS87" s="980"/>
      <c r="BT87" s="981"/>
      <c r="BU87" s="981"/>
      <c r="BV87" s="981"/>
      <c r="BW87" s="981"/>
      <c r="BX87" s="981"/>
      <c r="BY87" s="981"/>
      <c r="BZ87" s="981"/>
      <c r="CA87" s="981"/>
      <c r="CB87" s="981"/>
      <c r="CC87" s="981"/>
      <c r="CD87" s="981"/>
      <c r="CE87" s="981"/>
      <c r="CF87" s="981"/>
      <c r="CG87" s="990"/>
      <c r="CH87" s="991"/>
      <c r="CI87" s="992"/>
      <c r="CJ87" s="992"/>
      <c r="CK87" s="992"/>
      <c r="CL87" s="993"/>
      <c r="CM87" s="991"/>
      <c r="CN87" s="992"/>
      <c r="CO87" s="992"/>
      <c r="CP87" s="992"/>
      <c r="CQ87" s="993"/>
      <c r="CR87" s="991"/>
      <c r="CS87" s="992"/>
      <c r="CT87" s="992"/>
      <c r="CU87" s="992"/>
      <c r="CV87" s="993"/>
      <c r="CW87" s="991"/>
      <c r="CX87" s="992"/>
      <c r="CY87" s="992"/>
      <c r="CZ87" s="992"/>
      <c r="DA87" s="993"/>
      <c r="DB87" s="991"/>
      <c r="DC87" s="992"/>
      <c r="DD87" s="992"/>
      <c r="DE87" s="992"/>
      <c r="DF87" s="993"/>
      <c r="DG87" s="991"/>
      <c r="DH87" s="992"/>
      <c r="DI87" s="992"/>
      <c r="DJ87" s="992"/>
      <c r="DK87" s="993"/>
      <c r="DL87" s="991"/>
      <c r="DM87" s="992"/>
      <c r="DN87" s="992"/>
      <c r="DO87" s="992"/>
      <c r="DP87" s="993"/>
      <c r="DQ87" s="991"/>
      <c r="DR87" s="992"/>
      <c r="DS87" s="992"/>
      <c r="DT87" s="992"/>
      <c r="DU87" s="993"/>
      <c r="DV87" s="980"/>
      <c r="DW87" s="981"/>
      <c r="DX87" s="981"/>
      <c r="DY87" s="981"/>
      <c r="DZ87" s="982"/>
      <c r="EA87" s="212"/>
    </row>
    <row r="88" spans="1:131" ht="26.25" customHeight="1" thickBot="1" x14ac:dyDescent="0.25">
      <c r="A88" s="222" t="s">
        <v>378</v>
      </c>
      <c r="B88" s="972" t="s">
        <v>403</v>
      </c>
      <c r="C88" s="973"/>
      <c r="D88" s="973"/>
      <c r="E88" s="973"/>
      <c r="F88" s="973"/>
      <c r="G88" s="973"/>
      <c r="H88" s="973"/>
      <c r="I88" s="973"/>
      <c r="J88" s="973"/>
      <c r="K88" s="973"/>
      <c r="L88" s="973"/>
      <c r="M88" s="973"/>
      <c r="N88" s="973"/>
      <c r="O88" s="973"/>
      <c r="P88" s="983"/>
      <c r="Q88" s="997"/>
      <c r="R88" s="998"/>
      <c r="S88" s="998"/>
      <c r="T88" s="998"/>
      <c r="U88" s="998"/>
      <c r="V88" s="998"/>
      <c r="W88" s="998"/>
      <c r="X88" s="998"/>
      <c r="Y88" s="998"/>
      <c r="Z88" s="998"/>
      <c r="AA88" s="998"/>
      <c r="AB88" s="998"/>
      <c r="AC88" s="998"/>
      <c r="AD88" s="998"/>
      <c r="AE88" s="998"/>
      <c r="AF88" s="994">
        <v>2877</v>
      </c>
      <c r="AG88" s="994"/>
      <c r="AH88" s="994"/>
      <c r="AI88" s="994"/>
      <c r="AJ88" s="994"/>
      <c r="AK88" s="998"/>
      <c r="AL88" s="998"/>
      <c r="AM88" s="998"/>
      <c r="AN88" s="998"/>
      <c r="AO88" s="998"/>
      <c r="AP88" s="994">
        <v>4794</v>
      </c>
      <c r="AQ88" s="994"/>
      <c r="AR88" s="994"/>
      <c r="AS88" s="994"/>
      <c r="AT88" s="994"/>
      <c r="AU88" s="994">
        <v>1762</v>
      </c>
      <c r="AV88" s="994"/>
      <c r="AW88" s="994"/>
      <c r="AX88" s="994"/>
      <c r="AY88" s="994"/>
      <c r="AZ88" s="995"/>
      <c r="BA88" s="995"/>
      <c r="BB88" s="995"/>
      <c r="BC88" s="995"/>
      <c r="BD88" s="996"/>
      <c r="BE88" s="223"/>
      <c r="BF88" s="223"/>
      <c r="BG88" s="223"/>
      <c r="BH88" s="223"/>
      <c r="BI88" s="223"/>
      <c r="BJ88" s="223"/>
      <c r="BK88" s="223"/>
      <c r="BL88" s="223"/>
      <c r="BM88" s="223"/>
      <c r="BN88" s="223"/>
      <c r="BO88" s="223"/>
      <c r="BP88" s="223"/>
      <c r="BQ88" s="220">
        <v>82</v>
      </c>
      <c r="BR88" s="225"/>
      <c r="BS88" s="980"/>
      <c r="BT88" s="981"/>
      <c r="BU88" s="981"/>
      <c r="BV88" s="981"/>
      <c r="BW88" s="981"/>
      <c r="BX88" s="981"/>
      <c r="BY88" s="981"/>
      <c r="BZ88" s="981"/>
      <c r="CA88" s="981"/>
      <c r="CB88" s="981"/>
      <c r="CC88" s="981"/>
      <c r="CD88" s="981"/>
      <c r="CE88" s="981"/>
      <c r="CF88" s="981"/>
      <c r="CG88" s="990"/>
      <c r="CH88" s="991"/>
      <c r="CI88" s="992"/>
      <c r="CJ88" s="992"/>
      <c r="CK88" s="992"/>
      <c r="CL88" s="993"/>
      <c r="CM88" s="991"/>
      <c r="CN88" s="992"/>
      <c r="CO88" s="992"/>
      <c r="CP88" s="992"/>
      <c r="CQ88" s="993"/>
      <c r="CR88" s="991"/>
      <c r="CS88" s="992"/>
      <c r="CT88" s="992"/>
      <c r="CU88" s="992"/>
      <c r="CV88" s="993"/>
      <c r="CW88" s="991"/>
      <c r="CX88" s="992"/>
      <c r="CY88" s="992"/>
      <c r="CZ88" s="992"/>
      <c r="DA88" s="993"/>
      <c r="DB88" s="991"/>
      <c r="DC88" s="992"/>
      <c r="DD88" s="992"/>
      <c r="DE88" s="992"/>
      <c r="DF88" s="993"/>
      <c r="DG88" s="991"/>
      <c r="DH88" s="992"/>
      <c r="DI88" s="992"/>
      <c r="DJ88" s="992"/>
      <c r="DK88" s="993"/>
      <c r="DL88" s="991"/>
      <c r="DM88" s="992"/>
      <c r="DN88" s="992"/>
      <c r="DO88" s="992"/>
      <c r="DP88" s="993"/>
      <c r="DQ88" s="991"/>
      <c r="DR88" s="992"/>
      <c r="DS88" s="992"/>
      <c r="DT88" s="992"/>
      <c r="DU88" s="993"/>
      <c r="DV88" s="980"/>
      <c r="DW88" s="981"/>
      <c r="DX88" s="981"/>
      <c r="DY88" s="981"/>
      <c r="DZ88" s="982"/>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80"/>
      <c r="BT89" s="981"/>
      <c r="BU89" s="981"/>
      <c r="BV89" s="981"/>
      <c r="BW89" s="981"/>
      <c r="BX89" s="981"/>
      <c r="BY89" s="981"/>
      <c r="BZ89" s="981"/>
      <c r="CA89" s="981"/>
      <c r="CB89" s="981"/>
      <c r="CC89" s="981"/>
      <c r="CD89" s="981"/>
      <c r="CE89" s="981"/>
      <c r="CF89" s="981"/>
      <c r="CG89" s="990"/>
      <c r="CH89" s="991"/>
      <c r="CI89" s="992"/>
      <c r="CJ89" s="992"/>
      <c r="CK89" s="992"/>
      <c r="CL89" s="993"/>
      <c r="CM89" s="991"/>
      <c r="CN89" s="992"/>
      <c r="CO89" s="992"/>
      <c r="CP89" s="992"/>
      <c r="CQ89" s="993"/>
      <c r="CR89" s="991"/>
      <c r="CS89" s="992"/>
      <c r="CT89" s="992"/>
      <c r="CU89" s="992"/>
      <c r="CV89" s="993"/>
      <c r="CW89" s="991"/>
      <c r="CX89" s="992"/>
      <c r="CY89" s="992"/>
      <c r="CZ89" s="992"/>
      <c r="DA89" s="993"/>
      <c r="DB89" s="991"/>
      <c r="DC89" s="992"/>
      <c r="DD89" s="992"/>
      <c r="DE89" s="992"/>
      <c r="DF89" s="993"/>
      <c r="DG89" s="991"/>
      <c r="DH89" s="992"/>
      <c r="DI89" s="992"/>
      <c r="DJ89" s="992"/>
      <c r="DK89" s="993"/>
      <c r="DL89" s="991"/>
      <c r="DM89" s="992"/>
      <c r="DN89" s="992"/>
      <c r="DO89" s="992"/>
      <c r="DP89" s="993"/>
      <c r="DQ89" s="991"/>
      <c r="DR89" s="992"/>
      <c r="DS89" s="992"/>
      <c r="DT89" s="992"/>
      <c r="DU89" s="993"/>
      <c r="DV89" s="980"/>
      <c r="DW89" s="981"/>
      <c r="DX89" s="981"/>
      <c r="DY89" s="981"/>
      <c r="DZ89" s="982"/>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80"/>
      <c r="BT90" s="981"/>
      <c r="BU90" s="981"/>
      <c r="BV90" s="981"/>
      <c r="BW90" s="981"/>
      <c r="BX90" s="981"/>
      <c r="BY90" s="981"/>
      <c r="BZ90" s="981"/>
      <c r="CA90" s="981"/>
      <c r="CB90" s="981"/>
      <c r="CC90" s="981"/>
      <c r="CD90" s="981"/>
      <c r="CE90" s="981"/>
      <c r="CF90" s="981"/>
      <c r="CG90" s="990"/>
      <c r="CH90" s="991"/>
      <c r="CI90" s="992"/>
      <c r="CJ90" s="992"/>
      <c r="CK90" s="992"/>
      <c r="CL90" s="993"/>
      <c r="CM90" s="991"/>
      <c r="CN90" s="992"/>
      <c r="CO90" s="992"/>
      <c r="CP90" s="992"/>
      <c r="CQ90" s="993"/>
      <c r="CR90" s="991"/>
      <c r="CS90" s="992"/>
      <c r="CT90" s="992"/>
      <c r="CU90" s="992"/>
      <c r="CV90" s="993"/>
      <c r="CW90" s="991"/>
      <c r="CX90" s="992"/>
      <c r="CY90" s="992"/>
      <c r="CZ90" s="992"/>
      <c r="DA90" s="993"/>
      <c r="DB90" s="991"/>
      <c r="DC90" s="992"/>
      <c r="DD90" s="992"/>
      <c r="DE90" s="992"/>
      <c r="DF90" s="993"/>
      <c r="DG90" s="991"/>
      <c r="DH90" s="992"/>
      <c r="DI90" s="992"/>
      <c r="DJ90" s="992"/>
      <c r="DK90" s="993"/>
      <c r="DL90" s="991"/>
      <c r="DM90" s="992"/>
      <c r="DN90" s="992"/>
      <c r="DO90" s="992"/>
      <c r="DP90" s="993"/>
      <c r="DQ90" s="991"/>
      <c r="DR90" s="992"/>
      <c r="DS90" s="992"/>
      <c r="DT90" s="992"/>
      <c r="DU90" s="993"/>
      <c r="DV90" s="980"/>
      <c r="DW90" s="981"/>
      <c r="DX90" s="981"/>
      <c r="DY90" s="981"/>
      <c r="DZ90" s="982"/>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80"/>
      <c r="BT91" s="981"/>
      <c r="BU91" s="981"/>
      <c r="BV91" s="981"/>
      <c r="BW91" s="981"/>
      <c r="BX91" s="981"/>
      <c r="BY91" s="981"/>
      <c r="BZ91" s="981"/>
      <c r="CA91" s="981"/>
      <c r="CB91" s="981"/>
      <c r="CC91" s="981"/>
      <c r="CD91" s="981"/>
      <c r="CE91" s="981"/>
      <c r="CF91" s="981"/>
      <c r="CG91" s="990"/>
      <c r="CH91" s="991"/>
      <c r="CI91" s="992"/>
      <c r="CJ91" s="992"/>
      <c r="CK91" s="992"/>
      <c r="CL91" s="993"/>
      <c r="CM91" s="991"/>
      <c r="CN91" s="992"/>
      <c r="CO91" s="992"/>
      <c r="CP91" s="992"/>
      <c r="CQ91" s="993"/>
      <c r="CR91" s="991"/>
      <c r="CS91" s="992"/>
      <c r="CT91" s="992"/>
      <c r="CU91" s="992"/>
      <c r="CV91" s="993"/>
      <c r="CW91" s="991"/>
      <c r="CX91" s="992"/>
      <c r="CY91" s="992"/>
      <c r="CZ91" s="992"/>
      <c r="DA91" s="993"/>
      <c r="DB91" s="991"/>
      <c r="DC91" s="992"/>
      <c r="DD91" s="992"/>
      <c r="DE91" s="992"/>
      <c r="DF91" s="993"/>
      <c r="DG91" s="991"/>
      <c r="DH91" s="992"/>
      <c r="DI91" s="992"/>
      <c r="DJ91" s="992"/>
      <c r="DK91" s="993"/>
      <c r="DL91" s="991"/>
      <c r="DM91" s="992"/>
      <c r="DN91" s="992"/>
      <c r="DO91" s="992"/>
      <c r="DP91" s="993"/>
      <c r="DQ91" s="991"/>
      <c r="DR91" s="992"/>
      <c r="DS91" s="992"/>
      <c r="DT91" s="992"/>
      <c r="DU91" s="993"/>
      <c r="DV91" s="980"/>
      <c r="DW91" s="981"/>
      <c r="DX91" s="981"/>
      <c r="DY91" s="981"/>
      <c r="DZ91" s="982"/>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80"/>
      <c r="BT92" s="981"/>
      <c r="BU92" s="981"/>
      <c r="BV92" s="981"/>
      <c r="BW92" s="981"/>
      <c r="BX92" s="981"/>
      <c r="BY92" s="981"/>
      <c r="BZ92" s="981"/>
      <c r="CA92" s="981"/>
      <c r="CB92" s="981"/>
      <c r="CC92" s="981"/>
      <c r="CD92" s="981"/>
      <c r="CE92" s="981"/>
      <c r="CF92" s="981"/>
      <c r="CG92" s="990"/>
      <c r="CH92" s="991"/>
      <c r="CI92" s="992"/>
      <c r="CJ92" s="992"/>
      <c r="CK92" s="992"/>
      <c r="CL92" s="993"/>
      <c r="CM92" s="991"/>
      <c r="CN92" s="992"/>
      <c r="CO92" s="992"/>
      <c r="CP92" s="992"/>
      <c r="CQ92" s="993"/>
      <c r="CR92" s="991"/>
      <c r="CS92" s="992"/>
      <c r="CT92" s="992"/>
      <c r="CU92" s="992"/>
      <c r="CV92" s="993"/>
      <c r="CW92" s="991"/>
      <c r="CX92" s="992"/>
      <c r="CY92" s="992"/>
      <c r="CZ92" s="992"/>
      <c r="DA92" s="993"/>
      <c r="DB92" s="991"/>
      <c r="DC92" s="992"/>
      <c r="DD92" s="992"/>
      <c r="DE92" s="992"/>
      <c r="DF92" s="993"/>
      <c r="DG92" s="991"/>
      <c r="DH92" s="992"/>
      <c r="DI92" s="992"/>
      <c r="DJ92" s="992"/>
      <c r="DK92" s="993"/>
      <c r="DL92" s="991"/>
      <c r="DM92" s="992"/>
      <c r="DN92" s="992"/>
      <c r="DO92" s="992"/>
      <c r="DP92" s="993"/>
      <c r="DQ92" s="991"/>
      <c r="DR92" s="992"/>
      <c r="DS92" s="992"/>
      <c r="DT92" s="992"/>
      <c r="DU92" s="993"/>
      <c r="DV92" s="980"/>
      <c r="DW92" s="981"/>
      <c r="DX92" s="981"/>
      <c r="DY92" s="981"/>
      <c r="DZ92" s="982"/>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80"/>
      <c r="BT93" s="981"/>
      <c r="BU93" s="981"/>
      <c r="BV93" s="981"/>
      <c r="BW93" s="981"/>
      <c r="BX93" s="981"/>
      <c r="BY93" s="981"/>
      <c r="BZ93" s="981"/>
      <c r="CA93" s="981"/>
      <c r="CB93" s="981"/>
      <c r="CC93" s="981"/>
      <c r="CD93" s="981"/>
      <c r="CE93" s="981"/>
      <c r="CF93" s="981"/>
      <c r="CG93" s="990"/>
      <c r="CH93" s="991"/>
      <c r="CI93" s="992"/>
      <c r="CJ93" s="992"/>
      <c r="CK93" s="992"/>
      <c r="CL93" s="993"/>
      <c r="CM93" s="991"/>
      <c r="CN93" s="992"/>
      <c r="CO93" s="992"/>
      <c r="CP93" s="992"/>
      <c r="CQ93" s="993"/>
      <c r="CR93" s="991"/>
      <c r="CS93" s="992"/>
      <c r="CT93" s="992"/>
      <c r="CU93" s="992"/>
      <c r="CV93" s="993"/>
      <c r="CW93" s="991"/>
      <c r="CX93" s="992"/>
      <c r="CY93" s="992"/>
      <c r="CZ93" s="992"/>
      <c r="DA93" s="993"/>
      <c r="DB93" s="991"/>
      <c r="DC93" s="992"/>
      <c r="DD93" s="992"/>
      <c r="DE93" s="992"/>
      <c r="DF93" s="993"/>
      <c r="DG93" s="991"/>
      <c r="DH93" s="992"/>
      <c r="DI93" s="992"/>
      <c r="DJ93" s="992"/>
      <c r="DK93" s="993"/>
      <c r="DL93" s="991"/>
      <c r="DM93" s="992"/>
      <c r="DN93" s="992"/>
      <c r="DO93" s="992"/>
      <c r="DP93" s="993"/>
      <c r="DQ93" s="991"/>
      <c r="DR93" s="992"/>
      <c r="DS93" s="992"/>
      <c r="DT93" s="992"/>
      <c r="DU93" s="993"/>
      <c r="DV93" s="980"/>
      <c r="DW93" s="981"/>
      <c r="DX93" s="981"/>
      <c r="DY93" s="981"/>
      <c r="DZ93" s="982"/>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80"/>
      <c r="BT94" s="981"/>
      <c r="BU94" s="981"/>
      <c r="BV94" s="981"/>
      <c r="BW94" s="981"/>
      <c r="BX94" s="981"/>
      <c r="BY94" s="981"/>
      <c r="BZ94" s="981"/>
      <c r="CA94" s="981"/>
      <c r="CB94" s="981"/>
      <c r="CC94" s="981"/>
      <c r="CD94" s="981"/>
      <c r="CE94" s="981"/>
      <c r="CF94" s="981"/>
      <c r="CG94" s="990"/>
      <c r="CH94" s="991"/>
      <c r="CI94" s="992"/>
      <c r="CJ94" s="992"/>
      <c r="CK94" s="992"/>
      <c r="CL94" s="993"/>
      <c r="CM94" s="991"/>
      <c r="CN94" s="992"/>
      <c r="CO94" s="992"/>
      <c r="CP94" s="992"/>
      <c r="CQ94" s="993"/>
      <c r="CR94" s="991"/>
      <c r="CS94" s="992"/>
      <c r="CT94" s="992"/>
      <c r="CU94" s="992"/>
      <c r="CV94" s="993"/>
      <c r="CW94" s="991"/>
      <c r="CX94" s="992"/>
      <c r="CY94" s="992"/>
      <c r="CZ94" s="992"/>
      <c r="DA94" s="993"/>
      <c r="DB94" s="991"/>
      <c r="DC94" s="992"/>
      <c r="DD94" s="992"/>
      <c r="DE94" s="992"/>
      <c r="DF94" s="993"/>
      <c r="DG94" s="991"/>
      <c r="DH94" s="992"/>
      <c r="DI94" s="992"/>
      <c r="DJ94" s="992"/>
      <c r="DK94" s="993"/>
      <c r="DL94" s="991"/>
      <c r="DM94" s="992"/>
      <c r="DN94" s="992"/>
      <c r="DO94" s="992"/>
      <c r="DP94" s="993"/>
      <c r="DQ94" s="991"/>
      <c r="DR94" s="992"/>
      <c r="DS94" s="992"/>
      <c r="DT94" s="992"/>
      <c r="DU94" s="993"/>
      <c r="DV94" s="980"/>
      <c r="DW94" s="981"/>
      <c r="DX94" s="981"/>
      <c r="DY94" s="981"/>
      <c r="DZ94" s="982"/>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80"/>
      <c r="BT95" s="981"/>
      <c r="BU95" s="981"/>
      <c r="BV95" s="981"/>
      <c r="BW95" s="981"/>
      <c r="BX95" s="981"/>
      <c r="BY95" s="981"/>
      <c r="BZ95" s="981"/>
      <c r="CA95" s="981"/>
      <c r="CB95" s="981"/>
      <c r="CC95" s="981"/>
      <c r="CD95" s="981"/>
      <c r="CE95" s="981"/>
      <c r="CF95" s="981"/>
      <c r="CG95" s="990"/>
      <c r="CH95" s="991"/>
      <c r="CI95" s="992"/>
      <c r="CJ95" s="992"/>
      <c r="CK95" s="992"/>
      <c r="CL95" s="993"/>
      <c r="CM95" s="991"/>
      <c r="CN95" s="992"/>
      <c r="CO95" s="992"/>
      <c r="CP95" s="992"/>
      <c r="CQ95" s="993"/>
      <c r="CR95" s="991"/>
      <c r="CS95" s="992"/>
      <c r="CT95" s="992"/>
      <c r="CU95" s="992"/>
      <c r="CV95" s="993"/>
      <c r="CW95" s="991"/>
      <c r="CX95" s="992"/>
      <c r="CY95" s="992"/>
      <c r="CZ95" s="992"/>
      <c r="DA95" s="993"/>
      <c r="DB95" s="991"/>
      <c r="DC95" s="992"/>
      <c r="DD95" s="992"/>
      <c r="DE95" s="992"/>
      <c r="DF95" s="993"/>
      <c r="DG95" s="991"/>
      <c r="DH95" s="992"/>
      <c r="DI95" s="992"/>
      <c r="DJ95" s="992"/>
      <c r="DK95" s="993"/>
      <c r="DL95" s="991"/>
      <c r="DM95" s="992"/>
      <c r="DN95" s="992"/>
      <c r="DO95" s="992"/>
      <c r="DP95" s="993"/>
      <c r="DQ95" s="991"/>
      <c r="DR95" s="992"/>
      <c r="DS95" s="992"/>
      <c r="DT95" s="992"/>
      <c r="DU95" s="993"/>
      <c r="DV95" s="980"/>
      <c r="DW95" s="981"/>
      <c r="DX95" s="981"/>
      <c r="DY95" s="981"/>
      <c r="DZ95" s="982"/>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80"/>
      <c r="BT96" s="981"/>
      <c r="BU96" s="981"/>
      <c r="BV96" s="981"/>
      <c r="BW96" s="981"/>
      <c r="BX96" s="981"/>
      <c r="BY96" s="981"/>
      <c r="BZ96" s="981"/>
      <c r="CA96" s="981"/>
      <c r="CB96" s="981"/>
      <c r="CC96" s="981"/>
      <c r="CD96" s="981"/>
      <c r="CE96" s="981"/>
      <c r="CF96" s="981"/>
      <c r="CG96" s="990"/>
      <c r="CH96" s="991"/>
      <c r="CI96" s="992"/>
      <c r="CJ96" s="992"/>
      <c r="CK96" s="992"/>
      <c r="CL96" s="993"/>
      <c r="CM96" s="991"/>
      <c r="CN96" s="992"/>
      <c r="CO96" s="992"/>
      <c r="CP96" s="992"/>
      <c r="CQ96" s="993"/>
      <c r="CR96" s="991"/>
      <c r="CS96" s="992"/>
      <c r="CT96" s="992"/>
      <c r="CU96" s="992"/>
      <c r="CV96" s="993"/>
      <c r="CW96" s="991"/>
      <c r="CX96" s="992"/>
      <c r="CY96" s="992"/>
      <c r="CZ96" s="992"/>
      <c r="DA96" s="993"/>
      <c r="DB96" s="991"/>
      <c r="DC96" s="992"/>
      <c r="DD96" s="992"/>
      <c r="DE96" s="992"/>
      <c r="DF96" s="993"/>
      <c r="DG96" s="991"/>
      <c r="DH96" s="992"/>
      <c r="DI96" s="992"/>
      <c r="DJ96" s="992"/>
      <c r="DK96" s="993"/>
      <c r="DL96" s="991"/>
      <c r="DM96" s="992"/>
      <c r="DN96" s="992"/>
      <c r="DO96" s="992"/>
      <c r="DP96" s="993"/>
      <c r="DQ96" s="991"/>
      <c r="DR96" s="992"/>
      <c r="DS96" s="992"/>
      <c r="DT96" s="992"/>
      <c r="DU96" s="993"/>
      <c r="DV96" s="980"/>
      <c r="DW96" s="981"/>
      <c r="DX96" s="981"/>
      <c r="DY96" s="981"/>
      <c r="DZ96" s="982"/>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80"/>
      <c r="BT97" s="981"/>
      <c r="BU97" s="981"/>
      <c r="BV97" s="981"/>
      <c r="BW97" s="981"/>
      <c r="BX97" s="981"/>
      <c r="BY97" s="981"/>
      <c r="BZ97" s="981"/>
      <c r="CA97" s="981"/>
      <c r="CB97" s="981"/>
      <c r="CC97" s="981"/>
      <c r="CD97" s="981"/>
      <c r="CE97" s="981"/>
      <c r="CF97" s="981"/>
      <c r="CG97" s="990"/>
      <c r="CH97" s="991"/>
      <c r="CI97" s="992"/>
      <c r="CJ97" s="992"/>
      <c r="CK97" s="992"/>
      <c r="CL97" s="993"/>
      <c r="CM97" s="991"/>
      <c r="CN97" s="992"/>
      <c r="CO97" s="992"/>
      <c r="CP97" s="992"/>
      <c r="CQ97" s="993"/>
      <c r="CR97" s="991"/>
      <c r="CS97" s="992"/>
      <c r="CT97" s="992"/>
      <c r="CU97" s="992"/>
      <c r="CV97" s="993"/>
      <c r="CW97" s="991"/>
      <c r="CX97" s="992"/>
      <c r="CY97" s="992"/>
      <c r="CZ97" s="992"/>
      <c r="DA97" s="993"/>
      <c r="DB97" s="991"/>
      <c r="DC97" s="992"/>
      <c r="DD97" s="992"/>
      <c r="DE97" s="992"/>
      <c r="DF97" s="993"/>
      <c r="DG97" s="991"/>
      <c r="DH97" s="992"/>
      <c r="DI97" s="992"/>
      <c r="DJ97" s="992"/>
      <c r="DK97" s="993"/>
      <c r="DL97" s="991"/>
      <c r="DM97" s="992"/>
      <c r="DN97" s="992"/>
      <c r="DO97" s="992"/>
      <c r="DP97" s="993"/>
      <c r="DQ97" s="991"/>
      <c r="DR97" s="992"/>
      <c r="DS97" s="992"/>
      <c r="DT97" s="992"/>
      <c r="DU97" s="993"/>
      <c r="DV97" s="980"/>
      <c r="DW97" s="981"/>
      <c r="DX97" s="981"/>
      <c r="DY97" s="981"/>
      <c r="DZ97" s="982"/>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80"/>
      <c r="BT98" s="981"/>
      <c r="BU98" s="981"/>
      <c r="BV98" s="981"/>
      <c r="BW98" s="981"/>
      <c r="BX98" s="981"/>
      <c r="BY98" s="981"/>
      <c r="BZ98" s="981"/>
      <c r="CA98" s="981"/>
      <c r="CB98" s="981"/>
      <c r="CC98" s="981"/>
      <c r="CD98" s="981"/>
      <c r="CE98" s="981"/>
      <c r="CF98" s="981"/>
      <c r="CG98" s="990"/>
      <c r="CH98" s="991"/>
      <c r="CI98" s="992"/>
      <c r="CJ98" s="992"/>
      <c r="CK98" s="992"/>
      <c r="CL98" s="993"/>
      <c r="CM98" s="991"/>
      <c r="CN98" s="992"/>
      <c r="CO98" s="992"/>
      <c r="CP98" s="992"/>
      <c r="CQ98" s="993"/>
      <c r="CR98" s="991"/>
      <c r="CS98" s="992"/>
      <c r="CT98" s="992"/>
      <c r="CU98" s="992"/>
      <c r="CV98" s="993"/>
      <c r="CW98" s="991"/>
      <c r="CX98" s="992"/>
      <c r="CY98" s="992"/>
      <c r="CZ98" s="992"/>
      <c r="DA98" s="993"/>
      <c r="DB98" s="991"/>
      <c r="DC98" s="992"/>
      <c r="DD98" s="992"/>
      <c r="DE98" s="992"/>
      <c r="DF98" s="993"/>
      <c r="DG98" s="991"/>
      <c r="DH98" s="992"/>
      <c r="DI98" s="992"/>
      <c r="DJ98" s="992"/>
      <c r="DK98" s="993"/>
      <c r="DL98" s="991"/>
      <c r="DM98" s="992"/>
      <c r="DN98" s="992"/>
      <c r="DO98" s="992"/>
      <c r="DP98" s="993"/>
      <c r="DQ98" s="991"/>
      <c r="DR98" s="992"/>
      <c r="DS98" s="992"/>
      <c r="DT98" s="992"/>
      <c r="DU98" s="993"/>
      <c r="DV98" s="980"/>
      <c r="DW98" s="981"/>
      <c r="DX98" s="981"/>
      <c r="DY98" s="981"/>
      <c r="DZ98" s="982"/>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80"/>
      <c r="BT99" s="981"/>
      <c r="BU99" s="981"/>
      <c r="BV99" s="981"/>
      <c r="BW99" s="981"/>
      <c r="BX99" s="981"/>
      <c r="BY99" s="981"/>
      <c r="BZ99" s="981"/>
      <c r="CA99" s="981"/>
      <c r="CB99" s="981"/>
      <c r="CC99" s="981"/>
      <c r="CD99" s="981"/>
      <c r="CE99" s="981"/>
      <c r="CF99" s="981"/>
      <c r="CG99" s="990"/>
      <c r="CH99" s="991"/>
      <c r="CI99" s="992"/>
      <c r="CJ99" s="992"/>
      <c r="CK99" s="992"/>
      <c r="CL99" s="993"/>
      <c r="CM99" s="991"/>
      <c r="CN99" s="992"/>
      <c r="CO99" s="992"/>
      <c r="CP99" s="992"/>
      <c r="CQ99" s="993"/>
      <c r="CR99" s="991"/>
      <c r="CS99" s="992"/>
      <c r="CT99" s="992"/>
      <c r="CU99" s="992"/>
      <c r="CV99" s="993"/>
      <c r="CW99" s="991"/>
      <c r="CX99" s="992"/>
      <c r="CY99" s="992"/>
      <c r="CZ99" s="992"/>
      <c r="DA99" s="993"/>
      <c r="DB99" s="991"/>
      <c r="DC99" s="992"/>
      <c r="DD99" s="992"/>
      <c r="DE99" s="992"/>
      <c r="DF99" s="993"/>
      <c r="DG99" s="991"/>
      <c r="DH99" s="992"/>
      <c r="DI99" s="992"/>
      <c r="DJ99" s="992"/>
      <c r="DK99" s="993"/>
      <c r="DL99" s="991"/>
      <c r="DM99" s="992"/>
      <c r="DN99" s="992"/>
      <c r="DO99" s="992"/>
      <c r="DP99" s="993"/>
      <c r="DQ99" s="991"/>
      <c r="DR99" s="992"/>
      <c r="DS99" s="992"/>
      <c r="DT99" s="992"/>
      <c r="DU99" s="993"/>
      <c r="DV99" s="980"/>
      <c r="DW99" s="981"/>
      <c r="DX99" s="981"/>
      <c r="DY99" s="981"/>
      <c r="DZ99" s="982"/>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80"/>
      <c r="BT100" s="981"/>
      <c r="BU100" s="981"/>
      <c r="BV100" s="981"/>
      <c r="BW100" s="981"/>
      <c r="BX100" s="981"/>
      <c r="BY100" s="981"/>
      <c r="BZ100" s="981"/>
      <c r="CA100" s="981"/>
      <c r="CB100" s="981"/>
      <c r="CC100" s="981"/>
      <c r="CD100" s="981"/>
      <c r="CE100" s="981"/>
      <c r="CF100" s="981"/>
      <c r="CG100" s="990"/>
      <c r="CH100" s="991"/>
      <c r="CI100" s="992"/>
      <c r="CJ100" s="992"/>
      <c r="CK100" s="992"/>
      <c r="CL100" s="993"/>
      <c r="CM100" s="991"/>
      <c r="CN100" s="992"/>
      <c r="CO100" s="992"/>
      <c r="CP100" s="992"/>
      <c r="CQ100" s="993"/>
      <c r="CR100" s="991"/>
      <c r="CS100" s="992"/>
      <c r="CT100" s="992"/>
      <c r="CU100" s="992"/>
      <c r="CV100" s="993"/>
      <c r="CW100" s="991"/>
      <c r="CX100" s="992"/>
      <c r="CY100" s="992"/>
      <c r="CZ100" s="992"/>
      <c r="DA100" s="993"/>
      <c r="DB100" s="991"/>
      <c r="DC100" s="992"/>
      <c r="DD100" s="992"/>
      <c r="DE100" s="992"/>
      <c r="DF100" s="993"/>
      <c r="DG100" s="991"/>
      <c r="DH100" s="992"/>
      <c r="DI100" s="992"/>
      <c r="DJ100" s="992"/>
      <c r="DK100" s="993"/>
      <c r="DL100" s="991"/>
      <c r="DM100" s="992"/>
      <c r="DN100" s="992"/>
      <c r="DO100" s="992"/>
      <c r="DP100" s="993"/>
      <c r="DQ100" s="991"/>
      <c r="DR100" s="992"/>
      <c r="DS100" s="992"/>
      <c r="DT100" s="992"/>
      <c r="DU100" s="993"/>
      <c r="DV100" s="980"/>
      <c r="DW100" s="981"/>
      <c r="DX100" s="981"/>
      <c r="DY100" s="981"/>
      <c r="DZ100" s="982"/>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80"/>
      <c r="BT101" s="981"/>
      <c r="BU101" s="981"/>
      <c r="BV101" s="981"/>
      <c r="BW101" s="981"/>
      <c r="BX101" s="981"/>
      <c r="BY101" s="981"/>
      <c r="BZ101" s="981"/>
      <c r="CA101" s="981"/>
      <c r="CB101" s="981"/>
      <c r="CC101" s="981"/>
      <c r="CD101" s="981"/>
      <c r="CE101" s="981"/>
      <c r="CF101" s="981"/>
      <c r="CG101" s="990"/>
      <c r="CH101" s="991"/>
      <c r="CI101" s="992"/>
      <c r="CJ101" s="992"/>
      <c r="CK101" s="992"/>
      <c r="CL101" s="993"/>
      <c r="CM101" s="991"/>
      <c r="CN101" s="992"/>
      <c r="CO101" s="992"/>
      <c r="CP101" s="992"/>
      <c r="CQ101" s="993"/>
      <c r="CR101" s="991"/>
      <c r="CS101" s="992"/>
      <c r="CT101" s="992"/>
      <c r="CU101" s="992"/>
      <c r="CV101" s="993"/>
      <c r="CW101" s="991"/>
      <c r="CX101" s="992"/>
      <c r="CY101" s="992"/>
      <c r="CZ101" s="992"/>
      <c r="DA101" s="993"/>
      <c r="DB101" s="991"/>
      <c r="DC101" s="992"/>
      <c r="DD101" s="992"/>
      <c r="DE101" s="992"/>
      <c r="DF101" s="993"/>
      <c r="DG101" s="991"/>
      <c r="DH101" s="992"/>
      <c r="DI101" s="992"/>
      <c r="DJ101" s="992"/>
      <c r="DK101" s="993"/>
      <c r="DL101" s="991"/>
      <c r="DM101" s="992"/>
      <c r="DN101" s="992"/>
      <c r="DO101" s="992"/>
      <c r="DP101" s="993"/>
      <c r="DQ101" s="991"/>
      <c r="DR101" s="992"/>
      <c r="DS101" s="992"/>
      <c r="DT101" s="992"/>
      <c r="DU101" s="993"/>
      <c r="DV101" s="980"/>
      <c r="DW101" s="981"/>
      <c r="DX101" s="981"/>
      <c r="DY101" s="981"/>
      <c r="DZ101" s="982"/>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972" t="s">
        <v>404</v>
      </c>
      <c r="BS102" s="973"/>
      <c r="BT102" s="973"/>
      <c r="BU102" s="973"/>
      <c r="BV102" s="973"/>
      <c r="BW102" s="973"/>
      <c r="BX102" s="973"/>
      <c r="BY102" s="973"/>
      <c r="BZ102" s="973"/>
      <c r="CA102" s="973"/>
      <c r="CB102" s="973"/>
      <c r="CC102" s="973"/>
      <c r="CD102" s="973"/>
      <c r="CE102" s="973"/>
      <c r="CF102" s="973"/>
      <c r="CG102" s="983"/>
      <c r="CH102" s="984"/>
      <c r="CI102" s="985"/>
      <c r="CJ102" s="985"/>
      <c r="CK102" s="985"/>
      <c r="CL102" s="986"/>
      <c r="CM102" s="984"/>
      <c r="CN102" s="985"/>
      <c r="CO102" s="985"/>
      <c r="CP102" s="985"/>
      <c r="CQ102" s="986"/>
      <c r="CR102" s="987">
        <v>32</v>
      </c>
      <c r="CS102" s="988"/>
      <c r="CT102" s="988"/>
      <c r="CU102" s="988"/>
      <c r="CV102" s="989"/>
      <c r="CW102" s="987">
        <v>20</v>
      </c>
      <c r="CX102" s="988"/>
      <c r="CY102" s="988"/>
      <c r="CZ102" s="988"/>
      <c r="DA102" s="989"/>
      <c r="DB102" s="987"/>
      <c r="DC102" s="988"/>
      <c r="DD102" s="988"/>
      <c r="DE102" s="988"/>
      <c r="DF102" s="989"/>
      <c r="DG102" s="987">
        <v>401</v>
      </c>
      <c r="DH102" s="988"/>
      <c r="DI102" s="988"/>
      <c r="DJ102" s="988"/>
      <c r="DK102" s="989"/>
      <c r="DL102" s="987"/>
      <c r="DM102" s="988"/>
      <c r="DN102" s="988"/>
      <c r="DO102" s="988"/>
      <c r="DP102" s="989"/>
      <c r="DQ102" s="987">
        <v>118</v>
      </c>
      <c r="DR102" s="988"/>
      <c r="DS102" s="988"/>
      <c r="DT102" s="988"/>
      <c r="DU102" s="989"/>
      <c r="DV102" s="972"/>
      <c r="DW102" s="973"/>
      <c r="DX102" s="973"/>
      <c r="DY102" s="973"/>
      <c r="DZ102" s="974"/>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75" t="s">
        <v>405</v>
      </c>
      <c r="BR103" s="975"/>
      <c r="BS103" s="975"/>
      <c r="BT103" s="975"/>
      <c r="BU103" s="975"/>
      <c r="BV103" s="975"/>
      <c r="BW103" s="975"/>
      <c r="BX103" s="975"/>
      <c r="BY103" s="975"/>
      <c r="BZ103" s="975"/>
      <c r="CA103" s="975"/>
      <c r="CB103" s="975"/>
      <c r="CC103" s="975"/>
      <c r="CD103" s="975"/>
      <c r="CE103" s="975"/>
      <c r="CF103" s="975"/>
      <c r="CG103" s="975"/>
      <c r="CH103" s="975"/>
      <c r="CI103" s="975"/>
      <c r="CJ103" s="975"/>
      <c r="CK103" s="975"/>
      <c r="CL103" s="975"/>
      <c r="CM103" s="975"/>
      <c r="CN103" s="975"/>
      <c r="CO103" s="975"/>
      <c r="CP103" s="975"/>
      <c r="CQ103" s="975"/>
      <c r="CR103" s="975"/>
      <c r="CS103" s="975"/>
      <c r="CT103" s="975"/>
      <c r="CU103" s="975"/>
      <c r="CV103" s="975"/>
      <c r="CW103" s="975"/>
      <c r="CX103" s="975"/>
      <c r="CY103" s="975"/>
      <c r="CZ103" s="975"/>
      <c r="DA103" s="975"/>
      <c r="DB103" s="975"/>
      <c r="DC103" s="975"/>
      <c r="DD103" s="975"/>
      <c r="DE103" s="975"/>
      <c r="DF103" s="975"/>
      <c r="DG103" s="975"/>
      <c r="DH103" s="975"/>
      <c r="DI103" s="975"/>
      <c r="DJ103" s="975"/>
      <c r="DK103" s="975"/>
      <c r="DL103" s="975"/>
      <c r="DM103" s="975"/>
      <c r="DN103" s="975"/>
      <c r="DO103" s="975"/>
      <c r="DP103" s="975"/>
      <c r="DQ103" s="975"/>
      <c r="DR103" s="975"/>
      <c r="DS103" s="975"/>
      <c r="DT103" s="975"/>
      <c r="DU103" s="975"/>
      <c r="DV103" s="975"/>
      <c r="DW103" s="975"/>
      <c r="DX103" s="975"/>
      <c r="DY103" s="975"/>
      <c r="DZ103" s="975"/>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76" t="s">
        <v>406</v>
      </c>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6"/>
      <c r="DN104" s="976"/>
      <c r="DO104" s="976"/>
      <c r="DP104" s="976"/>
      <c r="DQ104" s="976"/>
      <c r="DR104" s="976"/>
      <c r="DS104" s="976"/>
      <c r="DT104" s="976"/>
      <c r="DU104" s="976"/>
      <c r="DV104" s="976"/>
      <c r="DW104" s="976"/>
      <c r="DX104" s="976"/>
      <c r="DY104" s="976"/>
      <c r="DZ104" s="976"/>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77" t="s">
        <v>409</v>
      </c>
      <c r="B108" s="978"/>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c r="AA108" s="978"/>
      <c r="AB108" s="978"/>
      <c r="AC108" s="978"/>
      <c r="AD108" s="978"/>
      <c r="AE108" s="978"/>
      <c r="AF108" s="978"/>
      <c r="AG108" s="978"/>
      <c r="AH108" s="978"/>
      <c r="AI108" s="978"/>
      <c r="AJ108" s="978"/>
      <c r="AK108" s="978"/>
      <c r="AL108" s="978"/>
      <c r="AM108" s="978"/>
      <c r="AN108" s="978"/>
      <c r="AO108" s="978"/>
      <c r="AP108" s="978"/>
      <c r="AQ108" s="978"/>
      <c r="AR108" s="978"/>
      <c r="AS108" s="978"/>
      <c r="AT108" s="979"/>
      <c r="AU108" s="977" t="s">
        <v>410</v>
      </c>
      <c r="AV108" s="978"/>
      <c r="AW108" s="978"/>
      <c r="AX108" s="978"/>
      <c r="AY108" s="978"/>
      <c r="AZ108" s="978"/>
      <c r="BA108" s="978"/>
      <c r="BB108" s="978"/>
      <c r="BC108" s="978"/>
      <c r="BD108" s="978"/>
      <c r="BE108" s="978"/>
      <c r="BF108" s="978"/>
      <c r="BG108" s="978"/>
      <c r="BH108" s="978"/>
      <c r="BI108" s="978"/>
      <c r="BJ108" s="978"/>
      <c r="BK108" s="978"/>
      <c r="BL108" s="978"/>
      <c r="BM108" s="978"/>
      <c r="BN108" s="978"/>
      <c r="BO108" s="978"/>
      <c r="BP108" s="978"/>
      <c r="BQ108" s="978"/>
      <c r="BR108" s="978"/>
      <c r="BS108" s="978"/>
      <c r="BT108" s="978"/>
      <c r="BU108" s="978"/>
      <c r="BV108" s="978"/>
      <c r="BW108" s="978"/>
      <c r="BX108" s="978"/>
      <c r="BY108" s="978"/>
      <c r="BZ108" s="978"/>
      <c r="CA108" s="978"/>
      <c r="CB108" s="978"/>
      <c r="CC108" s="978"/>
      <c r="CD108" s="978"/>
      <c r="CE108" s="978"/>
      <c r="CF108" s="978"/>
      <c r="CG108" s="978"/>
      <c r="CH108" s="978"/>
      <c r="CI108" s="978"/>
      <c r="CJ108" s="978"/>
      <c r="CK108" s="978"/>
      <c r="CL108" s="978"/>
      <c r="CM108" s="978"/>
      <c r="CN108" s="978"/>
      <c r="CO108" s="978"/>
      <c r="CP108" s="978"/>
      <c r="CQ108" s="978"/>
      <c r="CR108" s="978"/>
      <c r="CS108" s="978"/>
      <c r="CT108" s="978"/>
      <c r="CU108" s="978"/>
      <c r="CV108" s="978"/>
      <c r="CW108" s="978"/>
      <c r="CX108" s="978"/>
      <c r="CY108" s="978"/>
      <c r="CZ108" s="978"/>
      <c r="DA108" s="978"/>
      <c r="DB108" s="978"/>
      <c r="DC108" s="978"/>
      <c r="DD108" s="978"/>
      <c r="DE108" s="978"/>
      <c r="DF108" s="978"/>
      <c r="DG108" s="978"/>
      <c r="DH108" s="978"/>
      <c r="DI108" s="978"/>
      <c r="DJ108" s="978"/>
      <c r="DK108" s="978"/>
      <c r="DL108" s="978"/>
      <c r="DM108" s="978"/>
      <c r="DN108" s="978"/>
      <c r="DO108" s="978"/>
      <c r="DP108" s="978"/>
      <c r="DQ108" s="978"/>
      <c r="DR108" s="978"/>
      <c r="DS108" s="978"/>
      <c r="DT108" s="978"/>
      <c r="DU108" s="978"/>
      <c r="DV108" s="978"/>
      <c r="DW108" s="978"/>
      <c r="DX108" s="978"/>
      <c r="DY108" s="978"/>
      <c r="DZ108" s="979"/>
    </row>
    <row r="109" spans="1:131" s="212" customFormat="1" ht="26.25" customHeight="1" x14ac:dyDescent="0.2">
      <c r="A109" s="930" t="s">
        <v>411</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3" t="s">
        <v>412</v>
      </c>
      <c r="AB109" s="931"/>
      <c r="AC109" s="931"/>
      <c r="AD109" s="931"/>
      <c r="AE109" s="932"/>
      <c r="AF109" s="933" t="s">
        <v>413</v>
      </c>
      <c r="AG109" s="931"/>
      <c r="AH109" s="931"/>
      <c r="AI109" s="931"/>
      <c r="AJ109" s="932"/>
      <c r="AK109" s="933" t="s">
        <v>295</v>
      </c>
      <c r="AL109" s="931"/>
      <c r="AM109" s="931"/>
      <c r="AN109" s="931"/>
      <c r="AO109" s="932"/>
      <c r="AP109" s="933" t="s">
        <v>414</v>
      </c>
      <c r="AQ109" s="931"/>
      <c r="AR109" s="931"/>
      <c r="AS109" s="931"/>
      <c r="AT109" s="964"/>
      <c r="AU109" s="930" t="s">
        <v>411</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3" t="s">
        <v>412</v>
      </c>
      <c r="BR109" s="931"/>
      <c r="BS109" s="931"/>
      <c r="BT109" s="931"/>
      <c r="BU109" s="932"/>
      <c r="BV109" s="933" t="s">
        <v>413</v>
      </c>
      <c r="BW109" s="931"/>
      <c r="BX109" s="931"/>
      <c r="BY109" s="931"/>
      <c r="BZ109" s="932"/>
      <c r="CA109" s="933" t="s">
        <v>295</v>
      </c>
      <c r="CB109" s="931"/>
      <c r="CC109" s="931"/>
      <c r="CD109" s="931"/>
      <c r="CE109" s="932"/>
      <c r="CF109" s="971" t="s">
        <v>414</v>
      </c>
      <c r="CG109" s="971"/>
      <c r="CH109" s="971"/>
      <c r="CI109" s="971"/>
      <c r="CJ109" s="971"/>
      <c r="CK109" s="933" t="s">
        <v>415</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3" t="s">
        <v>412</v>
      </c>
      <c r="DH109" s="931"/>
      <c r="DI109" s="931"/>
      <c r="DJ109" s="931"/>
      <c r="DK109" s="932"/>
      <c r="DL109" s="933" t="s">
        <v>413</v>
      </c>
      <c r="DM109" s="931"/>
      <c r="DN109" s="931"/>
      <c r="DO109" s="931"/>
      <c r="DP109" s="932"/>
      <c r="DQ109" s="933" t="s">
        <v>295</v>
      </c>
      <c r="DR109" s="931"/>
      <c r="DS109" s="931"/>
      <c r="DT109" s="931"/>
      <c r="DU109" s="932"/>
      <c r="DV109" s="933" t="s">
        <v>414</v>
      </c>
      <c r="DW109" s="931"/>
      <c r="DX109" s="931"/>
      <c r="DY109" s="931"/>
      <c r="DZ109" s="964"/>
    </row>
    <row r="110" spans="1:131" s="212" customFormat="1" ht="26.25" customHeight="1" x14ac:dyDescent="0.2">
      <c r="A110" s="842" t="s">
        <v>416</v>
      </c>
      <c r="B110" s="843"/>
      <c r="C110" s="843"/>
      <c r="D110" s="843"/>
      <c r="E110" s="843"/>
      <c r="F110" s="843"/>
      <c r="G110" s="843"/>
      <c r="H110" s="843"/>
      <c r="I110" s="843"/>
      <c r="J110" s="843"/>
      <c r="K110" s="843"/>
      <c r="L110" s="843"/>
      <c r="M110" s="843"/>
      <c r="N110" s="843"/>
      <c r="O110" s="843"/>
      <c r="P110" s="843"/>
      <c r="Q110" s="843"/>
      <c r="R110" s="843"/>
      <c r="S110" s="843"/>
      <c r="T110" s="843"/>
      <c r="U110" s="843"/>
      <c r="V110" s="843"/>
      <c r="W110" s="843"/>
      <c r="X110" s="843"/>
      <c r="Y110" s="843"/>
      <c r="Z110" s="844"/>
      <c r="AA110" s="923">
        <v>1536221</v>
      </c>
      <c r="AB110" s="924"/>
      <c r="AC110" s="924"/>
      <c r="AD110" s="924"/>
      <c r="AE110" s="925"/>
      <c r="AF110" s="926">
        <v>1467750</v>
      </c>
      <c r="AG110" s="924"/>
      <c r="AH110" s="924"/>
      <c r="AI110" s="924"/>
      <c r="AJ110" s="925"/>
      <c r="AK110" s="926">
        <v>1503076</v>
      </c>
      <c r="AL110" s="924"/>
      <c r="AM110" s="924"/>
      <c r="AN110" s="924"/>
      <c r="AO110" s="925"/>
      <c r="AP110" s="927">
        <v>19.100000000000001</v>
      </c>
      <c r="AQ110" s="928"/>
      <c r="AR110" s="928"/>
      <c r="AS110" s="928"/>
      <c r="AT110" s="929"/>
      <c r="AU110" s="965" t="s">
        <v>69</v>
      </c>
      <c r="AV110" s="966"/>
      <c r="AW110" s="966"/>
      <c r="AX110" s="966"/>
      <c r="AY110" s="966"/>
      <c r="AZ110" s="895" t="s">
        <v>417</v>
      </c>
      <c r="BA110" s="843"/>
      <c r="BB110" s="843"/>
      <c r="BC110" s="843"/>
      <c r="BD110" s="843"/>
      <c r="BE110" s="843"/>
      <c r="BF110" s="843"/>
      <c r="BG110" s="843"/>
      <c r="BH110" s="843"/>
      <c r="BI110" s="843"/>
      <c r="BJ110" s="843"/>
      <c r="BK110" s="843"/>
      <c r="BL110" s="843"/>
      <c r="BM110" s="843"/>
      <c r="BN110" s="843"/>
      <c r="BO110" s="843"/>
      <c r="BP110" s="844"/>
      <c r="BQ110" s="896">
        <v>17096665</v>
      </c>
      <c r="BR110" s="877"/>
      <c r="BS110" s="877"/>
      <c r="BT110" s="877"/>
      <c r="BU110" s="877"/>
      <c r="BV110" s="877">
        <v>17491263</v>
      </c>
      <c r="BW110" s="877"/>
      <c r="BX110" s="877"/>
      <c r="BY110" s="877"/>
      <c r="BZ110" s="877"/>
      <c r="CA110" s="877">
        <v>18028704</v>
      </c>
      <c r="CB110" s="877"/>
      <c r="CC110" s="877"/>
      <c r="CD110" s="877"/>
      <c r="CE110" s="877"/>
      <c r="CF110" s="901">
        <v>228.5</v>
      </c>
      <c r="CG110" s="902"/>
      <c r="CH110" s="902"/>
      <c r="CI110" s="902"/>
      <c r="CJ110" s="902"/>
      <c r="CK110" s="961" t="s">
        <v>418</v>
      </c>
      <c r="CL110" s="854"/>
      <c r="CM110" s="895" t="s">
        <v>419</v>
      </c>
      <c r="CN110" s="843"/>
      <c r="CO110" s="843"/>
      <c r="CP110" s="843"/>
      <c r="CQ110" s="843"/>
      <c r="CR110" s="843"/>
      <c r="CS110" s="843"/>
      <c r="CT110" s="843"/>
      <c r="CU110" s="843"/>
      <c r="CV110" s="843"/>
      <c r="CW110" s="843"/>
      <c r="CX110" s="843"/>
      <c r="CY110" s="843"/>
      <c r="CZ110" s="843"/>
      <c r="DA110" s="843"/>
      <c r="DB110" s="843"/>
      <c r="DC110" s="843"/>
      <c r="DD110" s="843"/>
      <c r="DE110" s="843"/>
      <c r="DF110" s="844"/>
      <c r="DG110" s="896" t="s">
        <v>122</v>
      </c>
      <c r="DH110" s="877"/>
      <c r="DI110" s="877"/>
      <c r="DJ110" s="877"/>
      <c r="DK110" s="877"/>
      <c r="DL110" s="877" t="s">
        <v>122</v>
      </c>
      <c r="DM110" s="877"/>
      <c r="DN110" s="877"/>
      <c r="DO110" s="877"/>
      <c r="DP110" s="877"/>
      <c r="DQ110" s="877" t="s">
        <v>122</v>
      </c>
      <c r="DR110" s="877"/>
      <c r="DS110" s="877"/>
      <c r="DT110" s="877"/>
      <c r="DU110" s="877"/>
      <c r="DV110" s="878" t="s">
        <v>122</v>
      </c>
      <c r="DW110" s="878"/>
      <c r="DX110" s="878"/>
      <c r="DY110" s="878"/>
      <c r="DZ110" s="879"/>
    </row>
    <row r="111" spans="1:131" s="212" customFormat="1" ht="26.25" customHeight="1" x14ac:dyDescent="0.2">
      <c r="A111" s="809" t="s">
        <v>420</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60"/>
      <c r="AA111" s="953" t="s">
        <v>122</v>
      </c>
      <c r="AB111" s="954"/>
      <c r="AC111" s="954"/>
      <c r="AD111" s="954"/>
      <c r="AE111" s="955"/>
      <c r="AF111" s="956" t="s">
        <v>122</v>
      </c>
      <c r="AG111" s="954"/>
      <c r="AH111" s="954"/>
      <c r="AI111" s="954"/>
      <c r="AJ111" s="955"/>
      <c r="AK111" s="956" t="s">
        <v>122</v>
      </c>
      <c r="AL111" s="954"/>
      <c r="AM111" s="954"/>
      <c r="AN111" s="954"/>
      <c r="AO111" s="955"/>
      <c r="AP111" s="957" t="s">
        <v>122</v>
      </c>
      <c r="AQ111" s="958"/>
      <c r="AR111" s="958"/>
      <c r="AS111" s="958"/>
      <c r="AT111" s="959"/>
      <c r="AU111" s="967"/>
      <c r="AV111" s="968"/>
      <c r="AW111" s="968"/>
      <c r="AX111" s="968"/>
      <c r="AY111" s="968"/>
      <c r="AZ111" s="850" t="s">
        <v>421</v>
      </c>
      <c r="BA111" s="787"/>
      <c r="BB111" s="787"/>
      <c r="BC111" s="787"/>
      <c r="BD111" s="787"/>
      <c r="BE111" s="787"/>
      <c r="BF111" s="787"/>
      <c r="BG111" s="787"/>
      <c r="BH111" s="787"/>
      <c r="BI111" s="787"/>
      <c r="BJ111" s="787"/>
      <c r="BK111" s="787"/>
      <c r="BL111" s="787"/>
      <c r="BM111" s="787"/>
      <c r="BN111" s="787"/>
      <c r="BO111" s="787"/>
      <c r="BP111" s="788"/>
      <c r="BQ111" s="851" t="s">
        <v>122</v>
      </c>
      <c r="BR111" s="852"/>
      <c r="BS111" s="852"/>
      <c r="BT111" s="852"/>
      <c r="BU111" s="852"/>
      <c r="BV111" s="852">
        <v>21446</v>
      </c>
      <c r="BW111" s="852"/>
      <c r="BX111" s="852"/>
      <c r="BY111" s="852"/>
      <c r="BZ111" s="852"/>
      <c r="CA111" s="852">
        <v>21549</v>
      </c>
      <c r="CB111" s="852"/>
      <c r="CC111" s="852"/>
      <c r="CD111" s="852"/>
      <c r="CE111" s="852"/>
      <c r="CF111" s="910">
        <v>0.3</v>
      </c>
      <c r="CG111" s="911"/>
      <c r="CH111" s="911"/>
      <c r="CI111" s="911"/>
      <c r="CJ111" s="911"/>
      <c r="CK111" s="962"/>
      <c r="CL111" s="856"/>
      <c r="CM111" s="850" t="s">
        <v>422</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851" t="s">
        <v>122</v>
      </c>
      <c r="DH111" s="852"/>
      <c r="DI111" s="852"/>
      <c r="DJ111" s="852"/>
      <c r="DK111" s="852"/>
      <c r="DL111" s="852" t="s">
        <v>122</v>
      </c>
      <c r="DM111" s="852"/>
      <c r="DN111" s="852"/>
      <c r="DO111" s="852"/>
      <c r="DP111" s="852"/>
      <c r="DQ111" s="852" t="s">
        <v>122</v>
      </c>
      <c r="DR111" s="852"/>
      <c r="DS111" s="852"/>
      <c r="DT111" s="852"/>
      <c r="DU111" s="852"/>
      <c r="DV111" s="829" t="s">
        <v>122</v>
      </c>
      <c r="DW111" s="829"/>
      <c r="DX111" s="829"/>
      <c r="DY111" s="829"/>
      <c r="DZ111" s="830"/>
    </row>
    <row r="112" spans="1:131" s="212" customFormat="1" ht="26.25" customHeight="1" x14ac:dyDescent="0.2">
      <c r="A112" s="947" t="s">
        <v>423</v>
      </c>
      <c r="B112" s="948"/>
      <c r="C112" s="787" t="s">
        <v>424</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814" t="s">
        <v>122</v>
      </c>
      <c r="AB112" s="815"/>
      <c r="AC112" s="815"/>
      <c r="AD112" s="815"/>
      <c r="AE112" s="816"/>
      <c r="AF112" s="817" t="s">
        <v>122</v>
      </c>
      <c r="AG112" s="815"/>
      <c r="AH112" s="815"/>
      <c r="AI112" s="815"/>
      <c r="AJ112" s="816"/>
      <c r="AK112" s="817" t="s">
        <v>122</v>
      </c>
      <c r="AL112" s="815"/>
      <c r="AM112" s="815"/>
      <c r="AN112" s="815"/>
      <c r="AO112" s="816"/>
      <c r="AP112" s="859" t="s">
        <v>122</v>
      </c>
      <c r="AQ112" s="860"/>
      <c r="AR112" s="860"/>
      <c r="AS112" s="860"/>
      <c r="AT112" s="861"/>
      <c r="AU112" s="967"/>
      <c r="AV112" s="968"/>
      <c r="AW112" s="968"/>
      <c r="AX112" s="968"/>
      <c r="AY112" s="968"/>
      <c r="AZ112" s="850" t="s">
        <v>425</v>
      </c>
      <c r="BA112" s="787"/>
      <c r="BB112" s="787"/>
      <c r="BC112" s="787"/>
      <c r="BD112" s="787"/>
      <c r="BE112" s="787"/>
      <c r="BF112" s="787"/>
      <c r="BG112" s="787"/>
      <c r="BH112" s="787"/>
      <c r="BI112" s="787"/>
      <c r="BJ112" s="787"/>
      <c r="BK112" s="787"/>
      <c r="BL112" s="787"/>
      <c r="BM112" s="787"/>
      <c r="BN112" s="787"/>
      <c r="BO112" s="787"/>
      <c r="BP112" s="788"/>
      <c r="BQ112" s="851">
        <v>7481980</v>
      </c>
      <c r="BR112" s="852"/>
      <c r="BS112" s="852"/>
      <c r="BT112" s="852"/>
      <c r="BU112" s="852"/>
      <c r="BV112" s="852">
        <v>7292917</v>
      </c>
      <c r="BW112" s="852"/>
      <c r="BX112" s="852"/>
      <c r="BY112" s="852"/>
      <c r="BZ112" s="852"/>
      <c r="CA112" s="852">
        <v>7228189</v>
      </c>
      <c r="CB112" s="852"/>
      <c r="CC112" s="852"/>
      <c r="CD112" s="852"/>
      <c r="CE112" s="852"/>
      <c r="CF112" s="910">
        <v>91.6</v>
      </c>
      <c r="CG112" s="911"/>
      <c r="CH112" s="911"/>
      <c r="CI112" s="911"/>
      <c r="CJ112" s="911"/>
      <c r="CK112" s="962"/>
      <c r="CL112" s="856"/>
      <c r="CM112" s="850" t="s">
        <v>426</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851" t="s">
        <v>122</v>
      </c>
      <c r="DH112" s="852"/>
      <c r="DI112" s="852"/>
      <c r="DJ112" s="852"/>
      <c r="DK112" s="852"/>
      <c r="DL112" s="852" t="s">
        <v>122</v>
      </c>
      <c r="DM112" s="852"/>
      <c r="DN112" s="852"/>
      <c r="DO112" s="852"/>
      <c r="DP112" s="852"/>
      <c r="DQ112" s="852" t="s">
        <v>122</v>
      </c>
      <c r="DR112" s="852"/>
      <c r="DS112" s="852"/>
      <c r="DT112" s="852"/>
      <c r="DU112" s="852"/>
      <c r="DV112" s="829" t="s">
        <v>122</v>
      </c>
      <c r="DW112" s="829"/>
      <c r="DX112" s="829"/>
      <c r="DY112" s="829"/>
      <c r="DZ112" s="830"/>
    </row>
    <row r="113" spans="1:130" s="212" customFormat="1" ht="26.25" customHeight="1" x14ac:dyDescent="0.2">
      <c r="A113" s="949"/>
      <c r="B113" s="950"/>
      <c r="C113" s="787" t="s">
        <v>427</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953">
        <v>595104</v>
      </c>
      <c r="AB113" s="954"/>
      <c r="AC113" s="954"/>
      <c r="AD113" s="954"/>
      <c r="AE113" s="955"/>
      <c r="AF113" s="956">
        <v>604479</v>
      </c>
      <c r="AG113" s="954"/>
      <c r="AH113" s="954"/>
      <c r="AI113" s="954"/>
      <c r="AJ113" s="955"/>
      <c r="AK113" s="956">
        <v>566246</v>
      </c>
      <c r="AL113" s="954"/>
      <c r="AM113" s="954"/>
      <c r="AN113" s="954"/>
      <c r="AO113" s="955"/>
      <c r="AP113" s="957">
        <v>7.2</v>
      </c>
      <c r="AQ113" s="958"/>
      <c r="AR113" s="958"/>
      <c r="AS113" s="958"/>
      <c r="AT113" s="959"/>
      <c r="AU113" s="967"/>
      <c r="AV113" s="968"/>
      <c r="AW113" s="968"/>
      <c r="AX113" s="968"/>
      <c r="AY113" s="968"/>
      <c r="AZ113" s="850" t="s">
        <v>428</v>
      </c>
      <c r="BA113" s="787"/>
      <c r="BB113" s="787"/>
      <c r="BC113" s="787"/>
      <c r="BD113" s="787"/>
      <c r="BE113" s="787"/>
      <c r="BF113" s="787"/>
      <c r="BG113" s="787"/>
      <c r="BH113" s="787"/>
      <c r="BI113" s="787"/>
      <c r="BJ113" s="787"/>
      <c r="BK113" s="787"/>
      <c r="BL113" s="787"/>
      <c r="BM113" s="787"/>
      <c r="BN113" s="787"/>
      <c r="BO113" s="787"/>
      <c r="BP113" s="788"/>
      <c r="BQ113" s="851">
        <v>1737621</v>
      </c>
      <c r="BR113" s="852"/>
      <c r="BS113" s="852"/>
      <c r="BT113" s="852"/>
      <c r="BU113" s="852"/>
      <c r="BV113" s="852">
        <v>1784688</v>
      </c>
      <c r="BW113" s="852"/>
      <c r="BX113" s="852"/>
      <c r="BY113" s="852"/>
      <c r="BZ113" s="852"/>
      <c r="CA113" s="852">
        <v>1761899</v>
      </c>
      <c r="CB113" s="852"/>
      <c r="CC113" s="852"/>
      <c r="CD113" s="852"/>
      <c r="CE113" s="852"/>
      <c r="CF113" s="910">
        <v>22.3</v>
      </c>
      <c r="CG113" s="911"/>
      <c r="CH113" s="911"/>
      <c r="CI113" s="911"/>
      <c r="CJ113" s="911"/>
      <c r="CK113" s="962"/>
      <c r="CL113" s="856"/>
      <c r="CM113" s="850" t="s">
        <v>429</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814" t="s">
        <v>122</v>
      </c>
      <c r="DH113" s="815"/>
      <c r="DI113" s="815"/>
      <c r="DJ113" s="815"/>
      <c r="DK113" s="816"/>
      <c r="DL113" s="817" t="s">
        <v>122</v>
      </c>
      <c r="DM113" s="815"/>
      <c r="DN113" s="815"/>
      <c r="DO113" s="815"/>
      <c r="DP113" s="816"/>
      <c r="DQ113" s="817" t="s">
        <v>122</v>
      </c>
      <c r="DR113" s="815"/>
      <c r="DS113" s="815"/>
      <c r="DT113" s="815"/>
      <c r="DU113" s="816"/>
      <c r="DV113" s="859" t="s">
        <v>122</v>
      </c>
      <c r="DW113" s="860"/>
      <c r="DX113" s="860"/>
      <c r="DY113" s="860"/>
      <c r="DZ113" s="861"/>
    </row>
    <row r="114" spans="1:130" s="212" customFormat="1" ht="26.25" customHeight="1" x14ac:dyDescent="0.2">
      <c r="A114" s="949"/>
      <c r="B114" s="950"/>
      <c r="C114" s="787" t="s">
        <v>430</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814">
        <v>20974</v>
      </c>
      <c r="AB114" s="815"/>
      <c r="AC114" s="815"/>
      <c r="AD114" s="815"/>
      <c r="AE114" s="816"/>
      <c r="AF114" s="817">
        <v>25329</v>
      </c>
      <c r="AG114" s="815"/>
      <c r="AH114" s="815"/>
      <c r="AI114" s="815"/>
      <c r="AJ114" s="816"/>
      <c r="AK114" s="817">
        <v>31724</v>
      </c>
      <c r="AL114" s="815"/>
      <c r="AM114" s="815"/>
      <c r="AN114" s="815"/>
      <c r="AO114" s="816"/>
      <c r="AP114" s="859">
        <v>0.4</v>
      </c>
      <c r="AQ114" s="860"/>
      <c r="AR114" s="860"/>
      <c r="AS114" s="860"/>
      <c r="AT114" s="861"/>
      <c r="AU114" s="967"/>
      <c r="AV114" s="968"/>
      <c r="AW114" s="968"/>
      <c r="AX114" s="968"/>
      <c r="AY114" s="968"/>
      <c r="AZ114" s="850" t="s">
        <v>431</v>
      </c>
      <c r="BA114" s="787"/>
      <c r="BB114" s="787"/>
      <c r="BC114" s="787"/>
      <c r="BD114" s="787"/>
      <c r="BE114" s="787"/>
      <c r="BF114" s="787"/>
      <c r="BG114" s="787"/>
      <c r="BH114" s="787"/>
      <c r="BI114" s="787"/>
      <c r="BJ114" s="787"/>
      <c r="BK114" s="787"/>
      <c r="BL114" s="787"/>
      <c r="BM114" s="787"/>
      <c r="BN114" s="787"/>
      <c r="BO114" s="787"/>
      <c r="BP114" s="788"/>
      <c r="BQ114" s="851">
        <v>1441285</v>
      </c>
      <c r="BR114" s="852"/>
      <c r="BS114" s="852"/>
      <c r="BT114" s="852"/>
      <c r="BU114" s="852"/>
      <c r="BV114" s="852">
        <v>1424902</v>
      </c>
      <c r="BW114" s="852"/>
      <c r="BX114" s="852"/>
      <c r="BY114" s="852"/>
      <c r="BZ114" s="852"/>
      <c r="CA114" s="852">
        <v>1340201</v>
      </c>
      <c r="CB114" s="852"/>
      <c r="CC114" s="852"/>
      <c r="CD114" s="852"/>
      <c r="CE114" s="852"/>
      <c r="CF114" s="910">
        <v>17</v>
      </c>
      <c r="CG114" s="911"/>
      <c r="CH114" s="911"/>
      <c r="CI114" s="911"/>
      <c r="CJ114" s="911"/>
      <c r="CK114" s="962"/>
      <c r="CL114" s="856"/>
      <c r="CM114" s="850" t="s">
        <v>432</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814" t="s">
        <v>122</v>
      </c>
      <c r="DH114" s="815"/>
      <c r="DI114" s="815"/>
      <c r="DJ114" s="815"/>
      <c r="DK114" s="816"/>
      <c r="DL114" s="817" t="s">
        <v>122</v>
      </c>
      <c r="DM114" s="815"/>
      <c r="DN114" s="815"/>
      <c r="DO114" s="815"/>
      <c r="DP114" s="816"/>
      <c r="DQ114" s="817" t="s">
        <v>122</v>
      </c>
      <c r="DR114" s="815"/>
      <c r="DS114" s="815"/>
      <c r="DT114" s="815"/>
      <c r="DU114" s="816"/>
      <c r="DV114" s="859" t="s">
        <v>122</v>
      </c>
      <c r="DW114" s="860"/>
      <c r="DX114" s="860"/>
      <c r="DY114" s="860"/>
      <c r="DZ114" s="861"/>
    </row>
    <row r="115" spans="1:130" s="212" customFormat="1" ht="26.25" customHeight="1" x14ac:dyDescent="0.2">
      <c r="A115" s="949"/>
      <c r="B115" s="950"/>
      <c r="C115" s="787" t="s">
        <v>433</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953" t="s">
        <v>122</v>
      </c>
      <c r="AB115" s="954"/>
      <c r="AC115" s="954"/>
      <c r="AD115" s="954"/>
      <c r="AE115" s="955"/>
      <c r="AF115" s="956" t="s">
        <v>122</v>
      </c>
      <c r="AG115" s="954"/>
      <c r="AH115" s="954"/>
      <c r="AI115" s="954"/>
      <c r="AJ115" s="955"/>
      <c r="AK115" s="956" t="s">
        <v>122</v>
      </c>
      <c r="AL115" s="954"/>
      <c r="AM115" s="954"/>
      <c r="AN115" s="954"/>
      <c r="AO115" s="955"/>
      <c r="AP115" s="957" t="s">
        <v>122</v>
      </c>
      <c r="AQ115" s="958"/>
      <c r="AR115" s="958"/>
      <c r="AS115" s="958"/>
      <c r="AT115" s="959"/>
      <c r="AU115" s="967"/>
      <c r="AV115" s="968"/>
      <c r="AW115" s="968"/>
      <c r="AX115" s="968"/>
      <c r="AY115" s="968"/>
      <c r="AZ115" s="850" t="s">
        <v>434</v>
      </c>
      <c r="BA115" s="787"/>
      <c r="BB115" s="787"/>
      <c r="BC115" s="787"/>
      <c r="BD115" s="787"/>
      <c r="BE115" s="787"/>
      <c r="BF115" s="787"/>
      <c r="BG115" s="787"/>
      <c r="BH115" s="787"/>
      <c r="BI115" s="787"/>
      <c r="BJ115" s="787"/>
      <c r="BK115" s="787"/>
      <c r="BL115" s="787"/>
      <c r="BM115" s="787"/>
      <c r="BN115" s="787"/>
      <c r="BO115" s="787"/>
      <c r="BP115" s="788"/>
      <c r="BQ115" s="851">
        <v>176816</v>
      </c>
      <c r="BR115" s="852"/>
      <c r="BS115" s="852"/>
      <c r="BT115" s="852"/>
      <c r="BU115" s="852"/>
      <c r="BV115" s="852">
        <v>136567</v>
      </c>
      <c r="BW115" s="852"/>
      <c r="BX115" s="852"/>
      <c r="BY115" s="852"/>
      <c r="BZ115" s="852"/>
      <c r="CA115" s="852">
        <v>117802</v>
      </c>
      <c r="CB115" s="852"/>
      <c r="CC115" s="852"/>
      <c r="CD115" s="852"/>
      <c r="CE115" s="852"/>
      <c r="CF115" s="910">
        <v>1.5</v>
      </c>
      <c r="CG115" s="911"/>
      <c r="CH115" s="911"/>
      <c r="CI115" s="911"/>
      <c r="CJ115" s="911"/>
      <c r="CK115" s="962"/>
      <c r="CL115" s="856"/>
      <c r="CM115" s="850" t="s">
        <v>435</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814" t="s">
        <v>122</v>
      </c>
      <c r="DH115" s="815"/>
      <c r="DI115" s="815"/>
      <c r="DJ115" s="815"/>
      <c r="DK115" s="816"/>
      <c r="DL115" s="817">
        <v>21446</v>
      </c>
      <c r="DM115" s="815"/>
      <c r="DN115" s="815"/>
      <c r="DO115" s="815"/>
      <c r="DP115" s="816"/>
      <c r="DQ115" s="817">
        <v>21549</v>
      </c>
      <c r="DR115" s="815"/>
      <c r="DS115" s="815"/>
      <c r="DT115" s="815"/>
      <c r="DU115" s="816"/>
      <c r="DV115" s="859">
        <v>0.3</v>
      </c>
      <c r="DW115" s="860"/>
      <c r="DX115" s="860"/>
      <c r="DY115" s="860"/>
      <c r="DZ115" s="861"/>
    </row>
    <row r="116" spans="1:130" s="212" customFormat="1" ht="26.25" customHeight="1" x14ac:dyDescent="0.2">
      <c r="A116" s="951"/>
      <c r="B116" s="952"/>
      <c r="C116" s="874" t="s">
        <v>436</v>
      </c>
      <c r="D116" s="874"/>
      <c r="E116" s="874"/>
      <c r="F116" s="874"/>
      <c r="G116" s="874"/>
      <c r="H116" s="874"/>
      <c r="I116" s="874"/>
      <c r="J116" s="874"/>
      <c r="K116" s="874"/>
      <c r="L116" s="874"/>
      <c r="M116" s="874"/>
      <c r="N116" s="874"/>
      <c r="O116" s="874"/>
      <c r="P116" s="874"/>
      <c r="Q116" s="874"/>
      <c r="R116" s="874"/>
      <c r="S116" s="874"/>
      <c r="T116" s="874"/>
      <c r="U116" s="874"/>
      <c r="V116" s="874"/>
      <c r="W116" s="874"/>
      <c r="X116" s="874"/>
      <c r="Y116" s="874"/>
      <c r="Z116" s="875"/>
      <c r="AA116" s="814" t="s">
        <v>122</v>
      </c>
      <c r="AB116" s="815"/>
      <c r="AC116" s="815"/>
      <c r="AD116" s="815"/>
      <c r="AE116" s="816"/>
      <c r="AF116" s="817" t="s">
        <v>122</v>
      </c>
      <c r="AG116" s="815"/>
      <c r="AH116" s="815"/>
      <c r="AI116" s="815"/>
      <c r="AJ116" s="816"/>
      <c r="AK116" s="817" t="s">
        <v>122</v>
      </c>
      <c r="AL116" s="815"/>
      <c r="AM116" s="815"/>
      <c r="AN116" s="815"/>
      <c r="AO116" s="816"/>
      <c r="AP116" s="859" t="s">
        <v>122</v>
      </c>
      <c r="AQ116" s="860"/>
      <c r="AR116" s="860"/>
      <c r="AS116" s="860"/>
      <c r="AT116" s="861"/>
      <c r="AU116" s="967"/>
      <c r="AV116" s="968"/>
      <c r="AW116" s="968"/>
      <c r="AX116" s="968"/>
      <c r="AY116" s="968"/>
      <c r="AZ116" s="944" t="s">
        <v>437</v>
      </c>
      <c r="BA116" s="945"/>
      <c r="BB116" s="945"/>
      <c r="BC116" s="945"/>
      <c r="BD116" s="945"/>
      <c r="BE116" s="945"/>
      <c r="BF116" s="945"/>
      <c r="BG116" s="945"/>
      <c r="BH116" s="945"/>
      <c r="BI116" s="945"/>
      <c r="BJ116" s="945"/>
      <c r="BK116" s="945"/>
      <c r="BL116" s="945"/>
      <c r="BM116" s="945"/>
      <c r="BN116" s="945"/>
      <c r="BO116" s="945"/>
      <c r="BP116" s="946"/>
      <c r="BQ116" s="851" t="s">
        <v>122</v>
      </c>
      <c r="BR116" s="852"/>
      <c r="BS116" s="852"/>
      <c r="BT116" s="852"/>
      <c r="BU116" s="852"/>
      <c r="BV116" s="852" t="s">
        <v>122</v>
      </c>
      <c r="BW116" s="852"/>
      <c r="BX116" s="852"/>
      <c r="BY116" s="852"/>
      <c r="BZ116" s="852"/>
      <c r="CA116" s="852" t="s">
        <v>122</v>
      </c>
      <c r="CB116" s="852"/>
      <c r="CC116" s="852"/>
      <c r="CD116" s="852"/>
      <c r="CE116" s="852"/>
      <c r="CF116" s="910" t="s">
        <v>122</v>
      </c>
      <c r="CG116" s="911"/>
      <c r="CH116" s="911"/>
      <c r="CI116" s="911"/>
      <c r="CJ116" s="911"/>
      <c r="CK116" s="962"/>
      <c r="CL116" s="856"/>
      <c r="CM116" s="850" t="s">
        <v>438</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814" t="s">
        <v>122</v>
      </c>
      <c r="DH116" s="815"/>
      <c r="DI116" s="815"/>
      <c r="DJ116" s="815"/>
      <c r="DK116" s="816"/>
      <c r="DL116" s="817" t="s">
        <v>122</v>
      </c>
      <c r="DM116" s="815"/>
      <c r="DN116" s="815"/>
      <c r="DO116" s="815"/>
      <c r="DP116" s="816"/>
      <c r="DQ116" s="817" t="s">
        <v>122</v>
      </c>
      <c r="DR116" s="815"/>
      <c r="DS116" s="815"/>
      <c r="DT116" s="815"/>
      <c r="DU116" s="816"/>
      <c r="DV116" s="859" t="s">
        <v>122</v>
      </c>
      <c r="DW116" s="860"/>
      <c r="DX116" s="860"/>
      <c r="DY116" s="860"/>
      <c r="DZ116" s="861"/>
    </row>
    <row r="117" spans="1:130" s="212" customFormat="1" ht="26.25" customHeight="1" x14ac:dyDescent="0.2">
      <c r="A117" s="930" t="s">
        <v>178</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912" t="s">
        <v>439</v>
      </c>
      <c r="Z117" s="932"/>
      <c r="AA117" s="937">
        <v>2152299</v>
      </c>
      <c r="AB117" s="938"/>
      <c r="AC117" s="938"/>
      <c r="AD117" s="938"/>
      <c r="AE117" s="939"/>
      <c r="AF117" s="940">
        <v>2097558</v>
      </c>
      <c r="AG117" s="938"/>
      <c r="AH117" s="938"/>
      <c r="AI117" s="938"/>
      <c r="AJ117" s="939"/>
      <c r="AK117" s="940">
        <v>2101046</v>
      </c>
      <c r="AL117" s="938"/>
      <c r="AM117" s="938"/>
      <c r="AN117" s="938"/>
      <c r="AO117" s="939"/>
      <c r="AP117" s="941"/>
      <c r="AQ117" s="942"/>
      <c r="AR117" s="942"/>
      <c r="AS117" s="942"/>
      <c r="AT117" s="943"/>
      <c r="AU117" s="967"/>
      <c r="AV117" s="968"/>
      <c r="AW117" s="968"/>
      <c r="AX117" s="968"/>
      <c r="AY117" s="968"/>
      <c r="AZ117" s="898" t="s">
        <v>440</v>
      </c>
      <c r="BA117" s="899"/>
      <c r="BB117" s="899"/>
      <c r="BC117" s="899"/>
      <c r="BD117" s="899"/>
      <c r="BE117" s="899"/>
      <c r="BF117" s="899"/>
      <c r="BG117" s="899"/>
      <c r="BH117" s="899"/>
      <c r="BI117" s="899"/>
      <c r="BJ117" s="899"/>
      <c r="BK117" s="899"/>
      <c r="BL117" s="899"/>
      <c r="BM117" s="899"/>
      <c r="BN117" s="899"/>
      <c r="BO117" s="899"/>
      <c r="BP117" s="900"/>
      <c r="BQ117" s="851" t="s">
        <v>122</v>
      </c>
      <c r="BR117" s="852"/>
      <c r="BS117" s="852"/>
      <c r="BT117" s="852"/>
      <c r="BU117" s="852"/>
      <c r="BV117" s="852" t="s">
        <v>122</v>
      </c>
      <c r="BW117" s="852"/>
      <c r="BX117" s="852"/>
      <c r="BY117" s="852"/>
      <c r="BZ117" s="852"/>
      <c r="CA117" s="852" t="s">
        <v>122</v>
      </c>
      <c r="CB117" s="852"/>
      <c r="CC117" s="852"/>
      <c r="CD117" s="852"/>
      <c r="CE117" s="852"/>
      <c r="CF117" s="910" t="s">
        <v>122</v>
      </c>
      <c r="CG117" s="911"/>
      <c r="CH117" s="911"/>
      <c r="CI117" s="911"/>
      <c r="CJ117" s="911"/>
      <c r="CK117" s="962"/>
      <c r="CL117" s="856"/>
      <c r="CM117" s="850" t="s">
        <v>441</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814" t="s">
        <v>122</v>
      </c>
      <c r="DH117" s="815"/>
      <c r="DI117" s="815"/>
      <c r="DJ117" s="815"/>
      <c r="DK117" s="816"/>
      <c r="DL117" s="817" t="s">
        <v>122</v>
      </c>
      <c r="DM117" s="815"/>
      <c r="DN117" s="815"/>
      <c r="DO117" s="815"/>
      <c r="DP117" s="816"/>
      <c r="DQ117" s="817" t="s">
        <v>122</v>
      </c>
      <c r="DR117" s="815"/>
      <c r="DS117" s="815"/>
      <c r="DT117" s="815"/>
      <c r="DU117" s="816"/>
      <c r="DV117" s="859" t="s">
        <v>122</v>
      </c>
      <c r="DW117" s="860"/>
      <c r="DX117" s="860"/>
      <c r="DY117" s="860"/>
      <c r="DZ117" s="861"/>
    </row>
    <row r="118" spans="1:130" s="212" customFormat="1" ht="26.25" customHeight="1" x14ac:dyDescent="0.2">
      <c r="A118" s="930" t="s">
        <v>415</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3" t="s">
        <v>412</v>
      </c>
      <c r="AB118" s="931"/>
      <c r="AC118" s="931"/>
      <c r="AD118" s="931"/>
      <c r="AE118" s="932"/>
      <c r="AF118" s="933" t="s">
        <v>413</v>
      </c>
      <c r="AG118" s="931"/>
      <c r="AH118" s="931"/>
      <c r="AI118" s="931"/>
      <c r="AJ118" s="932"/>
      <c r="AK118" s="933" t="s">
        <v>295</v>
      </c>
      <c r="AL118" s="931"/>
      <c r="AM118" s="931"/>
      <c r="AN118" s="931"/>
      <c r="AO118" s="932"/>
      <c r="AP118" s="934" t="s">
        <v>414</v>
      </c>
      <c r="AQ118" s="935"/>
      <c r="AR118" s="935"/>
      <c r="AS118" s="935"/>
      <c r="AT118" s="936"/>
      <c r="AU118" s="967"/>
      <c r="AV118" s="968"/>
      <c r="AW118" s="968"/>
      <c r="AX118" s="968"/>
      <c r="AY118" s="968"/>
      <c r="AZ118" s="873" t="s">
        <v>442</v>
      </c>
      <c r="BA118" s="874"/>
      <c r="BB118" s="874"/>
      <c r="BC118" s="874"/>
      <c r="BD118" s="874"/>
      <c r="BE118" s="874"/>
      <c r="BF118" s="874"/>
      <c r="BG118" s="874"/>
      <c r="BH118" s="874"/>
      <c r="BI118" s="874"/>
      <c r="BJ118" s="874"/>
      <c r="BK118" s="874"/>
      <c r="BL118" s="874"/>
      <c r="BM118" s="874"/>
      <c r="BN118" s="874"/>
      <c r="BO118" s="874"/>
      <c r="BP118" s="875"/>
      <c r="BQ118" s="914" t="s">
        <v>122</v>
      </c>
      <c r="BR118" s="880"/>
      <c r="BS118" s="880"/>
      <c r="BT118" s="880"/>
      <c r="BU118" s="880"/>
      <c r="BV118" s="880" t="s">
        <v>122</v>
      </c>
      <c r="BW118" s="880"/>
      <c r="BX118" s="880"/>
      <c r="BY118" s="880"/>
      <c r="BZ118" s="880"/>
      <c r="CA118" s="880" t="s">
        <v>122</v>
      </c>
      <c r="CB118" s="880"/>
      <c r="CC118" s="880"/>
      <c r="CD118" s="880"/>
      <c r="CE118" s="880"/>
      <c r="CF118" s="910" t="s">
        <v>122</v>
      </c>
      <c r="CG118" s="911"/>
      <c r="CH118" s="911"/>
      <c r="CI118" s="911"/>
      <c r="CJ118" s="911"/>
      <c r="CK118" s="962"/>
      <c r="CL118" s="856"/>
      <c r="CM118" s="850" t="s">
        <v>443</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814" t="s">
        <v>122</v>
      </c>
      <c r="DH118" s="815"/>
      <c r="DI118" s="815"/>
      <c r="DJ118" s="815"/>
      <c r="DK118" s="816"/>
      <c r="DL118" s="817" t="s">
        <v>122</v>
      </c>
      <c r="DM118" s="815"/>
      <c r="DN118" s="815"/>
      <c r="DO118" s="815"/>
      <c r="DP118" s="816"/>
      <c r="DQ118" s="817" t="s">
        <v>122</v>
      </c>
      <c r="DR118" s="815"/>
      <c r="DS118" s="815"/>
      <c r="DT118" s="815"/>
      <c r="DU118" s="816"/>
      <c r="DV118" s="859" t="s">
        <v>122</v>
      </c>
      <c r="DW118" s="860"/>
      <c r="DX118" s="860"/>
      <c r="DY118" s="860"/>
      <c r="DZ118" s="861"/>
    </row>
    <row r="119" spans="1:130" s="212" customFormat="1" ht="26.25" customHeight="1" x14ac:dyDescent="0.2">
      <c r="A119" s="853" t="s">
        <v>418</v>
      </c>
      <c r="B119" s="854"/>
      <c r="C119" s="895" t="s">
        <v>419</v>
      </c>
      <c r="D119" s="843"/>
      <c r="E119" s="843"/>
      <c r="F119" s="843"/>
      <c r="G119" s="843"/>
      <c r="H119" s="843"/>
      <c r="I119" s="843"/>
      <c r="J119" s="843"/>
      <c r="K119" s="843"/>
      <c r="L119" s="843"/>
      <c r="M119" s="843"/>
      <c r="N119" s="843"/>
      <c r="O119" s="843"/>
      <c r="P119" s="843"/>
      <c r="Q119" s="843"/>
      <c r="R119" s="843"/>
      <c r="S119" s="843"/>
      <c r="T119" s="843"/>
      <c r="U119" s="843"/>
      <c r="V119" s="843"/>
      <c r="W119" s="843"/>
      <c r="X119" s="843"/>
      <c r="Y119" s="843"/>
      <c r="Z119" s="844"/>
      <c r="AA119" s="923" t="s">
        <v>122</v>
      </c>
      <c r="AB119" s="924"/>
      <c r="AC119" s="924"/>
      <c r="AD119" s="924"/>
      <c r="AE119" s="925"/>
      <c r="AF119" s="926" t="s">
        <v>122</v>
      </c>
      <c r="AG119" s="924"/>
      <c r="AH119" s="924"/>
      <c r="AI119" s="924"/>
      <c r="AJ119" s="925"/>
      <c r="AK119" s="926" t="s">
        <v>122</v>
      </c>
      <c r="AL119" s="924"/>
      <c r="AM119" s="924"/>
      <c r="AN119" s="924"/>
      <c r="AO119" s="925"/>
      <c r="AP119" s="927" t="s">
        <v>122</v>
      </c>
      <c r="AQ119" s="928"/>
      <c r="AR119" s="928"/>
      <c r="AS119" s="928"/>
      <c r="AT119" s="929"/>
      <c r="AU119" s="969"/>
      <c r="AV119" s="970"/>
      <c r="AW119" s="970"/>
      <c r="AX119" s="970"/>
      <c r="AY119" s="970"/>
      <c r="AZ119" s="233" t="s">
        <v>178</v>
      </c>
      <c r="BA119" s="233"/>
      <c r="BB119" s="233"/>
      <c r="BC119" s="233"/>
      <c r="BD119" s="233"/>
      <c r="BE119" s="233"/>
      <c r="BF119" s="233"/>
      <c r="BG119" s="233"/>
      <c r="BH119" s="233"/>
      <c r="BI119" s="233"/>
      <c r="BJ119" s="233"/>
      <c r="BK119" s="233"/>
      <c r="BL119" s="233"/>
      <c r="BM119" s="233"/>
      <c r="BN119" s="233"/>
      <c r="BO119" s="912" t="s">
        <v>444</v>
      </c>
      <c r="BP119" s="913"/>
      <c r="BQ119" s="914">
        <v>27934367</v>
      </c>
      <c r="BR119" s="880"/>
      <c r="BS119" s="880"/>
      <c r="BT119" s="880"/>
      <c r="BU119" s="880"/>
      <c r="BV119" s="880">
        <v>28151783</v>
      </c>
      <c r="BW119" s="880"/>
      <c r="BX119" s="880"/>
      <c r="BY119" s="880"/>
      <c r="BZ119" s="880"/>
      <c r="CA119" s="880">
        <v>28498344</v>
      </c>
      <c r="CB119" s="880"/>
      <c r="CC119" s="880"/>
      <c r="CD119" s="880"/>
      <c r="CE119" s="880"/>
      <c r="CF119" s="783"/>
      <c r="CG119" s="784"/>
      <c r="CH119" s="784"/>
      <c r="CI119" s="784"/>
      <c r="CJ119" s="869"/>
      <c r="CK119" s="963"/>
      <c r="CL119" s="858"/>
      <c r="CM119" s="873" t="s">
        <v>445</v>
      </c>
      <c r="CN119" s="874"/>
      <c r="CO119" s="874"/>
      <c r="CP119" s="874"/>
      <c r="CQ119" s="874"/>
      <c r="CR119" s="874"/>
      <c r="CS119" s="874"/>
      <c r="CT119" s="874"/>
      <c r="CU119" s="874"/>
      <c r="CV119" s="874"/>
      <c r="CW119" s="874"/>
      <c r="CX119" s="874"/>
      <c r="CY119" s="874"/>
      <c r="CZ119" s="874"/>
      <c r="DA119" s="874"/>
      <c r="DB119" s="874"/>
      <c r="DC119" s="874"/>
      <c r="DD119" s="874"/>
      <c r="DE119" s="874"/>
      <c r="DF119" s="875"/>
      <c r="DG119" s="798" t="s">
        <v>122</v>
      </c>
      <c r="DH119" s="799"/>
      <c r="DI119" s="799"/>
      <c r="DJ119" s="799"/>
      <c r="DK119" s="800"/>
      <c r="DL119" s="801" t="s">
        <v>122</v>
      </c>
      <c r="DM119" s="799"/>
      <c r="DN119" s="799"/>
      <c r="DO119" s="799"/>
      <c r="DP119" s="800"/>
      <c r="DQ119" s="801" t="s">
        <v>122</v>
      </c>
      <c r="DR119" s="799"/>
      <c r="DS119" s="799"/>
      <c r="DT119" s="799"/>
      <c r="DU119" s="800"/>
      <c r="DV119" s="883" t="s">
        <v>122</v>
      </c>
      <c r="DW119" s="884"/>
      <c r="DX119" s="884"/>
      <c r="DY119" s="884"/>
      <c r="DZ119" s="885"/>
    </row>
    <row r="120" spans="1:130" s="212" customFormat="1" ht="26.25" customHeight="1" x14ac:dyDescent="0.2">
      <c r="A120" s="855"/>
      <c r="B120" s="856"/>
      <c r="C120" s="850" t="s">
        <v>422</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814" t="s">
        <v>122</v>
      </c>
      <c r="AB120" s="815"/>
      <c r="AC120" s="815"/>
      <c r="AD120" s="815"/>
      <c r="AE120" s="816"/>
      <c r="AF120" s="817" t="s">
        <v>122</v>
      </c>
      <c r="AG120" s="815"/>
      <c r="AH120" s="815"/>
      <c r="AI120" s="815"/>
      <c r="AJ120" s="816"/>
      <c r="AK120" s="817" t="s">
        <v>122</v>
      </c>
      <c r="AL120" s="815"/>
      <c r="AM120" s="815"/>
      <c r="AN120" s="815"/>
      <c r="AO120" s="816"/>
      <c r="AP120" s="859" t="s">
        <v>122</v>
      </c>
      <c r="AQ120" s="860"/>
      <c r="AR120" s="860"/>
      <c r="AS120" s="860"/>
      <c r="AT120" s="861"/>
      <c r="AU120" s="915" t="s">
        <v>446</v>
      </c>
      <c r="AV120" s="916"/>
      <c r="AW120" s="916"/>
      <c r="AX120" s="916"/>
      <c r="AY120" s="917"/>
      <c r="AZ120" s="895" t="s">
        <v>447</v>
      </c>
      <c r="BA120" s="843"/>
      <c r="BB120" s="843"/>
      <c r="BC120" s="843"/>
      <c r="BD120" s="843"/>
      <c r="BE120" s="843"/>
      <c r="BF120" s="843"/>
      <c r="BG120" s="843"/>
      <c r="BH120" s="843"/>
      <c r="BI120" s="843"/>
      <c r="BJ120" s="843"/>
      <c r="BK120" s="843"/>
      <c r="BL120" s="843"/>
      <c r="BM120" s="843"/>
      <c r="BN120" s="843"/>
      <c r="BO120" s="843"/>
      <c r="BP120" s="844"/>
      <c r="BQ120" s="896">
        <v>3291140</v>
      </c>
      <c r="BR120" s="877"/>
      <c r="BS120" s="877"/>
      <c r="BT120" s="877"/>
      <c r="BU120" s="877"/>
      <c r="BV120" s="877">
        <v>3366228</v>
      </c>
      <c r="BW120" s="877"/>
      <c r="BX120" s="877"/>
      <c r="BY120" s="877"/>
      <c r="BZ120" s="877"/>
      <c r="CA120" s="877">
        <v>3595544</v>
      </c>
      <c r="CB120" s="877"/>
      <c r="CC120" s="877"/>
      <c r="CD120" s="877"/>
      <c r="CE120" s="877"/>
      <c r="CF120" s="901">
        <v>45.6</v>
      </c>
      <c r="CG120" s="902"/>
      <c r="CH120" s="902"/>
      <c r="CI120" s="902"/>
      <c r="CJ120" s="902"/>
      <c r="CK120" s="903" t="s">
        <v>448</v>
      </c>
      <c r="CL120" s="887"/>
      <c r="CM120" s="887"/>
      <c r="CN120" s="887"/>
      <c r="CO120" s="888"/>
      <c r="CP120" s="907" t="s">
        <v>396</v>
      </c>
      <c r="CQ120" s="908"/>
      <c r="CR120" s="908"/>
      <c r="CS120" s="908"/>
      <c r="CT120" s="908"/>
      <c r="CU120" s="908"/>
      <c r="CV120" s="908"/>
      <c r="CW120" s="908"/>
      <c r="CX120" s="908"/>
      <c r="CY120" s="908"/>
      <c r="CZ120" s="908"/>
      <c r="DA120" s="908"/>
      <c r="DB120" s="908"/>
      <c r="DC120" s="908"/>
      <c r="DD120" s="908"/>
      <c r="DE120" s="908"/>
      <c r="DF120" s="909"/>
      <c r="DG120" s="896">
        <v>7299835</v>
      </c>
      <c r="DH120" s="877"/>
      <c r="DI120" s="877"/>
      <c r="DJ120" s="877"/>
      <c r="DK120" s="877"/>
      <c r="DL120" s="877">
        <v>7125111</v>
      </c>
      <c r="DM120" s="877"/>
      <c r="DN120" s="877"/>
      <c r="DO120" s="877"/>
      <c r="DP120" s="877"/>
      <c r="DQ120" s="877">
        <v>7089449</v>
      </c>
      <c r="DR120" s="877"/>
      <c r="DS120" s="877"/>
      <c r="DT120" s="877"/>
      <c r="DU120" s="877"/>
      <c r="DV120" s="878">
        <v>89.9</v>
      </c>
      <c r="DW120" s="878"/>
      <c r="DX120" s="878"/>
      <c r="DY120" s="878"/>
      <c r="DZ120" s="879"/>
    </row>
    <row r="121" spans="1:130" s="212" customFormat="1" ht="26.25" customHeight="1" x14ac:dyDescent="0.2">
      <c r="A121" s="855"/>
      <c r="B121" s="856"/>
      <c r="C121" s="898" t="s">
        <v>449</v>
      </c>
      <c r="D121" s="899"/>
      <c r="E121" s="899"/>
      <c r="F121" s="899"/>
      <c r="G121" s="899"/>
      <c r="H121" s="899"/>
      <c r="I121" s="899"/>
      <c r="J121" s="899"/>
      <c r="K121" s="899"/>
      <c r="L121" s="899"/>
      <c r="M121" s="899"/>
      <c r="N121" s="899"/>
      <c r="O121" s="899"/>
      <c r="P121" s="899"/>
      <c r="Q121" s="899"/>
      <c r="R121" s="899"/>
      <c r="S121" s="899"/>
      <c r="T121" s="899"/>
      <c r="U121" s="899"/>
      <c r="V121" s="899"/>
      <c r="W121" s="899"/>
      <c r="X121" s="899"/>
      <c r="Y121" s="899"/>
      <c r="Z121" s="900"/>
      <c r="AA121" s="814" t="s">
        <v>122</v>
      </c>
      <c r="AB121" s="815"/>
      <c r="AC121" s="815"/>
      <c r="AD121" s="815"/>
      <c r="AE121" s="816"/>
      <c r="AF121" s="817" t="s">
        <v>122</v>
      </c>
      <c r="AG121" s="815"/>
      <c r="AH121" s="815"/>
      <c r="AI121" s="815"/>
      <c r="AJ121" s="816"/>
      <c r="AK121" s="817" t="s">
        <v>122</v>
      </c>
      <c r="AL121" s="815"/>
      <c r="AM121" s="815"/>
      <c r="AN121" s="815"/>
      <c r="AO121" s="816"/>
      <c r="AP121" s="859" t="s">
        <v>122</v>
      </c>
      <c r="AQ121" s="860"/>
      <c r="AR121" s="860"/>
      <c r="AS121" s="860"/>
      <c r="AT121" s="861"/>
      <c r="AU121" s="918"/>
      <c r="AV121" s="919"/>
      <c r="AW121" s="919"/>
      <c r="AX121" s="919"/>
      <c r="AY121" s="920"/>
      <c r="AZ121" s="850" t="s">
        <v>450</v>
      </c>
      <c r="BA121" s="787"/>
      <c r="BB121" s="787"/>
      <c r="BC121" s="787"/>
      <c r="BD121" s="787"/>
      <c r="BE121" s="787"/>
      <c r="BF121" s="787"/>
      <c r="BG121" s="787"/>
      <c r="BH121" s="787"/>
      <c r="BI121" s="787"/>
      <c r="BJ121" s="787"/>
      <c r="BK121" s="787"/>
      <c r="BL121" s="787"/>
      <c r="BM121" s="787"/>
      <c r="BN121" s="787"/>
      <c r="BO121" s="787"/>
      <c r="BP121" s="788"/>
      <c r="BQ121" s="851">
        <v>2098136</v>
      </c>
      <c r="BR121" s="852"/>
      <c r="BS121" s="852"/>
      <c r="BT121" s="852"/>
      <c r="BU121" s="852"/>
      <c r="BV121" s="852">
        <v>2077255</v>
      </c>
      <c r="BW121" s="852"/>
      <c r="BX121" s="852"/>
      <c r="BY121" s="852"/>
      <c r="BZ121" s="852"/>
      <c r="CA121" s="852">
        <v>2387652</v>
      </c>
      <c r="CB121" s="852"/>
      <c r="CC121" s="852"/>
      <c r="CD121" s="852"/>
      <c r="CE121" s="852"/>
      <c r="CF121" s="910">
        <v>30.3</v>
      </c>
      <c r="CG121" s="911"/>
      <c r="CH121" s="911"/>
      <c r="CI121" s="911"/>
      <c r="CJ121" s="911"/>
      <c r="CK121" s="904"/>
      <c r="CL121" s="890"/>
      <c r="CM121" s="890"/>
      <c r="CN121" s="890"/>
      <c r="CO121" s="891"/>
      <c r="CP121" s="870" t="s">
        <v>393</v>
      </c>
      <c r="CQ121" s="871"/>
      <c r="CR121" s="871"/>
      <c r="CS121" s="871"/>
      <c r="CT121" s="871"/>
      <c r="CU121" s="871"/>
      <c r="CV121" s="871"/>
      <c r="CW121" s="871"/>
      <c r="CX121" s="871"/>
      <c r="CY121" s="871"/>
      <c r="CZ121" s="871"/>
      <c r="DA121" s="871"/>
      <c r="DB121" s="871"/>
      <c r="DC121" s="871"/>
      <c r="DD121" s="871"/>
      <c r="DE121" s="871"/>
      <c r="DF121" s="872"/>
      <c r="DG121" s="851">
        <v>175266</v>
      </c>
      <c r="DH121" s="852"/>
      <c r="DI121" s="852"/>
      <c r="DJ121" s="852"/>
      <c r="DK121" s="852"/>
      <c r="DL121" s="852">
        <v>161289</v>
      </c>
      <c r="DM121" s="852"/>
      <c r="DN121" s="852"/>
      <c r="DO121" s="852"/>
      <c r="DP121" s="852"/>
      <c r="DQ121" s="852">
        <v>132250</v>
      </c>
      <c r="DR121" s="852"/>
      <c r="DS121" s="852"/>
      <c r="DT121" s="852"/>
      <c r="DU121" s="852"/>
      <c r="DV121" s="829">
        <v>1.7</v>
      </c>
      <c r="DW121" s="829"/>
      <c r="DX121" s="829"/>
      <c r="DY121" s="829"/>
      <c r="DZ121" s="830"/>
    </row>
    <row r="122" spans="1:130" s="212" customFormat="1" ht="26.25" customHeight="1" x14ac:dyDescent="0.2">
      <c r="A122" s="855"/>
      <c r="B122" s="856"/>
      <c r="C122" s="850" t="s">
        <v>432</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814" t="s">
        <v>122</v>
      </c>
      <c r="AB122" s="815"/>
      <c r="AC122" s="815"/>
      <c r="AD122" s="815"/>
      <c r="AE122" s="816"/>
      <c r="AF122" s="817" t="s">
        <v>122</v>
      </c>
      <c r="AG122" s="815"/>
      <c r="AH122" s="815"/>
      <c r="AI122" s="815"/>
      <c r="AJ122" s="816"/>
      <c r="AK122" s="817" t="s">
        <v>122</v>
      </c>
      <c r="AL122" s="815"/>
      <c r="AM122" s="815"/>
      <c r="AN122" s="815"/>
      <c r="AO122" s="816"/>
      <c r="AP122" s="859" t="s">
        <v>122</v>
      </c>
      <c r="AQ122" s="860"/>
      <c r="AR122" s="860"/>
      <c r="AS122" s="860"/>
      <c r="AT122" s="861"/>
      <c r="AU122" s="918"/>
      <c r="AV122" s="919"/>
      <c r="AW122" s="919"/>
      <c r="AX122" s="919"/>
      <c r="AY122" s="920"/>
      <c r="AZ122" s="873" t="s">
        <v>451</v>
      </c>
      <c r="BA122" s="874"/>
      <c r="BB122" s="874"/>
      <c r="BC122" s="874"/>
      <c r="BD122" s="874"/>
      <c r="BE122" s="874"/>
      <c r="BF122" s="874"/>
      <c r="BG122" s="874"/>
      <c r="BH122" s="874"/>
      <c r="BI122" s="874"/>
      <c r="BJ122" s="874"/>
      <c r="BK122" s="874"/>
      <c r="BL122" s="874"/>
      <c r="BM122" s="874"/>
      <c r="BN122" s="874"/>
      <c r="BO122" s="874"/>
      <c r="BP122" s="875"/>
      <c r="BQ122" s="914">
        <v>17084701</v>
      </c>
      <c r="BR122" s="880"/>
      <c r="BS122" s="880"/>
      <c r="BT122" s="880"/>
      <c r="BU122" s="880"/>
      <c r="BV122" s="880">
        <v>16861222</v>
      </c>
      <c r="BW122" s="880"/>
      <c r="BX122" s="880"/>
      <c r="BY122" s="880"/>
      <c r="BZ122" s="880"/>
      <c r="CA122" s="880">
        <v>16508512</v>
      </c>
      <c r="CB122" s="880"/>
      <c r="CC122" s="880"/>
      <c r="CD122" s="880"/>
      <c r="CE122" s="880"/>
      <c r="CF122" s="881">
        <v>209.3</v>
      </c>
      <c r="CG122" s="882"/>
      <c r="CH122" s="882"/>
      <c r="CI122" s="882"/>
      <c r="CJ122" s="882"/>
      <c r="CK122" s="904"/>
      <c r="CL122" s="890"/>
      <c r="CM122" s="890"/>
      <c r="CN122" s="890"/>
      <c r="CO122" s="891"/>
      <c r="CP122" s="870" t="s">
        <v>395</v>
      </c>
      <c r="CQ122" s="871"/>
      <c r="CR122" s="871"/>
      <c r="CS122" s="871"/>
      <c r="CT122" s="871"/>
      <c r="CU122" s="871"/>
      <c r="CV122" s="871"/>
      <c r="CW122" s="871"/>
      <c r="CX122" s="871"/>
      <c r="CY122" s="871"/>
      <c r="CZ122" s="871"/>
      <c r="DA122" s="871"/>
      <c r="DB122" s="871"/>
      <c r="DC122" s="871"/>
      <c r="DD122" s="871"/>
      <c r="DE122" s="871"/>
      <c r="DF122" s="872"/>
      <c r="DG122" s="851">
        <v>6879</v>
      </c>
      <c r="DH122" s="852"/>
      <c r="DI122" s="852"/>
      <c r="DJ122" s="852"/>
      <c r="DK122" s="852"/>
      <c r="DL122" s="852">
        <v>6517</v>
      </c>
      <c r="DM122" s="852"/>
      <c r="DN122" s="852"/>
      <c r="DO122" s="852"/>
      <c r="DP122" s="852"/>
      <c r="DQ122" s="852">
        <v>6490</v>
      </c>
      <c r="DR122" s="852"/>
      <c r="DS122" s="852"/>
      <c r="DT122" s="852"/>
      <c r="DU122" s="852"/>
      <c r="DV122" s="829">
        <v>0.1</v>
      </c>
      <c r="DW122" s="829"/>
      <c r="DX122" s="829"/>
      <c r="DY122" s="829"/>
      <c r="DZ122" s="830"/>
    </row>
    <row r="123" spans="1:130" s="212" customFormat="1" ht="26.25" customHeight="1" x14ac:dyDescent="0.2">
      <c r="A123" s="855"/>
      <c r="B123" s="856"/>
      <c r="C123" s="850" t="s">
        <v>438</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814" t="s">
        <v>122</v>
      </c>
      <c r="AB123" s="815"/>
      <c r="AC123" s="815"/>
      <c r="AD123" s="815"/>
      <c r="AE123" s="816"/>
      <c r="AF123" s="817" t="s">
        <v>122</v>
      </c>
      <c r="AG123" s="815"/>
      <c r="AH123" s="815"/>
      <c r="AI123" s="815"/>
      <c r="AJ123" s="816"/>
      <c r="AK123" s="817" t="s">
        <v>122</v>
      </c>
      <c r="AL123" s="815"/>
      <c r="AM123" s="815"/>
      <c r="AN123" s="815"/>
      <c r="AO123" s="816"/>
      <c r="AP123" s="859" t="s">
        <v>122</v>
      </c>
      <c r="AQ123" s="860"/>
      <c r="AR123" s="860"/>
      <c r="AS123" s="860"/>
      <c r="AT123" s="861"/>
      <c r="AU123" s="921"/>
      <c r="AV123" s="922"/>
      <c r="AW123" s="922"/>
      <c r="AX123" s="922"/>
      <c r="AY123" s="922"/>
      <c r="AZ123" s="233" t="s">
        <v>178</v>
      </c>
      <c r="BA123" s="233"/>
      <c r="BB123" s="233"/>
      <c r="BC123" s="233"/>
      <c r="BD123" s="233"/>
      <c r="BE123" s="233"/>
      <c r="BF123" s="233"/>
      <c r="BG123" s="233"/>
      <c r="BH123" s="233"/>
      <c r="BI123" s="233"/>
      <c r="BJ123" s="233"/>
      <c r="BK123" s="233"/>
      <c r="BL123" s="233"/>
      <c r="BM123" s="233"/>
      <c r="BN123" s="233"/>
      <c r="BO123" s="912" t="s">
        <v>452</v>
      </c>
      <c r="BP123" s="913"/>
      <c r="BQ123" s="867">
        <v>22473977</v>
      </c>
      <c r="BR123" s="868"/>
      <c r="BS123" s="868"/>
      <c r="BT123" s="868"/>
      <c r="BU123" s="868"/>
      <c r="BV123" s="868">
        <v>22304705</v>
      </c>
      <c r="BW123" s="868"/>
      <c r="BX123" s="868"/>
      <c r="BY123" s="868"/>
      <c r="BZ123" s="868"/>
      <c r="CA123" s="868">
        <v>22491708</v>
      </c>
      <c r="CB123" s="868"/>
      <c r="CC123" s="868"/>
      <c r="CD123" s="868"/>
      <c r="CE123" s="868"/>
      <c r="CF123" s="783"/>
      <c r="CG123" s="784"/>
      <c r="CH123" s="784"/>
      <c r="CI123" s="784"/>
      <c r="CJ123" s="869"/>
      <c r="CK123" s="904"/>
      <c r="CL123" s="890"/>
      <c r="CM123" s="890"/>
      <c r="CN123" s="890"/>
      <c r="CO123" s="891"/>
      <c r="CP123" s="870" t="s">
        <v>391</v>
      </c>
      <c r="CQ123" s="871"/>
      <c r="CR123" s="871"/>
      <c r="CS123" s="871"/>
      <c r="CT123" s="871"/>
      <c r="CU123" s="871"/>
      <c r="CV123" s="871"/>
      <c r="CW123" s="871"/>
      <c r="CX123" s="871"/>
      <c r="CY123" s="871"/>
      <c r="CZ123" s="871"/>
      <c r="DA123" s="871"/>
      <c r="DB123" s="871"/>
      <c r="DC123" s="871"/>
      <c r="DD123" s="871"/>
      <c r="DE123" s="871"/>
      <c r="DF123" s="872"/>
      <c r="DG123" s="814" t="s">
        <v>122</v>
      </c>
      <c r="DH123" s="815"/>
      <c r="DI123" s="815"/>
      <c r="DJ123" s="815"/>
      <c r="DK123" s="816"/>
      <c r="DL123" s="817" t="s">
        <v>122</v>
      </c>
      <c r="DM123" s="815"/>
      <c r="DN123" s="815"/>
      <c r="DO123" s="815"/>
      <c r="DP123" s="816"/>
      <c r="DQ123" s="817" t="s">
        <v>122</v>
      </c>
      <c r="DR123" s="815"/>
      <c r="DS123" s="815"/>
      <c r="DT123" s="815"/>
      <c r="DU123" s="816"/>
      <c r="DV123" s="859" t="s">
        <v>122</v>
      </c>
      <c r="DW123" s="860"/>
      <c r="DX123" s="860"/>
      <c r="DY123" s="860"/>
      <c r="DZ123" s="861"/>
    </row>
    <row r="124" spans="1:130" s="212" customFormat="1" ht="26.25" customHeight="1" thickBot="1" x14ac:dyDescent="0.25">
      <c r="A124" s="855"/>
      <c r="B124" s="856"/>
      <c r="C124" s="850" t="s">
        <v>441</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814" t="s">
        <v>122</v>
      </c>
      <c r="AB124" s="815"/>
      <c r="AC124" s="815"/>
      <c r="AD124" s="815"/>
      <c r="AE124" s="816"/>
      <c r="AF124" s="817" t="s">
        <v>122</v>
      </c>
      <c r="AG124" s="815"/>
      <c r="AH124" s="815"/>
      <c r="AI124" s="815"/>
      <c r="AJ124" s="816"/>
      <c r="AK124" s="817" t="s">
        <v>122</v>
      </c>
      <c r="AL124" s="815"/>
      <c r="AM124" s="815"/>
      <c r="AN124" s="815"/>
      <c r="AO124" s="816"/>
      <c r="AP124" s="859" t="s">
        <v>122</v>
      </c>
      <c r="AQ124" s="860"/>
      <c r="AR124" s="860"/>
      <c r="AS124" s="860"/>
      <c r="AT124" s="861"/>
      <c r="AU124" s="862" t="s">
        <v>453</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v>73.3</v>
      </c>
      <c r="BR124" s="866"/>
      <c r="BS124" s="866"/>
      <c r="BT124" s="866"/>
      <c r="BU124" s="866"/>
      <c r="BV124" s="866">
        <v>77.599999999999994</v>
      </c>
      <c r="BW124" s="866"/>
      <c r="BX124" s="866"/>
      <c r="BY124" s="866"/>
      <c r="BZ124" s="866"/>
      <c r="CA124" s="866">
        <v>76.099999999999994</v>
      </c>
      <c r="CB124" s="866"/>
      <c r="CC124" s="866"/>
      <c r="CD124" s="866"/>
      <c r="CE124" s="866"/>
      <c r="CF124" s="761"/>
      <c r="CG124" s="762"/>
      <c r="CH124" s="762"/>
      <c r="CI124" s="762"/>
      <c r="CJ124" s="897"/>
      <c r="CK124" s="905"/>
      <c r="CL124" s="905"/>
      <c r="CM124" s="905"/>
      <c r="CN124" s="905"/>
      <c r="CO124" s="906"/>
      <c r="CP124" s="870" t="s">
        <v>454</v>
      </c>
      <c r="CQ124" s="871"/>
      <c r="CR124" s="871"/>
      <c r="CS124" s="871"/>
      <c r="CT124" s="871"/>
      <c r="CU124" s="871"/>
      <c r="CV124" s="871"/>
      <c r="CW124" s="871"/>
      <c r="CX124" s="871"/>
      <c r="CY124" s="871"/>
      <c r="CZ124" s="871"/>
      <c r="DA124" s="871"/>
      <c r="DB124" s="871"/>
      <c r="DC124" s="871"/>
      <c r="DD124" s="871"/>
      <c r="DE124" s="871"/>
      <c r="DF124" s="872"/>
      <c r="DG124" s="798" t="s">
        <v>122</v>
      </c>
      <c r="DH124" s="799"/>
      <c r="DI124" s="799"/>
      <c r="DJ124" s="799"/>
      <c r="DK124" s="800"/>
      <c r="DL124" s="801" t="s">
        <v>122</v>
      </c>
      <c r="DM124" s="799"/>
      <c r="DN124" s="799"/>
      <c r="DO124" s="799"/>
      <c r="DP124" s="800"/>
      <c r="DQ124" s="801" t="s">
        <v>122</v>
      </c>
      <c r="DR124" s="799"/>
      <c r="DS124" s="799"/>
      <c r="DT124" s="799"/>
      <c r="DU124" s="800"/>
      <c r="DV124" s="883" t="s">
        <v>122</v>
      </c>
      <c r="DW124" s="884"/>
      <c r="DX124" s="884"/>
      <c r="DY124" s="884"/>
      <c r="DZ124" s="885"/>
    </row>
    <row r="125" spans="1:130" s="212" customFormat="1" ht="26.25" customHeight="1" x14ac:dyDescent="0.2">
      <c r="A125" s="855"/>
      <c r="B125" s="856"/>
      <c r="C125" s="850" t="s">
        <v>443</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814" t="s">
        <v>122</v>
      </c>
      <c r="AB125" s="815"/>
      <c r="AC125" s="815"/>
      <c r="AD125" s="815"/>
      <c r="AE125" s="816"/>
      <c r="AF125" s="817" t="s">
        <v>122</v>
      </c>
      <c r="AG125" s="815"/>
      <c r="AH125" s="815"/>
      <c r="AI125" s="815"/>
      <c r="AJ125" s="816"/>
      <c r="AK125" s="817" t="s">
        <v>122</v>
      </c>
      <c r="AL125" s="815"/>
      <c r="AM125" s="815"/>
      <c r="AN125" s="815"/>
      <c r="AO125" s="816"/>
      <c r="AP125" s="859" t="s">
        <v>122</v>
      </c>
      <c r="AQ125" s="860"/>
      <c r="AR125" s="860"/>
      <c r="AS125" s="860"/>
      <c r="AT125" s="86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6" t="s">
        <v>455</v>
      </c>
      <c r="CL125" s="887"/>
      <c r="CM125" s="887"/>
      <c r="CN125" s="887"/>
      <c r="CO125" s="888"/>
      <c r="CP125" s="895" t="s">
        <v>456</v>
      </c>
      <c r="CQ125" s="843"/>
      <c r="CR125" s="843"/>
      <c r="CS125" s="843"/>
      <c r="CT125" s="843"/>
      <c r="CU125" s="843"/>
      <c r="CV125" s="843"/>
      <c r="CW125" s="843"/>
      <c r="CX125" s="843"/>
      <c r="CY125" s="843"/>
      <c r="CZ125" s="843"/>
      <c r="DA125" s="843"/>
      <c r="DB125" s="843"/>
      <c r="DC125" s="843"/>
      <c r="DD125" s="843"/>
      <c r="DE125" s="843"/>
      <c r="DF125" s="844"/>
      <c r="DG125" s="896" t="s">
        <v>122</v>
      </c>
      <c r="DH125" s="877"/>
      <c r="DI125" s="877"/>
      <c r="DJ125" s="877"/>
      <c r="DK125" s="877"/>
      <c r="DL125" s="877" t="s">
        <v>122</v>
      </c>
      <c r="DM125" s="877"/>
      <c r="DN125" s="877"/>
      <c r="DO125" s="877"/>
      <c r="DP125" s="877"/>
      <c r="DQ125" s="877" t="s">
        <v>122</v>
      </c>
      <c r="DR125" s="877"/>
      <c r="DS125" s="877"/>
      <c r="DT125" s="877"/>
      <c r="DU125" s="877"/>
      <c r="DV125" s="878" t="s">
        <v>122</v>
      </c>
      <c r="DW125" s="878"/>
      <c r="DX125" s="878"/>
      <c r="DY125" s="878"/>
      <c r="DZ125" s="879"/>
    </row>
    <row r="126" spans="1:130" s="212" customFormat="1" ht="26.25" customHeight="1" thickBot="1" x14ac:dyDescent="0.25">
      <c r="A126" s="855"/>
      <c r="B126" s="856"/>
      <c r="C126" s="850" t="s">
        <v>445</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814" t="s">
        <v>122</v>
      </c>
      <c r="AB126" s="815"/>
      <c r="AC126" s="815"/>
      <c r="AD126" s="815"/>
      <c r="AE126" s="816"/>
      <c r="AF126" s="817" t="s">
        <v>122</v>
      </c>
      <c r="AG126" s="815"/>
      <c r="AH126" s="815"/>
      <c r="AI126" s="815"/>
      <c r="AJ126" s="816"/>
      <c r="AK126" s="817" t="s">
        <v>122</v>
      </c>
      <c r="AL126" s="815"/>
      <c r="AM126" s="815"/>
      <c r="AN126" s="815"/>
      <c r="AO126" s="816"/>
      <c r="AP126" s="859" t="s">
        <v>122</v>
      </c>
      <c r="AQ126" s="860"/>
      <c r="AR126" s="860"/>
      <c r="AS126" s="860"/>
      <c r="AT126" s="86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9"/>
      <c r="CL126" s="890"/>
      <c r="CM126" s="890"/>
      <c r="CN126" s="890"/>
      <c r="CO126" s="891"/>
      <c r="CP126" s="850" t="s">
        <v>457</v>
      </c>
      <c r="CQ126" s="787"/>
      <c r="CR126" s="787"/>
      <c r="CS126" s="787"/>
      <c r="CT126" s="787"/>
      <c r="CU126" s="787"/>
      <c r="CV126" s="787"/>
      <c r="CW126" s="787"/>
      <c r="CX126" s="787"/>
      <c r="CY126" s="787"/>
      <c r="CZ126" s="787"/>
      <c r="DA126" s="787"/>
      <c r="DB126" s="787"/>
      <c r="DC126" s="787"/>
      <c r="DD126" s="787"/>
      <c r="DE126" s="787"/>
      <c r="DF126" s="788"/>
      <c r="DG126" s="851">
        <v>176816</v>
      </c>
      <c r="DH126" s="852"/>
      <c r="DI126" s="852"/>
      <c r="DJ126" s="852"/>
      <c r="DK126" s="852"/>
      <c r="DL126" s="852">
        <v>136567</v>
      </c>
      <c r="DM126" s="852"/>
      <c r="DN126" s="852"/>
      <c r="DO126" s="852"/>
      <c r="DP126" s="852"/>
      <c r="DQ126" s="852">
        <v>117802</v>
      </c>
      <c r="DR126" s="852"/>
      <c r="DS126" s="852"/>
      <c r="DT126" s="852"/>
      <c r="DU126" s="852"/>
      <c r="DV126" s="829">
        <v>1.5</v>
      </c>
      <c r="DW126" s="829"/>
      <c r="DX126" s="829"/>
      <c r="DY126" s="829"/>
      <c r="DZ126" s="830"/>
    </row>
    <row r="127" spans="1:130" s="212" customFormat="1" ht="26.25" customHeight="1" x14ac:dyDescent="0.2">
      <c r="A127" s="857"/>
      <c r="B127" s="858"/>
      <c r="C127" s="873" t="s">
        <v>458</v>
      </c>
      <c r="D127" s="874"/>
      <c r="E127" s="874"/>
      <c r="F127" s="874"/>
      <c r="G127" s="874"/>
      <c r="H127" s="874"/>
      <c r="I127" s="874"/>
      <c r="J127" s="874"/>
      <c r="K127" s="874"/>
      <c r="L127" s="874"/>
      <c r="M127" s="874"/>
      <c r="N127" s="874"/>
      <c r="O127" s="874"/>
      <c r="P127" s="874"/>
      <c r="Q127" s="874"/>
      <c r="R127" s="874"/>
      <c r="S127" s="874"/>
      <c r="T127" s="874"/>
      <c r="U127" s="874"/>
      <c r="V127" s="874"/>
      <c r="W127" s="874"/>
      <c r="X127" s="874"/>
      <c r="Y127" s="874"/>
      <c r="Z127" s="875"/>
      <c r="AA127" s="814" t="s">
        <v>122</v>
      </c>
      <c r="AB127" s="815"/>
      <c r="AC127" s="815"/>
      <c r="AD127" s="815"/>
      <c r="AE127" s="816"/>
      <c r="AF127" s="817" t="s">
        <v>122</v>
      </c>
      <c r="AG127" s="815"/>
      <c r="AH127" s="815"/>
      <c r="AI127" s="815"/>
      <c r="AJ127" s="816"/>
      <c r="AK127" s="817" t="s">
        <v>122</v>
      </c>
      <c r="AL127" s="815"/>
      <c r="AM127" s="815"/>
      <c r="AN127" s="815"/>
      <c r="AO127" s="816"/>
      <c r="AP127" s="859" t="s">
        <v>122</v>
      </c>
      <c r="AQ127" s="860"/>
      <c r="AR127" s="860"/>
      <c r="AS127" s="860"/>
      <c r="AT127" s="861"/>
      <c r="AU127" s="214"/>
      <c r="AV127" s="214"/>
      <c r="AW127" s="214"/>
      <c r="AX127" s="876" t="s">
        <v>459</v>
      </c>
      <c r="AY127" s="847"/>
      <c r="AZ127" s="847"/>
      <c r="BA127" s="847"/>
      <c r="BB127" s="847"/>
      <c r="BC127" s="847"/>
      <c r="BD127" s="847"/>
      <c r="BE127" s="848"/>
      <c r="BF127" s="846" t="s">
        <v>460</v>
      </c>
      <c r="BG127" s="847"/>
      <c r="BH127" s="847"/>
      <c r="BI127" s="847"/>
      <c r="BJ127" s="847"/>
      <c r="BK127" s="847"/>
      <c r="BL127" s="848"/>
      <c r="BM127" s="846" t="s">
        <v>461</v>
      </c>
      <c r="BN127" s="847"/>
      <c r="BO127" s="847"/>
      <c r="BP127" s="847"/>
      <c r="BQ127" s="847"/>
      <c r="BR127" s="847"/>
      <c r="BS127" s="848"/>
      <c r="BT127" s="846" t="s">
        <v>462</v>
      </c>
      <c r="BU127" s="847"/>
      <c r="BV127" s="847"/>
      <c r="BW127" s="847"/>
      <c r="BX127" s="847"/>
      <c r="BY127" s="847"/>
      <c r="BZ127" s="849"/>
      <c r="CA127" s="214"/>
      <c r="CB127" s="214"/>
      <c r="CC127" s="214"/>
      <c r="CD127" s="237"/>
      <c r="CE127" s="237"/>
      <c r="CF127" s="237"/>
      <c r="CG127" s="214"/>
      <c r="CH127" s="214"/>
      <c r="CI127" s="214"/>
      <c r="CJ127" s="236"/>
      <c r="CK127" s="889"/>
      <c r="CL127" s="890"/>
      <c r="CM127" s="890"/>
      <c r="CN127" s="890"/>
      <c r="CO127" s="891"/>
      <c r="CP127" s="850" t="s">
        <v>463</v>
      </c>
      <c r="CQ127" s="787"/>
      <c r="CR127" s="787"/>
      <c r="CS127" s="787"/>
      <c r="CT127" s="787"/>
      <c r="CU127" s="787"/>
      <c r="CV127" s="787"/>
      <c r="CW127" s="787"/>
      <c r="CX127" s="787"/>
      <c r="CY127" s="787"/>
      <c r="CZ127" s="787"/>
      <c r="DA127" s="787"/>
      <c r="DB127" s="787"/>
      <c r="DC127" s="787"/>
      <c r="DD127" s="787"/>
      <c r="DE127" s="787"/>
      <c r="DF127" s="788"/>
      <c r="DG127" s="851" t="s">
        <v>122</v>
      </c>
      <c r="DH127" s="852"/>
      <c r="DI127" s="852"/>
      <c r="DJ127" s="852"/>
      <c r="DK127" s="852"/>
      <c r="DL127" s="852" t="s">
        <v>122</v>
      </c>
      <c r="DM127" s="852"/>
      <c r="DN127" s="852"/>
      <c r="DO127" s="852"/>
      <c r="DP127" s="852"/>
      <c r="DQ127" s="852" t="s">
        <v>122</v>
      </c>
      <c r="DR127" s="852"/>
      <c r="DS127" s="852"/>
      <c r="DT127" s="852"/>
      <c r="DU127" s="852"/>
      <c r="DV127" s="829" t="s">
        <v>122</v>
      </c>
      <c r="DW127" s="829"/>
      <c r="DX127" s="829"/>
      <c r="DY127" s="829"/>
      <c r="DZ127" s="830"/>
    </row>
    <row r="128" spans="1:130" s="212" customFormat="1" ht="26.25" customHeight="1" thickBot="1" x14ac:dyDescent="0.25">
      <c r="A128" s="831" t="s">
        <v>464</v>
      </c>
      <c r="B128" s="832"/>
      <c r="C128" s="832"/>
      <c r="D128" s="832"/>
      <c r="E128" s="832"/>
      <c r="F128" s="832"/>
      <c r="G128" s="832"/>
      <c r="H128" s="832"/>
      <c r="I128" s="832"/>
      <c r="J128" s="832"/>
      <c r="K128" s="832"/>
      <c r="L128" s="832"/>
      <c r="M128" s="832"/>
      <c r="N128" s="832"/>
      <c r="O128" s="832"/>
      <c r="P128" s="832"/>
      <c r="Q128" s="832"/>
      <c r="R128" s="832"/>
      <c r="S128" s="832"/>
      <c r="T128" s="832"/>
      <c r="U128" s="832"/>
      <c r="V128" s="832"/>
      <c r="W128" s="833" t="s">
        <v>465</v>
      </c>
      <c r="X128" s="833"/>
      <c r="Y128" s="833"/>
      <c r="Z128" s="834"/>
      <c r="AA128" s="835">
        <v>185054</v>
      </c>
      <c r="AB128" s="836"/>
      <c r="AC128" s="836"/>
      <c r="AD128" s="836"/>
      <c r="AE128" s="837"/>
      <c r="AF128" s="838">
        <v>188443</v>
      </c>
      <c r="AG128" s="836"/>
      <c r="AH128" s="836"/>
      <c r="AI128" s="836"/>
      <c r="AJ128" s="837"/>
      <c r="AK128" s="838">
        <v>210050</v>
      </c>
      <c r="AL128" s="836"/>
      <c r="AM128" s="836"/>
      <c r="AN128" s="836"/>
      <c r="AO128" s="837"/>
      <c r="AP128" s="839"/>
      <c r="AQ128" s="840"/>
      <c r="AR128" s="840"/>
      <c r="AS128" s="840"/>
      <c r="AT128" s="841"/>
      <c r="AU128" s="214"/>
      <c r="AV128" s="214"/>
      <c r="AW128" s="214"/>
      <c r="AX128" s="842" t="s">
        <v>466</v>
      </c>
      <c r="AY128" s="843"/>
      <c r="AZ128" s="843"/>
      <c r="BA128" s="843"/>
      <c r="BB128" s="843"/>
      <c r="BC128" s="843"/>
      <c r="BD128" s="843"/>
      <c r="BE128" s="844"/>
      <c r="BF128" s="821" t="s">
        <v>122</v>
      </c>
      <c r="BG128" s="822"/>
      <c r="BH128" s="822"/>
      <c r="BI128" s="822"/>
      <c r="BJ128" s="822"/>
      <c r="BK128" s="822"/>
      <c r="BL128" s="845"/>
      <c r="BM128" s="821">
        <v>13.47</v>
      </c>
      <c r="BN128" s="822"/>
      <c r="BO128" s="822"/>
      <c r="BP128" s="822"/>
      <c r="BQ128" s="822"/>
      <c r="BR128" s="822"/>
      <c r="BS128" s="845"/>
      <c r="BT128" s="821">
        <v>20</v>
      </c>
      <c r="BU128" s="822"/>
      <c r="BV128" s="822"/>
      <c r="BW128" s="822"/>
      <c r="BX128" s="822"/>
      <c r="BY128" s="822"/>
      <c r="BZ128" s="823"/>
      <c r="CA128" s="237"/>
      <c r="CB128" s="237"/>
      <c r="CC128" s="237"/>
      <c r="CD128" s="237"/>
      <c r="CE128" s="237"/>
      <c r="CF128" s="237"/>
      <c r="CG128" s="214"/>
      <c r="CH128" s="214"/>
      <c r="CI128" s="214"/>
      <c r="CJ128" s="236"/>
      <c r="CK128" s="892"/>
      <c r="CL128" s="893"/>
      <c r="CM128" s="893"/>
      <c r="CN128" s="893"/>
      <c r="CO128" s="894"/>
      <c r="CP128" s="824" t="s">
        <v>467</v>
      </c>
      <c r="CQ128" s="765"/>
      <c r="CR128" s="765"/>
      <c r="CS128" s="765"/>
      <c r="CT128" s="765"/>
      <c r="CU128" s="765"/>
      <c r="CV128" s="765"/>
      <c r="CW128" s="765"/>
      <c r="CX128" s="765"/>
      <c r="CY128" s="765"/>
      <c r="CZ128" s="765"/>
      <c r="DA128" s="765"/>
      <c r="DB128" s="765"/>
      <c r="DC128" s="765"/>
      <c r="DD128" s="765"/>
      <c r="DE128" s="765"/>
      <c r="DF128" s="766"/>
      <c r="DG128" s="825" t="s">
        <v>122</v>
      </c>
      <c r="DH128" s="826"/>
      <c r="DI128" s="826"/>
      <c r="DJ128" s="826"/>
      <c r="DK128" s="826"/>
      <c r="DL128" s="826" t="s">
        <v>122</v>
      </c>
      <c r="DM128" s="826"/>
      <c r="DN128" s="826"/>
      <c r="DO128" s="826"/>
      <c r="DP128" s="826"/>
      <c r="DQ128" s="826" t="s">
        <v>122</v>
      </c>
      <c r="DR128" s="826"/>
      <c r="DS128" s="826"/>
      <c r="DT128" s="826"/>
      <c r="DU128" s="826"/>
      <c r="DV128" s="827" t="s">
        <v>122</v>
      </c>
      <c r="DW128" s="827"/>
      <c r="DX128" s="827"/>
      <c r="DY128" s="827"/>
      <c r="DZ128" s="828"/>
    </row>
    <row r="129" spans="1:131" s="212" customFormat="1" ht="26.25" customHeight="1" x14ac:dyDescent="0.2">
      <c r="A129" s="809" t="s">
        <v>102</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468</v>
      </c>
      <c r="X129" s="812"/>
      <c r="Y129" s="812"/>
      <c r="Z129" s="813"/>
      <c r="AA129" s="814">
        <v>8817071</v>
      </c>
      <c r="AB129" s="815"/>
      <c r="AC129" s="815"/>
      <c r="AD129" s="815"/>
      <c r="AE129" s="816"/>
      <c r="AF129" s="817">
        <v>8890308</v>
      </c>
      <c r="AG129" s="815"/>
      <c r="AH129" s="815"/>
      <c r="AI129" s="815"/>
      <c r="AJ129" s="816"/>
      <c r="AK129" s="817">
        <v>9235216</v>
      </c>
      <c r="AL129" s="815"/>
      <c r="AM129" s="815"/>
      <c r="AN129" s="815"/>
      <c r="AO129" s="816"/>
      <c r="AP129" s="818"/>
      <c r="AQ129" s="819"/>
      <c r="AR129" s="819"/>
      <c r="AS129" s="819"/>
      <c r="AT129" s="820"/>
      <c r="AU129" s="215"/>
      <c r="AV129" s="215"/>
      <c r="AW129" s="215"/>
      <c r="AX129" s="786" t="s">
        <v>469</v>
      </c>
      <c r="AY129" s="787"/>
      <c r="AZ129" s="787"/>
      <c r="BA129" s="787"/>
      <c r="BB129" s="787"/>
      <c r="BC129" s="787"/>
      <c r="BD129" s="787"/>
      <c r="BE129" s="788"/>
      <c r="BF129" s="805" t="s">
        <v>122</v>
      </c>
      <c r="BG129" s="806"/>
      <c r="BH129" s="806"/>
      <c r="BI129" s="806"/>
      <c r="BJ129" s="806"/>
      <c r="BK129" s="806"/>
      <c r="BL129" s="807"/>
      <c r="BM129" s="805">
        <v>18.47</v>
      </c>
      <c r="BN129" s="806"/>
      <c r="BO129" s="806"/>
      <c r="BP129" s="806"/>
      <c r="BQ129" s="806"/>
      <c r="BR129" s="806"/>
      <c r="BS129" s="807"/>
      <c r="BT129" s="805">
        <v>30</v>
      </c>
      <c r="BU129" s="806"/>
      <c r="BV129" s="806"/>
      <c r="BW129" s="806"/>
      <c r="BX129" s="806"/>
      <c r="BY129" s="806"/>
      <c r="BZ129" s="80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09" t="s">
        <v>470</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471</v>
      </c>
      <c r="X130" s="812"/>
      <c r="Y130" s="812"/>
      <c r="Z130" s="813"/>
      <c r="AA130" s="814">
        <v>1367873</v>
      </c>
      <c r="AB130" s="815"/>
      <c r="AC130" s="815"/>
      <c r="AD130" s="815"/>
      <c r="AE130" s="816"/>
      <c r="AF130" s="817">
        <v>1356026</v>
      </c>
      <c r="AG130" s="815"/>
      <c r="AH130" s="815"/>
      <c r="AI130" s="815"/>
      <c r="AJ130" s="816"/>
      <c r="AK130" s="817">
        <v>1346299</v>
      </c>
      <c r="AL130" s="815"/>
      <c r="AM130" s="815"/>
      <c r="AN130" s="815"/>
      <c r="AO130" s="816"/>
      <c r="AP130" s="818"/>
      <c r="AQ130" s="819"/>
      <c r="AR130" s="819"/>
      <c r="AS130" s="819"/>
      <c r="AT130" s="820"/>
      <c r="AU130" s="215"/>
      <c r="AV130" s="215"/>
      <c r="AW130" s="215"/>
      <c r="AX130" s="786" t="s">
        <v>472</v>
      </c>
      <c r="AY130" s="787"/>
      <c r="AZ130" s="787"/>
      <c r="BA130" s="787"/>
      <c r="BB130" s="787"/>
      <c r="BC130" s="787"/>
      <c r="BD130" s="787"/>
      <c r="BE130" s="788"/>
      <c r="BF130" s="789">
        <v>7.4</v>
      </c>
      <c r="BG130" s="790"/>
      <c r="BH130" s="790"/>
      <c r="BI130" s="790"/>
      <c r="BJ130" s="790"/>
      <c r="BK130" s="790"/>
      <c r="BL130" s="791"/>
      <c r="BM130" s="789">
        <v>25</v>
      </c>
      <c r="BN130" s="790"/>
      <c r="BO130" s="790"/>
      <c r="BP130" s="790"/>
      <c r="BQ130" s="790"/>
      <c r="BR130" s="790"/>
      <c r="BS130" s="791"/>
      <c r="BT130" s="789">
        <v>35</v>
      </c>
      <c r="BU130" s="790"/>
      <c r="BV130" s="790"/>
      <c r="BW130" s="790"/>
      <c r="BX130" s="790"/>
      <c r="BY130" s="790"/>
      <c r="BZ130" s="7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473</v>
      </c>
      <c r="X131" s="796"/>
      <c r="Y131" s="796"/>
      <c r="Z131" s="797"/>
      <c r="AA131" s="798">
        <v>7449198</v>
      </c>
      <c r="AB131" s="799"/>
      <c r="AC131" s="799"/>
      <c r="AD131" s="799"/>
      <c r="AE131" s="800"/>
      <c r="AF131" s="801">
        <v>7534282</v>
      </c>
      <c r="AG131" s="799"/>
      <c r="AH131" s="799"/>
      <c r="AI131" s="799"/>
      <c r="AJ131" s="800"/>
      <c r="AK131" s="801">
        <v>7888917</v>
      </c>
      <c r="AL131" s="799"/>
      <c r="AM131" s="799"/>
      <c r="AN131" s="799"/>
      <c r="AO131" s="800"/>
      <c r="AP131" s="802"/>
      <c r="AQ131" s="803"/>
      <c r="AR131" s="803"/>
      <c r="AS131" s="803"/>
      <c r="AT131" s="804"/>
      <c r="AU131" s="215"/>
      <c r="AV131" s="215"/>
      <c r="AW131" s="215"/>
      <c r="AX131" s="764" t="s">
        <v>474</v>
      </c>
      <c r="AY131" s="765"/>
      <c r="AZ131" s="765"/>
      <c r="BA131" s="765"/>
      <c r="BB131" s="765"/>
      <c r="BC131" s="765"/>
      <c r="BD131" s="765"/>
      <c r="BE131" s="766"/>
      <c r="BF131" s="767">
        <v>76.099999999999994</v>
      </c>
      <c r="BG131" s="768"/>
      <c r="BH131" s="768"/>
      <c r="BI131" s="768"/>
      <c r="BJ131" s="768"/>
      <c r="BK131" s="768"/>
      <c r="BL131" s="769"/>
      <c r="BM131" s="767">
        <v>350</v>
      </c>
      <c r="BN131" s="768"/>
      <c r="BO131" s="768"/>
      <c r="BP131" s="768"/>
      <c r="BQ131" s="768"/>
      <c r="BR131" s="768"/>
      <c r="BS131" s="769"/>
      <c r="BT131" s="770"/>
      <c r="BU131" s="771"/>
      <c r="BV131" s="771"/>
      <c r="BW131" s="771"/>
      <c r="BX131" s="771"/>
      <c r="BY131" s="771"/>
      <c r="BZ131" s="77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73" t="s">
        <v>475</v>
      </c>
      <c r="B132" s="774"/>
      <c r="C132" s="774"/>
      <c r="D132" s="774"/>
      <c r="E132" s="774"/>
      <c r="F132" s="774"/>
      <c r="G132" s="774"/>
      <c r="H132" s="774"/>
      <c r="I132" s="774"/>
      <c r="J132" s="774"/>
      <c r="K132" s="774"/>
      <c r="L132" s="774"/>
      <c r="M132" s="774"/>
      <c r="N132" s="774"/>
      <c r="O132" s="774"/>
      <c r="P132" s="774"/>
      <c r="Q132" s="774"/>
      <c r="R132" s="774"/>
      <c r="S132" s="774"/>
      <c r="T132" s="774"/>
      <c r="U132" s="774"/>
      <c r="V132" s="777" t="s">
        <v>476</v>
      </c>
      <c r="W132" s="777"/>
      <c r="X132" s="777"/>
      <c r="Y132" s="777"/>
      <c r="Z132" s="778"/>
      <c r="AA132" s="779">
        <v>8.0461314910000006</v>
      </c>
      <c r="AB132" s="780"/>
      <c r="AC132" s="780"/>
      <c r="AD132" s="780"/>
      <c r="AE132" s="781"/>
      <c r="AF132" s="782">
        <v>7.340964939</v>
      </c>
      <c r="AG132" s="780"/>
      <c r="AH132" s="780"/>
      <c r="AI132" s="780"/>
      <c r="AJ132" s="781"/>
      <c r="AK132" s="782">
        <v>6.9045852549999998</v>
      </c>
      <c r="AL132" s="780"/>
      <c r="AM132" s="780"/>
      <c r="AN132" s="780"/>
      <c r="AO132" s="781"/>
      <c r="AP132" s="783"/>
      <c r="AQ132" s="784"/>
      <c r="AR132" s="784"/>
      <c r="AS132" s="784"/>
      <c r="AT132" s="78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75"/>
      <c r="B133" s="776"/>
      <c r="C133" s="776"/>
      <c r="D133" s="776"/>
      <c r="E133" s="776"/>
      <c r="F133" s="776"/>
      <c r="G133" s="776"/>
      <c r="H133" s="776"/>
      <c r="I133" s="776"/>
      <c r="J133" s="776"/>
      <c r="K133" s="776"/>
      <c r="L133" s="776"/>
      <c r="M133" s="776"/>
      <c r="N133" s="776"/>
      <c r="O133" s="776"/>
      <c r="P133" s="776"/>
      <c r="Q133" s="776"/>
      <c r="R133" s="776"/>
      <c r="S133" s="776"/>
      <c r="T133" s="776"/>
      <c r="U133" s="776"/>
      <c r="V133" s="756" t="s">
        <v>477</v>
      </c>
      <c r="W133" s="756"/>
      <c r="X133" s="756"/>
      <c r="Y133" s="756"/>
      <c r="Z133" s="757"/>
      <c r="AA133" s="758">
        <v>7.3</v>
      </c>
      <c r="AB133" s="759"/>
      <c r="AC133" s="759"/>
      <c r="AD133" s="759"/>
      <c r="AE133" s="760"/>
      <c r="AF133" s="758">
        <v>7.5</v>
      </c>
      <c r="AG133" s="759"/>
      <c r="AH133" s="759"/>
      <c r="AI133" s="759"/>
      <c r="AJ133" s="760"/>
      <c r="AK133" s="758">
        <v>7.4</v>
      </c>
      <c r="AL133" s="759"/>
      <c r="AM133" s="759"/>
      <c r="AN133" s="759"/>
      <c r="AO133" s="760"/>
      <c r="AP133" s="761"/>
      <c r="AQ133" s="762"/>
      <c r="AR133" s="762"/>
      <c r="AS133" s="762"/>
      <c r="AT133" s="76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NUWI56fw317ZMMexkJ7z0QsQ9NevLAG90YpPi5uHsZzgQaoYrkj+PbQZ0h5AMHOo5u4qowW1ND19r2cTqBAJvg==" saltValue="j5LLgXiXdyxglYhE+mBmu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478</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qP7PtKc4rujr+ZwmUWRJ7nU9vcEPJfVspJ9YdcDM6yPeQa6EP43KsQEp11uoEhZQSZt+XZEL8NgQXBDSCFQfbg==" saltValue="DZKMSvpPTAiUh65es31i6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Iw9lvw8xqDU3Lt1rK7bRZDv7WCFRIJ1gZ/7Alh86w6QKN80hpWVrGlp2InUK/5rT1gkUMjUOO8c1aYtk3+nwwg==" saltValue="/3i12FVYmVWd8HJQNS6LnA=="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480</v>
      </c>
      <c r="AL6" s="248"/>
      <c r="AM6" s="248"/>
      <c r="AN6" s="248"/>
    </row>
    <row r="7" spans="1:46" ht="13.5" customHeight="1" x14ac:dyDescent="0.2">
      <c r="A7" s="247"/>
      <c r="AK7" s="250"/>
      <c r="AL7" s="251"/>
      <c r="AM7" s="251"/>
      <c r="AN7" s="252"/>
      <c r="AO7" s="1153" t="s">
        <v>481</v>
      </c>
      <c r="AP7" s="253"/>
      <c r="AQ7" s="254" t="s">
        <v>482</v>
      </c>
      <c r="AR7" s="255"/>
    </row>
    <row r="8" spans="1:46" ht="13.2" x14ac:dyDescent="0.2">
      <c r="A8" s="247"/>
      <c r="AK8" s="256"/>
      <c r="AL8" s="257"/>
      <c r="AM8" s="257"/>
      <c r="AN8" s="258"/>
      <c r="AO8" s="1154"/>
      <c r="AP8" s="259" t="s">
        <v>483</v>
      </c>
      <c r="AQ8" s="260" t="s">
        <v>484</v>
      </c>
      <c r="AR8" s="261" t="s">
        <v>485</v>
      </c>
    </row>
    <row r="9" spans="1:46" ht="13.2" x14ac:dyDescent="0.2">
      <c r="A9" s="247"/>
      <c r="AK9" s="1165" t="s">
        <v>486</v>
      </c>
      <c r="AL9" s="1166"/>
      <c r="AM9" s="1166"/>
      <c r="AN9" s="1167"/>
      <c r="AO9" s="262">
        <v>2856945</v>
      </c>
      <c r="AP9" s="262">
        <v>76143</v>
      </c>
      <c r="AQ9" s="263">
        <v>72090</v>
      </c>
      <c r="AR9" s="264">
        <v>5.6</v>
      </c>
    </row>
    <row r="10" spans="1:46" ht="13.5" customHeight="1" x14ac:dyDescent="0.2">
      <c r="A10" s="247"/>
      <c r="AK10" s="1165" t="s">
        <v>487</v>
      </c>
      <c r="AL10" s="1166"/>
      <c r="AM10" s="1166"/>
      <c r="AN10" s="1167"/>
      <c r="AO10" s="265">
        <v>95536</v>
      </c>
      <c r="AP10" s="265">
        <v>2546</v>
      </c>
      <c r="AQ10" s="266">
        <v>9072</v>
      </c>
      <c r="AR10" s="267">
        <v>-71.900000000000006</v>
      </c>
    </row>
    <row r="11" spans="1:46" ht="13.5" customHeight="1" x14ac:dyDescent="0.2">
      <c r="A11" s="247"/>
      <c r="AK11" s="1165" t="s">
        <v>488</v>
      </c>
      <c r="AL11" s="1166"/>
      <c r="AM11" s="1166"/>
      <c r="AN11" s="1167"/>
      <c r="AO11" s="265">
        <v>1966</v>
      </c>
      <c r="AP11" s="265">
        <v>52</v>
      </c>
      <c r="AQ11" s="266">
        <v>383</v>
      </c>
      <c r="AR11" s="267">
        <v>-86.4</v>
      </c>
    </row>
    <row r="12" spans="1:46" ht="13.5" customHeight="1" x14ac:dyDescent="0.2">
      <c r="A12" s="247"/>
      <c r="AK12" s="1165" t="s">
        <v>489</v>
      </c>
      <c r="AL12" s="1166"/>
      <c r="AM12" s="1166"/>
      <c r="AN12" s="1167"/>
      <c r="AO12" s="265" t="s">
        <v>490</v>
      </c>
      <c r="AP12" s="265" t="s">
        <v>490</v>
      </c>
      <c r="AQ12" s="266">
        <v>26</v>
      </c>
      <c r="AR12" s="267" t="s">
        <v>490</v>
      </c>
    </row>
    <row r="13" spans="1:46" ht="13.5" customHeight="1" x14ac:dyDescent="0.2">
      <c r="A13" s="247"/>
      <c r="AK13" s="1165" t="s">
        <v>491</v>
      </c>
      <c r="AL13" s="1166"/>
      <c r="AM13" s="1166"/>
      <c r="AN13" s="1167"/>
      <c r="AO13" s="265">
        <v>97313</v>
      </c>
      <c r="AP13" s="265">
        <v>2594</v>
      </c>
      <c r="AQ13" s="266">
        <v>2732</v>
      </c>
      <c r="AR13" s="267">
        <v>-5.0999999999999996</v>
      </c>
    </row>
    <row r="14" spans="1:46" ht="13.5" customHeight="1" x14ac:dyDescent="0.2">
      <c r="A14" s="247"/>
      <c r="AK14" s="1165" t="s">
        <v>492</v>
      </c>
      <c r="AL14" s="1166"/>
      <c r="AM14" s="1166"/>
      <c r="AN14" s="1167"/>
      <c r="AO14" s="265">
        <v>56501</v>
      </c>
      <c r="AP14" s="265">
        <v>1506</v>
      </c>
      <c r="AQ14" s="266">
        <v>1315</v>
      </c>
      <c r="AR14" s="267">
        <v>14.5</v>
      </c>
    </row>
    <row r="15" spans="1:46" ht="13.5" customHeight="1" x14ac:dyDescent="0.2">
      <c r="A15" s="247"/>
      <c r="AK15" s="1168" t="s">
        <v>493</v>
      </c>
      <c r="AL15" s="1169"/>
      <c r="AM15" s="1169"/>
      <c r="AN15" s="1170"/>
      <c r="AO15" s="265">
        <v>-188468</v>
      </c>
      <c r="AP15" s="265">
        <v>-5023</v>
      </c>
      <c r="AQ15" s="266">
        <v>-4107</v>
      </c>
      <c r="AR15" s="267">
        <v>22.3</v>
      </c>
    </row>
    <row r="16" spans="1:46" ht="13.2" x14ac:dyDescent="0.2">
      <c r="A16" s="247"/>
      <c r="AK16" s="1168" t="s">
        <v>178</v>
      </c>
      <c r="AL16" s="1169"/>
      <c r="AM16" s="1169"/>
      <c r="AN16" s="1170"/>
      <c r="AO16" s="265">
        <v>2919793</v>
      </c>
      <c r="AP16" s="265">
        <v>77818</v>
      </c>
      <c r="AQ16" s="266">
        <v>81511</v>
      </c>
      <c r="AR16" s="267">
        <v>-4.5</v>
      </c>
    </row>
    <row r="17" spans="1:46" ht="13.2" x14ac:dyDescent="0.2">
      <c r="A17" s="247"/>
    </row>
    <row r="18" spans="1:46" ht="13.2" x14ac:dyDescent="0.2">
      <c r="A18" s="247"/>
      <c r="AQ18" s="268"/>
      <c r="AR18" s="268"/>
    </row>
    <row r="19" spans="1:46" ht="13.2" x14ac:dyDescent="0.2">
      <c r="A19" s="247"/>
      <c r="AK19" s="243" t="s">
        <v>494</v>
      </c>
    </row>
    <row r="20" spans="1:46" ht="13.2" x14ac:dyDescent="0.2">
      <c r="A20" s="247"/>
      <c r="AK20" s="269"/>
      <c r="AL20" s="270"/>
      <c r="AM20" s="270"/>
      <c r="AN20" s="271"/>
      <c r="AO20" s="272" t="s">
        <v>495</v>
      </c>
      <c r="AP20" s="273" t="s">
        <v>496</v>
      </c>
      <c r="AQ20" s="274" t="s">
        <v>497</v>
      </c>
      <c r="AR20" s="275"/>
    </row>
    <row r="21" spans="1:46" s="248" customFormat="1" ht="13.2" x14ac:dyDescent="0.2">
      <c r="A21" s="276"/>
      <c r="AK21" s="1171" t="s">
        <v>498</v>
      </c>
      <c r="AL21" s="1172"/>
      <c r="AM21" s="1172"/>
      <c r="AN21" s="1173"/>
      <c r="AO21" s="277">
        <v>7.01</v>
      </c>
      <c r="AP21" s="278">
        <v>6.74</v>
      </c>
      <c r="AQ21" s="279">
        <v>0.27</v>
      </c>
      <c r="AS21" s="280"/>
      <c r="AT21" s="276"/>
    </row>
    <row r="22" spans="1:46" s="248" customFormat="1" ht="13.2" x14ac:dyDescent="0.2">
      <c r="A22" s="276"/>
      <c r="AK22" s="1171" t="s">
        <v>499</v>
      </c>
      <c r="AL22" s="1172"/>
      <c r="AM22" s="1172"/>
      <c r="AN22" s="1173"/>
      <c r="AO22" s="281">
        <v>94.2</v>
      </c>
      <c r="AP22" s="282">
        <v>97</v>
      </c>
      <c r="AQ22" s="283">
        <v>-2.8</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64" t="s">
        <v>500</v>
      </c>
      <c r="B26" s="1164"/>
      <c r="C26" s="1164"/>
      <c r="D26" s="1164"/>
      <c r="E26" s="1164"/>
      <c r="F26" s="1164"/>
      <c r="G26" s="1164"/>
      <c r="H26" s="1164"/>
      <c r="I26" s="1164"/>
      <c r="J26" s="1164"/>
      <c r="K26" s="1164"/>
      <c r="L26" s="1164"/>
      <c r="M26" s="1164"/>
      <c r="N26" s="1164"/>
      <c r="O26" s="1164"/>
      <c r="P26" s="1164"/>
      <c r="Q26" s="1164"/>
      <c r="R26" s="1164"/>
      <c r="S26" s="1164"/>
      <c r="T26" s="1164"/>
      <c r="U26" s="1164"/>
      <c r="V26" s="1164"/>
      <c r="W26" s="1164"/>
      <c r="X26" s="1164"/>
      <c r="Y26" s="1164"/>
      <c r="Z26" s="1164"/>
      <c r="AA26" s="1164"/>
      <c r="AB26" s="1164"/>
      <c r="AC26" s="1164"/>
      <c r="AD26" s="1164"/>
      <c r="AE26" s="1164"/>
      <c r="AF26" s="1164"/>
      <c r="AG26" s="1164"/>
      <c r="AH26" s="1164"/>
      <c r="AI26" s="1164"/>
      <c r="AJ26" s="1164"/>
      <c r="AK26" s="1164"/>
      <c r="AL26" s="1164"/>
      <c r="AM26" s="1164"/>
      <c r="AN26" s="1164"/>
      <c r="AO26" s="1164"/>
      <c r="AP26" s="1164"/>
      <c r="AQ26" s="1164"/>
      <c r="AR26" s="1164"/>
      <c r="AS26" s="1164"/>
    </row>
    <row r="27" spans="1:46" ht="13.2" x14ac:dyDescent="0.2">
      <c r="A27" s="288"/>
      <c r="AS27" s="243"/>
      <c r="AT27" s="243"/>
    </row>
    <row r="28" spans="1:46" ht="16.2"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502</v>
      </c>
      <c r="AL29" s="248"/>
      <c r="AM29" s="248"/>
      <c r="AN29" s="248"/>
      <c r="AS29" s="290"/>
    </row>
    <row r="30" spans="1:46" ht="13.5" customHeight="1" x14ac:dyDescent="0.2">
      <c r="A30" s="247"/>
      <c r="AK30" s="250"/>
      <c r="AL30" s="251"/>
      <c r="AM30" s="251"/>
      <c r="AN30" s="252"/>
      <c r="AO30" s="1153" t="s">
        <v>481</v>
      </c>
      <c r="AP30" s="253"/>
      <c r="AQ30" s="254" t="s">
        <v>482</v>
      </c>
      <c r="AR30" s="255"/>
    </row>
    <row r="31" spans="1:46" ht="13.2" x14ac:dyDescent="0.2">
      <c r="A31" s="247"/>
      <c r="AK31" s="256"/>
      <c r="AL31" s="257"/>
      <c r="AM31" s="257"/>
      <c r="AN31" s="258"/>
      <c r="AO31" s="1154"/>
      <c r="AP31" s="259" t="s">
        <v>483</v>
      </c>
      <c r="AQ31" s="260" t="s">
        <v>484</v>
      </c>
      <c r="AR31" s="261" t="s">
        <v>485</v>
      </c>
    </row>
    <row r="32" spans="1:46" ht="27" customHeight="1" x14ac:dyDescent="0.2">
      <c r="A32" s="247"/>
      <c r="AK32" s="1155" t="s">
        <v>503</v>
      </c>
      <c r="AL32" s="1156"/>
      <c r="AM32" s="1156"/>
      <c r="AN32" s="1157"/>
      <c r="AO32" s="291">
        <v>1503076</v>
      </c>
      <c r="AP32" s="291">
        <v>40060</v>
      </c>
      <c r="AQ32" s="292">
        <v>33695</v>
      </c>
      <c r="AR32" s="293">
        <v>18.899999999999999</v>
      </c>
    </row>
    <row r="33" spans="1:46" ht="13.5" customHeight="1" x14ac:dyDescent="0.2">
      <c r="A33" s="247"/>
      <c r="AK33" s="1155" t="s">
        <v>504</v>
      </c>
      <c r="AL33" s="1156"/>
      <c r="AM33" s="1156"/>
      <c r="AN33" s="1157"/>
      <c r="AO33" s="291" t="s">
        <v>490</v>
      </c>
      <c r="AP33" s="291" t="s">
        <v>490</v>
      </c>
      <c r="AQ33" s="292" t="s">
        <v>490</v>
      </c>
      <c r="AR33" s="293" t="s">
        <v>490</v>
      </c>
    </row>
    <row r="34" spans="1:46" ht="27" customHeight="1" x14ac:dyDescent="0.2">
      <c r="A34" s="247"/>
      <c r="AK34" s="1155" t="s">
        <v>505</v>
      </c>
      <c r="AL34" s="1156"/>
      <c r="AM34" s="1156"/>
      <c r="AN34" s="1157"/>
      <c r="AO34" s="291" t="s">
        <v>490</v>
      </c>
      <c r="AP34" s="291" t="s">
        <v>490</v>
      </c>
      <c r="AQ34" s="292" t="s">
        <v>490</v>
      </c>
      <c r="AR34" s="293" t="s">
        <v>490</v>
      </c>
    </row>
    <row r="35" spans="1:46" ht="27" customHeight="1" x14ac:dyDescent="0.2">
      <c r="A35" s="247"/>
      <c r="AK35" s="1155" t="s">
        <v>506</v>
      </c>
      <c r="AL35" s="1156"/>
      <c r="AM35" s="1156"/>
      <c r="AN35" s="1157"/>
      <c r="AO35" s="291">
        <v>566246</v>
      </c>
      <c r="AP35" s="291">
        <v>15091</v>
      </c>
      <c r="AQ35" s="292">
        <v>8394</v>
      </c>
      <c r="AR35" s="293">
        <v>79.8</v>
      </c>
    </row>
    <row r="36" spans="1:46" ht="27" customHeight="1" x14ac:dyDescent="0.2">
      <c r="A36" s="247"/>
      <c r="AK36" s="1155" t="s">
        <v>507</v>
      </c>
      <c r="AL36" s="1156"/>
      <c r="AM36" s="1156"/>
      <c r="AN36" s="1157"/>
      <c r="AO36" s="291">
        <v>31724</v>
      </c>
      <c r="AP36" s="291">
        <v>845</v>
      </c>
      <c r="AQ36" s="292">
        <v>1998</v>
      </c>
      <c r="AR36" s="293">
        <v>-57.7</v>
      </c>
    </row>
    <row r="37" spans="1:46" ht="13.5" customHeight="1" x14ac:dyDescent="0.2">
      <c r="A37" s="247"/>
      <c r="AK37" s="1155" t="s">
        <v>508</v>
      </c>
      <c r="AL37" s="1156"/>
      <c r="AM37" s="1156"/>
      <c r="AN37" s="1157"/>
      <c r="AO37" s="291" t="s">
        <v>490</v>
      </c>
      <c r="AP37" s="291" t="s">
        <v>490</v>
      </c>
      <c r="AQ37" s="292">
        <v>1021</v>
      </c>
      <c r="AR37" s="293" t="s">
        <v>490</v>
      </c>
    </row>
    <row r="38" spans="1:46" ht="27" customHeight="1" x14ac:dyDescent="0.2">
      <c r="A38" s="247"/>
      <c r="AK38" s="1158" t="s">
        <v>509</v>
      </c>
      <c r="AL38" s="1159"/>
      <c r="AM38" s="1159"/>
      <c r="AN38" s="1160"/>
      <c r="AO38" s="294" t="s">
        <v>490</v>
      </c>
      <c r="AP38" s="294" t="s">
        <v>490</v>
      </c>
      <c r="AQ38" s="295">
        <v>3</v>
      </c>
      <c r="AR38" s="283" t="s">
        <v>490</v>
      </c>
      <c r="AS38" s="290"/>
    </row>
    <row r="39" spans="1:46" ht="13.2" x14ac:dyDescent="0.2">
      <c r="A39" s="247"/>
      <c r="AK39" s="1158" t="s">
        <v>510</v>
      </c>
      <c r="AL39" s="1159"/>
      <c r="AM39" s="1159"/>
      <c r="AN39" s="1160"/>
      <c r="AO39" s="291">
        <v>-210050</v>
      </c>
      <c r="AP39" s="291">
        <v>-5598</v>
      </c>
      <c r="AQ39" s="292">
        <v>-3210</v>
      </c>
      <c r="AR39" s="293">
        <v>74.400000000000006</v>
      </c>
      <c r="AS39" s="290"/>
    </row>
    <row r="40" spans="1:46" ht="27" customHeight="1" x14ac:dyDescent="0.2">
      <c r="A40" s="247"/>
      <c r="AK40" s="1155" t="s">
        <v>511</v>
      </c>
      <c r="AL40" s="1156"/>
      <c r="AM40" s="1156"/>
      <c r="AN40" s="1157"/>
      <c r="AO40" s="291">
        <v>-1346299</v>
      </c>
      <c r="AP40" s="291">
        <v>-35881</v>
      </c>
      <c r="AQ40" s="292">
        <v>-26336</v>
      </c>
      <c r="AR40" s="293">
        <v>36.200000000000003</v>
      </c>
      <c r="AS40" s="290"/>
    </row>
    <row r="41" spans="1:46" ht="13.2" x14ac:dyDescent="0.2">
      <c r="A41" s="247"/>
      <c r="AK41" s="1161" t="s">
        <v>288</v>
      </c>
      <c r="AL41" s="1162"/>
      <c r="AM41" s="1162"/>
      <c r="AN41" s="1163"/>
      <c r="AO41" s="291">
        <v>544697</v>
      </c>
      <c r="AP41" s="291">
        <v>14517</v>
      </c>
      <c r="AQ41" s="292">
        <v>15565</v>
      </c>
      <c r="AR41" s="293">
        <v>-6.7</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2" x14ac:dyDescent="0.2">
      <c r="A48" s="247"/>
      <c r="AK48" s="301" t="s">
        <v>513</v>
      </c>
      <c r="AL48" s="301"/>
      <c r="AM48" s="301"/>
      <c r="AN48" s="301"/>
      <c r="AO48" s="301"/>
      <c r="AP48" s="301"/>
      <c r="AQ48" s="302"/>
      <c r="AR48" s="301"/>
    </row>
    <row r="49" spans="1:44" ht="13.5" customHeight="1" x14ac:dyDescent="0.2">
      <c r="A49" s="247"/>
      <c r="AK49" s="303"/>
      <c r="AL49" s="304"/>
      <c r="AM49" s="1148" t="s">
        <v>481</v>
      </c>
      <c r="AN49" s="1150" t="s">
        <v>514</v>
      </c>
      <c r="AO49" s="1151"/>
      <c r="AP49" s="1151"/>
      <c r="AQ49" s="1151"/>
      <c r="AR49" s="1152"/>
    </row>
    <row r="50" spans="1:44" ht="13.2" x14ac:dyDescent="0.2">
      <c r="A50" s="247"/>
      <c r="AK50" s="305"/>
      <c r="AL50" s="306"/>
      <c r="AM50" s="1149"/>
      <c r="AN50" s="307" t="s">
        <v>515</v>
      </c>
      <c r="AO50" s="308" t="s">
        <v>516</v>
      </c>
      <c r="AP50" s="309" t="s">
        <v>517</v>
      </c>
      <c r="AQ50" s="310" t="s">
        <v>518</v>
      </c>
      <c r="AR50" s="311" t="s">
        <v>519</v>
      </c>
    </row>
    <row r="51" spans="1:44" ht="13.2" x14ac:dyDescent="0.2">
      <c r="A51" s="247"/>
      <c r="AK51" s="303" t="s">
        <v>520</v>
      </c>
      <c r="AL51" s="304"/>
      <c r="AM51" s="312">
        <v>4712149</v>
      </c>
      <c r="AN51" s="313">
        <v>125487</v>
      </c>
      <c r="AO51" s="314">
        <v>119.7</v>
      </c>
      <c r="AP51" s="315">
        <v>52068</v>
      </c>
      <c r="AQ51" s="316">
        <v>1.6</v>
      </c>
      <c r="AR51" s="317">
        <v>118.1</v>
      </c>
    </row>
    <row r="52" spans="1:44" ht="13.2" x14ac:dyDescent="0.2">
      <c r="A52" s="247"/>
      <c r="AK52" s="318"/>
      <c r="AL52" s="319" t="s">
        <v>521</v>
      </c>
      <c r="AM52" s="320">
        <v>3156748</v>
      </c>
      <c r="AN52" s="321">
        <v>84066</v>
      </c>
      <c r="AO52" s="322">
        <v>182.3</v>
      </c>
      <c r="AP52" s="323">
        <v>26936</v>
      </c>
      <c r="AQ52" s="324">
        <v>3.4</v>
      </c>
      <c r="AR52" s="325">
        <v>178.9</v>
      </c>
    </row>
    <row r="53" spans="1:44" ht="13.2" x14ac:dyDescent="0.2">
      <c r="A53" s="247"/>
      <c r="AK53" s="303" t="s">
        <v>522</v>
      </c>
      <c r="AL53" s="304"/>
      <c r="AM53" s="312">
        <v>2734406</v>
      </c>
      <c r="AN53" s="313">
        <v>72784</v>
      </c>
      <c r="AO53" s="314">
        <v>-42</v>
      </c>
      <c r="AP53" s="315">
        <v>47161</v>
      </c>
      <c r="AQ53" s="316">
        <v>-9.4</v>
      </c>
      <c r="AR53" s="317">
        <v>-32.6</v>
      </c>
    </row>
    <row r="54" spans="1:44" ht="13.2" x14ac:dyDescent="0.2">
      <c r="A54" s="247"/>
      <c r="AK54" s="318"/>
      <c r="AL54" s="319" t="s">
        <v>521</v>
      </c>
      <c r="AM54" s="320">
        <v>1494515</v>
      </c>
      <c r="AN54" s="321">
        <v>39781</v>
      </c>
      <c r="AO54" s="322">
        <v>-52.7</v>
      </c>
      <c r="AP54" s="323">
        <v>24595</v>
      </c>
      <c r="AQ54" s="324">
        <v>-8.6999999999999993</v>
      </c>
      <c r="AR54" s="325">
        <v>-44</v>
      </c>
    </row>
    <row r="55" spans="1:44" ht="13.2" x14ac:dyDescent="0.2">
      <c r="A55" s="247"/>
      <c r="AK55" s="303" t="s">
        <v>523</v>
      </c>
      <c r="AL55" s="304"/>
      <c r="AM55" s="312">
        <v>3165918</v>
      </c>
      <c r="AN55" s="313">
        <v>84406</v>
      </c>
      <c r="AO55" s="314">
        <v>16</v>
      </c>
      <c r="AP55" s="315">
        <v>43423</v>
      </c>
      <c r="AQ55" s="316">
        <v>-7.9</v>
      </c>
      <c r="AR55" s="317">
        <v>23.9</v>
      </c>
    </row>
    <row r="56" spans="1:44" ht="13.2" x14ac:dyDescent="0.2">
      <c r="A56" s="247"/>
      <c r="AK56" s="318"/>
      <c r="AL56" s="319" t="s">
        <v>521</v>
      </c>
      <c r="AM56" s="320">
        <v>682188</v>
      </c>
      <c r="AN56" s="321">
        <v>18188</v>
      </c>
      <c r="AO56" s="322">
        <v>-54.3</v>
      </c>
      <c r="AP56" s="323">
        <v>22207</v>
      </c>
      <c r="AQ56" s="324">
        <v>-9.6999999999999993</v>
      </c>
      <c r="AR56" s="325">
        <v>-44.6</v>
      </c>
    </row>
    <row r="57" spans="1:44" ht="13.2" x14ac:dyDescent="0.2">
      <c r="A57" s="247"/>
      <c r="AK57" s="303" t="s">
        <v>524</v>
      </c>
      <c r="AL57" s="304"/>
      <c r="AM57" s="312">
        <v>1950311</v>
      </c>
      <c r="AN57" s="313">
        <v>52068</v>
      </c>
      <c r="AO57" s="314">
        <v>-38.299999999999997</v>
      </c>
      <c r="AP57" s="315">
        <v>45265</v>
      </c>
      <c r="AQ57" s="316">
        <v>4.2</v>
      </c>
      <c r="AR57" s="317">
        <v>-42.5</v>
      </c>
    </row>
    <row r="58" spans="1:44" ht="13.2" x14ac:dyDescent="0.2">
      <c r="A58" s="247"/>
      <c r="AK58" s="318"/>
      <c r="AL58" s="319" t="s">
        <v>521</v>
      </c>
      <c r="AM58" s="320">
        <v>670999</v>
      </c>
      <c r="AN58" s="321">
        <v>17914</v>
      </c>
      <c r="AO58" s="322">
        <v>-1.5</v>
      </c>
      <c r="AP58" s="323">
        <v>22600</v>
      </c>
      <c r="AQ58" s="324">
        <v>1.8</v>
      </c>
      <c r="AR58" s="325">
        <v>-3.3</v>
      </c>
    </row>
    <row r="59" spans="1:44" ht="13.2" x14ac:dyDescent="0.2">
      <c r="A59" s="247"/>
      <c r="AK59" s="303" t="s">
        <v>525</v>
      </c>
      <c r="AL59" s="304"/>
      <c r="AM59" s="312">
        <v>2070165</v>
      </c>
      <c r="AN59" s="313">
        <v>55174</v>
      </c>
      <c r="AO59" s="314">
        <v>6</v>
      </c>
      <c r="AP59" s="315">
        <v>54621</v>
      </c>
      <c r="AQ59" s="316">
        <v>20.7</v>
      </c>
      <c r="AR59" s="317">
        <v>-14.7</v>
      </c>
    </row>
    <row r="60" spans="1:44" ht="13.2" x14ac:dyDescent="0.2">
      <c r="A60" s="247"/>
      <c r="AK60" s="318"/>
      <c r="AL60" s="319" t="s">
        <v>521</v>
      </c>
      <c r="AM60" s="320">
        <v>655717</v>
      </c>
      <c r="AN60" s="321">
        <v>17476</v>
      </c>
      <c r="AO60" s="322">
        <v>-2.4</v>
      </c>
      <c r="AP60" s="323">
        <v>30892</v>
      </c>
      <c r="AQ60" s="324">
        <v>36.700000000000003</v>
      </c>
      <c r="AR60" s="325">
        <v>-39.1</v>
      </c>
    </row>
    <row r="61" spans="1:44" ht="13.2" x14ac:dyDescent="0.2">
      <c r="A61" s="247"/>
      <c r="AK61" s="303" t="s">
        <v>526</v>
      </c>
      <c r="AL61" s="326"/>
      <c r="AM61" s="312">
        <v>2926590</v>
      </c>
      <c r="AN61" s="313">
        <v>77984</v>
      </c>
      <c r="AO61" s="314">
        <v>12.3</v>
      </c>
      <c r="AP61" s="315">
        <v>48508</v>
      </c>
      <c r="AQ61" s="327">
        <v>1.8</v>
      </c>
      <c r="AR61" s="317">
        <v>10.5</v>
      </c>
    </row>
    <row r="62" spans="1:44" ht="13.2" x14ac:dyDescent="0.2">
      <c r="A62" s="247"/>
      <c r="AK62" s="318"/>
      <c r="AL62" s="319" t="s">
        <v>521</v>
      </c>
      <c r="AM62" s="320">
        <v>1332033</v>
      </c>
      <c r="AN62" s="321">
        <v>35485</v>
      </c>
      <c r="AO62" s="322">
        <v>14.3</v>
      </c>
      <c r="AP62" s="323">
        <v>25446</v>
      </c>
      <c r="AQ62" s="324">
        <v>4.7</v>
      </c>
      <c r="AR62" s="325">
        <v>9.6</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MPyXfybb/WY9GbEr5VIHKXy1khjWwI4U0B09tixz14S9fPo78WTsUd38n8BB6Jw3WBQXRk9pP+uxJO0J+nwA5Q==" saltValue="Nbov6gdkAhND2yFr1mqt+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jpiFxfGS3+0f4d1XE9e1JHjwJJ7gvZWX4CsIiC7LO0hEeUHD9s6dxZBnGRwzU9JZNAq0Z8k8yuaZ40zwZj+XtQ==" saltValue="+j74RWwQPl3EbufuHvGoKQ=="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BACpNZsTS82d/2V/MmEYAwbe74RsODrc0qW0n8JA9QLml/fRdUfgq02Pl5NURRvb5X+zhYPGbKdQVFu8j44w5w==" saltValue="7pZ5mnZfCMSIrVXxUbPQFg=="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2">
      <c r="B47" s="10"/>
      <c r="C47" s="1174" t="s">
        <v>3</v>
      </c>
      <c r="D47" s="1174"/>
      <c r="E47" s="1175"/>
      <c r="F47" s="11">
        <v>11.99</v>
      </c>
      <c r="G47" s="12">
        <v>19.27</v>
      </c>
      <c r="H47" s="12">
        <v>24.07</v>
      </c>
      <c r="I47" s="12">
        <v>24.36</v>
      </c>
      <c r="J47" s="13">
        <v>25.32</v>
      </c>
    </row>
    <row r="48" spans="2:10" ht="57.75" customHeight="1" x14ac:dyDescent="0.2">
      <c r="B48" s="14"/>
      <c r="C48" s="1176" t="s">
        <v>4</v>
      </c>
      <c r="D48" s="1176"/>
      <c r="E48" s="1177"/>
      <c r="F48" s="15">
        <v>2.35</v>
      </c>
      <c r="G48" s="16">
        <v>4.2</v>
      </c>
      <c r="H48" s="16">
        <v>3.18</v>
      </c>
      <c r="I48" s="16">
        <v>3.82</v>
      </c>
      <c r="J48" s="17">
        <v>3.92</v>
      </c>
    </row>
    <row r="49" spans="2:10" ht="57.75" customHeight="1" thickBot="1" x14ac:dyDescent="0.25">
      <c r="B49" s="18"/>
      <c r="C49" s="1178" t="s">
        <v>5</v>
      </c>
      <c r="D49" s="1178"/>
      <c r="E49" s="1179"/>
      <c r="F49" s="19">
        <v>1.92</v>
      </c>
      <c r="G49" s="20">
        <v>8.48</v>
      </c>
      <c r="H49" s="20">
        <v>0.79</v>
      </c>
      <c r="I49" s="20" t="s">
        <v>533</v>
      </c>
      <c r="J49" s="21">
        <v>0.16</v>
      </c>
    </row>
    <row r="50" spans="2:10" ht="13.2" x14ac:dyDescent="0.2"/>
  </sheetData>
  <sheetProtection algorithmName="SHA-512" hashValue="sbsIGIgMAAe73HMBuMjAG7ErrfkL7b7TAsMYDuGrwsTFNkXjcRjeMsrvEwvWEf2KY6KGuveg6+75IkuCaIsuOw==" saltValue="ySlo60KiDndMmwq50YSJF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84" t="s">
        <v>534</v>
      </c>
      <c r="D34" s="1184"/>
      <c r="E34" s="1185"/>
      <c r="F34" s="32">
        <v>3.52</v>
      </c>
      <c r="G34" s="33">
        <v>6.75</v>
      </c>
      <c r="H34" s="33">
        <v>10.16</v>
      </c>
      <c r="I34" s="33">
        <v>13.35</v>
      </c>
      <c r="J34" s="34">
        <v>12.85</v>
      </c>
      <c r="K34" s="22"/>
      <c r="L34" s="22"/>
      <c r="M34" s="22"/>
      <c r="N34" s="22"/>
      <c r="O34" s="22"/>
      <c r="P34" s="22"/>
    </row>
    <row r="35" spans="1:16" ht="39" customHeight="1" x14ac:dyDescent="0.2">
      <c r="A35" s="22"/>
      <c r="B35" s="35"/>
      <c r="C35" s="1180" t="s">
        <v>535</v>
      </c>
      <c r="D35" s="1180"/>
      <c r="E35" s="1181"/>
      <c r="F35" s="36">
        <v>11.8</v>
      </c>
      <c r="G35" s="37">
        <v>11.64</v>
      </c>
      <c r="H35" s="37">
        <v>11.72</v>
      </c>
      <c r="I35" s="37">
        <v>10.77</v>
      </c>
      <c r="J35" s="38">
        <v>9.9600000000000009</v>
      </c>
      <c r="K35" s="22"/>
      <c r="L35" s="22"/>
      <c r="M35" s="22"/>
      <c r="N35" s="22"/>
      <c r="O35" s="22"/>
      <c r="P35" s="22"/>
    </row>
    <row r="36" spans="1:16" ht="39" customHeight="1" x14ac:dyDescent="0.2">
      <c r="A36" s="22"/>
      <c r="B36" s="35"/>
      <c r="C36" s="1180" t="s">
        <v>536</v>
      </c>
      <c r="D36" s="1180"/>
      <c r="E36" s="1181"/>
      <c r="F36" s="36">
        <v>2.2999999999999998</v>
      </c>
      <c r="G36" s="37">
        <v>4.16</v>
      </c>
      <c r="H36" s="37">
        <v>3.14</v>
      </c>
      <c r="I36" s="37">
        <v>3.76</v>
      </c>
      <c r="J36" s="38">
        <v>3.79</v>
      </c>
      <c r="K36" s="22"/>
      <c r="L36" s="22"/>
      <c r="M36" s="22"/>
      <c r="N36" s="22"/>
      <c r="O36" s="22"/>
      <c r="P36" s="22"/>
    </row>
    <row r="37" spans="1:16" ht="39" customHeight="1" x14ac:dyDescent="0.2">
      <c r="A37" s="22"/>
      <c r="B37" s="35"/>
      <c r="C37" s="1180" t="s">
        <v>537</v>
      </c>
      <c r="D37" s="1180"/>
      <c r="E37" s="1181"/>
      <c r="F37" s="36">
        <v>1.03</v>
      </c>
      <c r="G37" s="37">
        <v>0.54</v>
      </c>
      <c r="H37" s="37">
        <v>0.68</v>
      </c>
      <c r="I37" s="37">
        <v>0.41</v>
      </c>
      <c r="J37" s="38">
        <v>0.45</v>
      </c>
      <c r="K37" s="22"/>
      <c r="L37" s="22"/>
      <c r="M37" s="22"/>
      <c r="N37" s="22"/>
      <c r="O37" s="22"/>
      <c r="P37" s="22"/>
    </row>
    <row r="38" spans="1:16" ht="39" customHeight="1" x14ac:dyDescent="0.2">
      <c r="A38" s="22"/>
      <c r="B38" s="35"/>
      <c r="C38" s="1180" t="s">
        <v>538</v>
      </c>
      <c r="D38" s="1180"/>
      <c r="E38" s="1181"/>
      <c r="F38" s="36">
        <v>0.31</v>
      </c>
      <c r="G38" s="37">
        <v>0.44</v>
      </c>
      <c r="H38" s="37">
        <v>0.46</v>
      </c>
      <c r="I38" s="37">
        <v>0.3</v>
      </c>
      <c r="J38" s="38">
        <v>0.38</v>
      </c>
      <c r="K38" s="22"/>
      <c r="L38" s="22"/>
      <c r="M38" s="22"/>
      <c r="N38" s="22"/>
      <c r="O38" s="22"/>
      <c r="P38" s="22"/>
    </row>
    <row r="39" spans="1:16" ht="39" customHeight="1" x14ac:dyDescent="0.2">
      <c r="A39" s="22"/>
      <c r="B39" s="35"/>
      <c r="C39" s="1180" t="s">
        <v>539</v>
      </c>
      <c r="D39" s="1180"/>
      <c r="E39" s="1181"/>
      <c r="F39" s="36" t="s">
        <v>490</v>
      </c>
      <c r="G39" s="37" t="s">
        <v>490</v>
      </c>
      <c r="H39" s="37">
        <v>0.31</v>
      </c>
      <c r="I39" s="37">
        <v>0.31</v>
      </c>
      <c r="J39" s="38">
        <v>0.31</v>
      </c>
      <c r="K39" s="22"/>
      <c r="L39" s="22"/>
      <c r="M39" s="22"/>
      <c r="N39" s="22"/>
      <c r="O39" s="22"/>
      <c r="P39" s="22"/>
    </row>
    <row r="40" spans="1:16" ht="39" customHeight="1" x14ac:dyDescent="0.2">
      <c r="A40" s="22"/>
      <c r="B40" s="35"/>
      <c r="C40" s="1180" t="s">
        <v>540</v>
      </c>
      <c r="D40" s="1180"/>
      <c r="E40" s="1181"/>
      <c r="F40" s="36">
        <v>0.08</v>
      </c>
      <c r="G40" s="37">
        <v>0.06</v>
      </c>
      <c r="H40" s="37">
        <v>0.08</v>
      </c>
      <c r="I40" s="37">
        <v>0.09</v>
      </c>
      <c r="J40" s="38">
        <v>0.12</v>
      </c>
      <c r="K40" s="22"/>
      <c r="L40" s="22"/>
      <c r="M40" s="22"/>
      <c r="N40" s="22"/>
      <c r="O40" s="22"/>
      <c r="P40" s="22"/>
    </row>
    <row r="41" spans="1:16" ht="39" customHeight="1" x14ac:dyDescent="0.2">
      <c r="A41" s="22"/>
      <c r="B41" s="35"/>
      <c r="C41" s="1180" t="s">
        <v>541</v>
      </c>
      <c r="D41" s="1180"/>
      <c r="E41" s="1181"/>
      <c r="F41" s="36">
        <v>0.04</v>
      </c>
      <c r="G41" s="37">
        <v>0.03</v>
      </c>
      <c r="H41" s="37">
        <v>0.03</v>
      </c>
      <c r="I41" s="37">
        <v>0.05</v>
      </c>
      <c r="J41" s="38">
        <v>0.11</v>
      </c>
      <c r="K41" s="22"/>
      <c r="L41" s="22"/>
      <c r="M41" s="22"/>
      <c r="N41" s="22"/>
      <c r="O41" s="22"/>
      <c r="P41" s="22"/>
    </row>
    <row r="42" spans="1:16" ht="39" customHeight="1" x14ac:dyDescent="0.2">
      <c r="A42" s="22"/>
      <c r="B42" s="39"/>
      <c r="C42" s="1180" t="s">
        <v>542</v>
      </c>
      <c r="D42" s="1180"/>
      <c r="E42" s="1181"/>
      <c r="F42" s="36" t="s">
        <v>490</v>
      </c>
      <c r="G42" s="37" t="s">
        <v>490</v>
      </c>
      <c r="H42" s="37" t="s">
        <v>490</v>
      </c>
      <c r="I42" s="37" t="s">
        <v>490</v>
      </c>
      <c r="J42" s="38" t="s">
        <v>490</v>
      </c>
      <c r="K42" s="22"/>
      <c r="L42" s="22"/>
      <c r="M42" s="22"/>
      <c r="N42" s="22"/>
      <c r="O42" s="22"/>
      <c r="P42" s="22"/>
    </row>
    <row r="43" spans="1:16" ht="39" customHeight="1" thickBot="1" x14ac:dyDescent="0.25">
      <c r="A43" s="22"/>
      <c r="B43" s="40"/>
      <c r="C43" s="1182" t="s">
        <v>543</v>
      </c>
      <c r="D43" s="1182"/>
      <c r="E43" s="1183"/>
      <c r="F43" s="41">
        <v>0.53</v>
      </c>
      <c r="G43" s="42">
        <v>0.01</v>
      </c>
      <c r="H43" s="42">
        <v>0</v>
      </c>
      <c r="I43" s="42">
        <v>0</v>
      </c>
      <c r="J43" s="43">
        <v>0.04</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CgtbqlrVDA8VusF/kZnFwy8dNR6ZDQlO6lIIvkW66UNEMOzJR0Oj6la5fG4STQ+0wmlWvKXYmB3wsQtVncCGeQ==" saltValue="lmj/Nac98D5HTX4G4tLI4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209" t="s">
        <v>9</v>
      </c>
      <c r="C45" s="1210"/>
      <c r="D45" s="56"/>
      <c r="E45" s="1215" t="s">
        <v>10</v>
      </c>
      <c r="F45" s="1215"/>
      <c r="G45" s="1215"/>
      <c r="H45" s="1215"/>
      <c r="I45" s="1215"/>
      <c r="J45" s="1216"/>
      <c r="K45" s="57">
        <v>1567</v>
      </c>
      <c r="L45" s="58">
        <v>1701</v>
      </c>
      <c r="M45" s="58">
        <v>1536</v>
      </c>
      <c r="N45" s="58">
        <v>1468</v>
      </c>
      <c r="O45" s="59">
        <v>1503</v>
      </c>
      <c r="P45" s="46"/>
      <c r="Q45" s="46"/>
      <c r="R45" s="46"/>
      <c r="S45" s="46"/>
      <c r="T45" s="46"/>
      <c r="U45" s="46"/>
    </row>
    <row r="46" spans="1:21" ht="30.75" customHeight="1" x14ac:dyDescent="0.2">
      <c r="A46" s="46"/>
      <c r="B46" s="1211"/>
      <c r="C46" s="1212"/>
      <c r="D46" s="60"/>
      <c r="E46" s="1188" t="s">
        <v>11</v>
      </c>
      <c r="F46" s="1188"/>
      <c r="G46" s="1188"/>
      <c r="H46" s="1188"/>
      <c r="I46" s="1188"/>
      <c r="J46" s="1189"/>
      <c r="K46" s="61" t="s">
        <v>490</v>
      </c>
      <c r="L46" s="62" t="s">
        <v>490</v>
      </c>
      <c r="M46" s="62" t="s">
        <v>490</v>
      </c>
      <c r="N46" s="62" t="s">
        <v>490</v>
      </c>
      <c r="O46" s="63" t="s">
        <v>490</v>
      </c>
      <c r="P46" s="46"/>
      <c r="Q46" s="46"/>
      <c r="R46" s="46"/>
      <c r="S46" s="46"/>
      <c r="T46" s="46"/>
      <c r="U46" s="46"/>
    </row>
    <row r="47" spans="1:21" ht="30.75" customHeight="1" x14ac:dyDescent="0.2">
      <c r="A47" s="46"/>
      <c r="B47" s="1211"/>
      <c r="C47" s="1212"/>
      <c r="D47" s="60"/>
      <c r="E47" s="1188" t="s">
        <v>12</v>
      </c>
      <c r="F47" s="1188"/>
      <c r="G47" s="1188"/>
      <c r="H47" s="1188"/>
      <c r="I47" s="1188"/>
      <c r="J47" s="1189"/>
      <c r="K47" s="61" t="s">
        <v>490</v>
      </c>
      <c r="L47" s="62" t="s">
        <v>490</v>
      </c>
      <c r="M47" s="62" t="s">
        <v>490</v>
      </c>
      <c r="N47" s="62" t="s">
        <v>490</v>
      </c>
      <c r="O47" s="63" t="s">
        <v>490</v>
      </c>
      <c r="P47" s="46"/>
      <c r="Q47" s="46"/>
      <c r="R47" s="46"/>
      <c r="S47" s="46"/>
      <c r="T47" s="46"/>
      <c r="U47" s="46"/>
    </row>
    <row r="48" spans="1:21" ht="30.75" customHeight="1" x14ac:dyDescent="0.2">
      <c r="A48" s="46"/>
      <c r="B48" s="1211"/>
      <c r="C48" s="1212"/>
      <c r="D48" s="60"/>
      <c r="E48" s="1188" t="s">
        <v>13</v>
      </c>
      <c r="F48" s="1188"/>
      <c r="G48" s="1188"/>
      <c r="H48" s="1188"/>
      <c r="I48" s="1188"/>
      <c r="J48" s="1189"/>
      <c r="K48" s="61">
        <v>674</v>
      </c>
      <c r="L48" s="62">
        <v>667</v>
      </c>
      <c r="M48" s="62">
        <v>595</v>
      </c>
      <c r="N48" s="62">
        <v>604</v>
      </c>
      <c r="O48" s="63">
        <v>566</v>
      </c>
      <c r="P48" s="46"/>
      <c r="Q48" s="46"/>
      <c r="R48" s="46"/>
      <c r="S48" s="46"/>
      <c r="T48" s="46"/>
      <c r="U48" s="46"/>
    </row>
    <row r="49" spans="1:21" ht="30.75" customHeight="1" x14ac:dyDescent="0.2">
      <c r="A49" s="46"/>
      <c r="B49" s="1211"/>
      <c r="C49" s="1212"/>
      <c r="D49" s="60"/>
      <c r="E49" s="1188" t="s">
        <v>14</v>
      </c>
      <c r="F49" s="1188"/>
      <c r="G49" s="1188"/>
      <c r="H49" s="1188"/>
      <c r="I49" s="1188"/>
      <c r="J49" s="1189"/>
      <c r="K49" s="61">
        <v>61</v>
      </c>
      <c r="L49" s="62">
        <v>20</v>
      </c>
      <c r="M49" s="62">
        <v>21</v>
      </c>
      <c r="N49" s="62">
        <v>25</v>
      </c>
      <c r="O49" s="63">
        <v>32</v>
      </c>
      <c r="P49" s="46"/>
      <c r="Q49" s="46"/>
      <c r="R49" s="46"/>
      <c r="S49" s="46"/>
      <c r="T49" s="46"/>
      <c r="U49" s="46"/>
    </row>
    <row r="50" spans="1:21" ht="30.75" customHeight="1" x14ac:dyDescent="0.2">
      <c r="A50" s="46"/>
      <c r="B50" s="1211"/>
      <c r="C50" s="1212"/>
      <c r="D50" s="60"/>
      <c r="E50" s="1188" t="s">
        <v>15</v>
      </c>
      <c r="F50" s="1188"/>
      <c r="G50" s="1188"/>
      <c r="H50" s="1188"/>
      <c r="I50" s="1188"/>
      <c r="J50" s="1189"/>
      <c r="K50" s="61" t="s">
        <v>490</v>
      </c>
      <c r="L50" s="62" t="s">
        <v>490</v>
      </c>
      <c r="M50" s="62" t="s">
        <v>490</v>
      </c>
      <c r="N50" s="62" t="s">
        <v>490</v>
      </c>
      <c r="O50" s="63" t="s">
        <v>490</v>
      </c>
      <c r="P50" s="46"/>
      <c r="Q50" s="46"/>
      <c r="R50" s="46"/>
      <c r="S50" s="46"/>
      <c r="T50" s="46"/>
      <c r="U50" s="46"/>
    </row>
    <row r="51" spans="1:21" ht="30.75" customHeight="1" x14ac:dyDescent="0.2">
      <c r="A51" s="46"/>
      <c r="B51" s="1213"/>
      <c r="C51" s="1214"/>
      <c r="D51" s="64"/>
      <c r="E51" s="1188" t="s">
        <v>16</v>
      </c>
      <c r="F51" s="1188"/>
      <c r="G51" s="1188"/>
      <c r="H51" s="1188"/>
      <c r="I51" s="1188"/>
      <c r="J51" s="1189"/>
      <c r="K51" s="61" t="s">
        <v>490</v>
      </c>
      <c r="L51" s="62" t="s">
        <v>490</v>
      </c>
      <c r="M51" s="62" t="s">
        <v>490</v>
      </c>
      <c r="N51" s="62" t="s">
        <v>490</v>
      </c>
      <c r="O51" s="63" t="s">
        <v>490</v>
      </c>
      <c r="P51" s="46"/>
      <c r="Q51" s="46"/>
      <c r="R51" s="46"/>
      <c r="S51" s="46"/>
      <c r="T51" s="46"/>
      <c r="U51" s="46"/>
    </row>
    <row r="52" spans="1:21" ht="30.75" customHeight="1" x14ac:dyDescent="0.2">
      <c r="A52" s="46"/>
      <c r="B52" s="1186" t="s">
        <v>17</v>
      </c>
      <c r="C52" s="1187"/>
      <c r="D52" s="64"/>
      <c r="E52" s="1188" t="s">
        <v>18</v>
      </c>
      <c r="F52" s="1188"/>
      <c r="G52" s="1188"/>
      <c r="H52" s="1188"/>
      <c r="I52" s="1188"/>
      <c r="J52" s="1189"/>
      <c r="K52" s="61">
        <v>1811</v>
      </c>
      <c r="L52" s="62">
        <v>1847</v>
      </c>
      <c r="M52" s="62">
        <v>1553</v>
      </c>
      <c r="N52" s="62">
        <v>1543</v>
      </c>
      <c r="O52" s="63">
        <v>1557</v>
      </c>
      <c r="P52" s="46"/>
      <c r="Q52" s="46"/>
      <c r="R52" s="46"/>
      <c r="S52" s="46"/>
      <c r="T52" s="46"/>
      <c r="U52" s="46"/>
    </row>
    <row r="53" spans="1:21" ht="30.75" customHeight="1" thickBot="1" x14ac:dyDescent="0.25">
      <c r="A53" s="46"/>
      <c r="B53" s="1190" t="s">
        <v>19</v>
      </c>
      <c r="C53" s="1191"/>
      <c r="D53" s="65"/>
      <c r="E53" s="1192" t="s">
        <v>20</v>
      </c>
      <c r="F53" s="1192"/>
      <c r="G53" s="1192"/>
      <c r="H53" s="1192"/>
      <c r="I53" s="1192"/>
      <c r="J53" s="1193"/>
      <c r="K53" s="66">
        <v>491</v>
      </c>
      <c r="L53" s="67">
        <v>541</v>
      </c>
      <c r="M53" s="67">
        <v>599</v>
      </c>
      <c r="N53" s="67">
        <v>554</v>
      </c>
      <c r="O53" s="68">
        <v>544</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94" t="s">
        <v>24</v>
      </c>
      <c r="C58" s="1195"/>
      <c r="D58" s="1200" t="s">
        <v>25</v>
      </c>
      <c r="E58" s="1201"/>
      <c r="F58" s="1201"/>
      <c r="G58" s="1201"/>
      <c r="H58" s="1201"/>
      <c r="I58" s="1201"/>
      <c r="J58" s="1202"/>
      <c r="K58" s="81"/>
      <c r="L58" s="82"/>
      <c r="M58" s="82"/>
      <c r="N58" s="82"/>
      <c r="O58" s="83"/>
    </row>
    <row r="59" spans="1:21" ht="31.5" customHeight="1" x14ac:dyDescent="0.2">
      <c r="B59" s="1196"/>
      <c r="C59" s="1197"/>
      <c r="D59" s="1203" t="s">
        <v>26</v>
      </c>
      <c r="E59" s="1204"/>
      <c r="F59" s="1204"/>
      <c r="G59" s="1204"/>
      <c r="H59" s="1204"/>
      <c r="I59" s="1204"/>
      <c r="J59" s="1205"/>
      <c r="K59" s="84"/>
      <c r="L59" s="85"/>
      <c r="M59" s="85"/>
      <c r="N59" s="85"/>
      <c r="O59" s="86"/>
    </row>
    <row r="60" spans="1:21" ht="31.5" customHeight="1" thickBot="1" x14ac:dyDescent="0.25">
      <c r="B60" s="1198"/>
      <c r="C60" s="1199"/>
      <c r="D60" s="1206" t="s">
        <v>27</v>
      </c>
      <c r="E60" s="1207"/>
      <c r="F60" s="1207"/>
      <c r="G60" s="1207"/>
      <c r="H60" s="1207"/>
      <c r="I60" s="1207"/>
      <c r="J60" s="120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zW1HTRnfWM7KnYfmgcumTrm840vvYoajmbjQMTNP3z61lIZTvMnUhRTPYIpBubKRcVbn2l3hgSAMpnL2GhzkGQ==" saltValue="FbAa6hxm2LSPylAdSBbSV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528</v>
      </c>
      <c r="J40" s="101" t="s">
        <v>529</v>
      </c>
      <c r="K40" s="101" t="s">
        <v>530</v>
      </c>
      <c r="L40" s="101" t="s">
        <v>531</v>
      </c>
      <c r="M40" s="102" t="s">
        <v>532</v>
      </c>
    </row>
    <row r="41" spans="2:13" ht="27.75" customHeight="1" x14ac:dyDescent="0.2">
      <c r="B41" s="1229" t="s">
        <v>30</v>
      </c>
      <c r="C41" s="1230"/>
      <c r="D41" s="103"/>
      <c r="E41" s="1231" t="s">
        <v>31</v>
      </c>
      <c r="F41" s="1231"/>
      <c r="G41" s="1231"/>
      <c r="H41" s="1232"/>
      <c r="I41" s="330">
        <v>16022</v>
      </c>
      <c r="J41" s="331">
        <v>16741</v>
      </c>
      <c r="K41" s="331">
        <v>17097</v>
      </c>
      <c r="L41" s="331">
        <v>17491</v>
      </c>
      <c r="M41" s="332">
        <v>18029</v>
      </c>
    </row>
    <row r="42" spans="2:13" ht="27.75" customHeight="1" x14ac:dyDescent="0.2">
      <c r="B42" s="1219"/>
      <c r="C42" s="1220"/>
      <c r="D42" s="104"/>
      <c r="E42" s="1223" t="s">
        <v>32</v>
      </c>
      <c r="F42" s="1223"/>
      <c r="G42" s="1223"/>
      <c r="H42" s="1224"/>
      <c r="I42" s="333" t="s">
        <v>490</v>
      </c>
      <c r="J42" s="334" t="s">
        <v>490</v>
      </c>
      <c r="K42" s="334" t="s">
        <v>490</v>
      </c>
      <c r="L42" s="334">
        <v>21</v>
      </c>
      <c r="M42" s="335">
        <v>22</v>
      </c>
    </row>
    <row r="43" spans="2:13" ht="27.75" customHeight="1" x14ac:dyDescent="0.2">
      <c r="B43" s="1219"/>
      <c r="C43" s="1220"/>
      <c r="D43" s="104"/>
      <c r="E43" s="1223" t="s">
        <v>33</v>
      </c>
      <c r="F43" s="1223"/>
      <c r="G43" s="1223"/>
      <c r="H43" s="1224"/>
      <c r="I43" s="333">
        <v>8151</v>
      </c>
      <c r="J43" s="334">
        <v>7763</v>
      </c>
      <c r="K43" s="334">
        <v>7482</v>
      </c>
      <c r="L43" s="334">
        <v>7293</v>
      </c>
      <c r="M43" s="335">
        <v>7228</v>
      </c>
    </row>
    <row r="44" spans="2:13" ht="27.75" customHeight="1" x14ac:dyDescent="0.2">
      <c r="B44" s="1219"/>
      <c r="C44" s="1220"/>
      <c r="D44" s="104"/>
      <c r="E44" s="1223" t="s">
        <v>34</v>
      </c>
      <c r="F44" s="1223"/>
      <c r="G44" s="1223"/>
      <c r="H44" s="1224"/>
      <c r="I44" s="333">
        <v>246</v>
      </c>
      <c r="J44" s="334">
        <v>758</v>
      </c>
      <c r="K44" s="334">
        <v>1738</v>
      </c>
      <c r="L44" s="334">
        <v>1785</v>
      </c>
      <c r="M44" s="335">
        <v>1762</v>
      </c>
    </row>
    <row r="45" spans="2:13" ht="27.75" customHeight="1" x14ac:dyDescent="0.2">
      <c r="B45" s="1219"/>
      <c r="C45" s="1220"/>
      <c r="D45" s="104"/>
      <c r="E45" s="1223" t="s">
        <v>35</v>
      </c>
      <c r="F45" s="1223"/>
      <c r="G45" s="1223"/>
      <c r="H45" s="1224"/>
      <c r="I45" s="333">
        <v>1548</v>
      </c>
      <c r="J45" s="334">
        <v>1509</v>
      </c>
      <c r="K45" s="334">
        <v>1441</v>
      </c>
      <c r="L45" s="334">
        <v>1425</v>
      </c>
      <c r="M45" s="335">
        <v>1340</v>
      </c>
    </row>
    <row r="46" spans="2:13" ht="27.75" customHeight="1" x14ac:dyDescent="0.2">
      <c r="B46" s="1219"/>
      <c r="C46" s="1220"/>
      <c r="D46" s="105"/>
      <c r="E46" s="1223" t="s">
        <v>36</v>
      </c>
      <c r="F46" s="1223"/>
      <c r="G46" s="1223"/>
      <c r="H46" s="1224"/>
      <c r="I46" s="333">
        <v>213</v>
      </c>
      <c r="J46" s="334">
        <v>210</v>
      </c>
      <c r="K46" s="334">
        <v>177</v>
      </c>
      <c r="L46" s="334">
        <v>137</v>
      </c>
      <c r="M46" s="335">
        <v>118</v>
      </c>
    </row>
    <row r="47" spans="2:13" ht="27.75" customHeight="1" x14ac:dyDescent="0.2">
      <c r="B47" s="1219"/>
      <c r="C47" s="1220"/>
      <c r="D47" s="106"/>
      <c r="E47" s="1233" t="s">
        <v>37</v>
      </c>
      <c r="F47" s="1234"/>
      <c r="G47" s="1234"/>
      <c r="H47" s="1235"/>
      <c r="I47" s="333" t="s">
        <v>490</v>
      </c>
      <c r="J47" s="334" t="s">
        <v>490</v>
      </c>
      <c r="K47" s="334" t="s">
        <v>490</v>
      </c>
      <c r="L47" s="334" t="s">
        <v>490</v>
      </c>
      <c r="M47" s="335" t="s">
        <v>490</v>
      </c>
    </row>
    <row r="48" spans="2:13" ht="27.75" customHeight="1" x14ac:dyDescent="0.2">
      <c r="B48" s="1219"/>
      <c r="C48" s="1220"/>
      <c r="D48" s="104"/>
      <c r="E48" s="1223" t="s">
        <v>38</v>
      </c>
      <c r="F48" s="1223"/>
      <c r="G48" s="1223"/>
      <c r="H48" s="1224"/>
      <c r="I48" s="333" t="s">
        <v>490</v>
      </c>
      <c r="J48" s="334" t="s">
        <v>490</v>
      </c>
      <c r="K48" s="334" t="s">
        <v>490</v>
      </c>
      <c r="L48" s="334" t="s">
        <v>490</v>
      </c>
      <c r="M48" s="335" t="s">
        <v>490</v>
      </c>
    </row>
    <row r="49" spans="2:13" ht="27.75" customHeight="1" x14ac:dyDescent="0.2">
      <c r="B49" s="1221"/>
      <c r="C49" s="1222"/>
      <c r="D49" s="104"/>
      <c r="E49" s="1223" t="s">
        <v>39</v>
      </c>
      <c r="F49" s="1223"/>
      <c r="G49" s="1223"/>
      <c r="H49" s="1224"/>
      <c r="I49" s="333" t="s">
        <v>490</v>
      </c>
      <c r="J49" s="334" t="s">
        <v>490</v>
      </c>
      <c r="K49" s="334" t="s">
        <v>490</v>
      </c>
      <c r="L49" s="334" t="s">
        <v>490</v>
      </c>
      <c r="M49" s="335" t="s">
        <v>490</v>
      </c>
    </row>
    <row r="50" spans="2:13" ht="27.75" customHeight="1" x14ac:dyDescent="0.2">
      <c r="B50" s="1217" t="s">
        <v>40</v>
      </c>
      <c r="C50" s="1218"/>
      <c r="D50" s="107"/>
      <c r="E50" s="1223" t="s">
        <v>41</v>
      </c>
      <c r="F50" s="1223"/>
      <c r="G50" s="1223"/>
      <c r="H50" s="1224"/>
      <c r="I50" s="333">
        <v>2021</v>
      </c>
      <c r="J50" s="334">
        <v>2943</v>
      </c>
      <c r="K50" s="334">
        <v>3291</v>
      </c>
      <c r="L50" s="334">
        <v>3366</v>
      </c>
      <c r="M50" s="335">
        <v>3596</v>
      </c>
    </row>
    <row r="51" spans="2:13" ht="27.75" customHeight="1" x14ac:dyDescent="0.2">
      <c r="B51" s="1219"/>
      <c r="C51" s="1220"/>
      <c r="D51" s="104"/>
      <c r="E51" s="1223" t="s">
        <v>42</v>
      </c>
      <c r="F51" s="1223"/>
      <c r="G51" s="1223"/>
      <c r="H51" s="1224"/>
      <c r="I51" s="333">
        <v>2043</v>
      </c>
      <c r="J51" s="334">
        <v>2104</v>
      </c>
      <c r="K51" s="334">
        <v>2098</v>
      </c>
      <c r="L51" s="334">
        <v>2077</v>
      </c>
      <c r="M51" s="335">
        <v>2388</v>
      </c>
    </row>
    <row r="52" spans="2:13" ht="27.75" customHeight="1" x14ac:dyDescent="0.2">
      <c r="B52" s="1221"/>
      <c r="C52" s="1222"/>
      <c r="D52" s="104"/>
      <c r="E52" s="1223" t="s">
        <v>43</v>
      </c>
      <c r="F52" s="1223"/>
      <c r="G52" s="1223"/>
      <c r="H52" s="1224"/>
      <c r="I52" s="333">
        <v>16744</v>
      </c>
      <c r="J52" s="334">
        <v>17265</v>
      </c>
      <c r="K52" s="334">
        <v>17085</v>
      </c>
      <c r="L52" s="334">
        <v>16861</v>
      </c>
      <c r="M52" s="335">
        <v>16509</v>
      </c>
    </row>
    <row r="53" spans="2:13" ht="27.75" customHeight="1" thickBot="1" x14ac:dyDescent="0.25">
      <c r="B53" s="1225" t="s">
        <v>19</v>
      </c>
      <c r="C53" s="1226"/>
      <c r="D53" s="108"/>
      <c r="E53" s="1227" t="s">
        <v>44</v>
      </c>
      <c r="F53" s="1227"/>
      <c r="G53" s="1227"/>
      <c r="H53" s="1228"/>
      <c r="I53" s="336">
        <v>5373</v>
      </c>
      <c r="J53" s="337">
        <v>4670</v>
      </c>
      <c r="K53" s="337">
        <v>5460</v>
      </c>
      <c r="L53" s="337">
        <v>5847</v>
      </c>
      <c r="M53" s="338">
        <v>6007</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3kNJ5hqq8nxsB8Lcdizj11I9lEoRMSpVXToJ7AZOI4t17Nu7GeNEFwDZ+y841pZGOGR4eynquXbBIWXPOJdY0w==" saltValue="MR915gCiLjDDZ/XXYfkQw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530</v>
      </c>
      <c r="G54" s="117" t="s">
        <v>531</v>
      </c>
      <c r="H54" s="118" t="s">
        <v>532</v>
      </c>
    </row>
    <row r="55" spans="2:8" ht="52.5" customHeight="1" x14ac:dyDescent="0.2">
      <c r="B55" s="119"/>
      <c r="C55" s="1244" t="s">
        <v>46</v>
      </c>
      <c r="D55" s="1244"/>
      <c r="E55" s="1245"/>
      <c r="F55" s="339">
        <v>2123</v>
      </c>
      <c r="G55" s="339">
        <v>2166</v>
      </c>
      <c r="H55" s="340">
        <v>2339</v>
      </c>
    </row>
    <row r="56" spans="2:8" ht="52.5" customHeight="1" x14ac:dyDescent="0.2">
      <c r="B56" s="120"/>
      <c r="C56" s="1246" t="s">
        <v>47</v>
      </c>
      <c r="D56" s="1246"/>
      <c r="E56" s="1247"/>
      <c r="F56" s="341">
        <v>143</v>
      </c>
      <c r="G56" s="341">
        <v>181</v>
      </c>
      <c r="H56" s="342">
        <v>208</v>
      </c>
    </row>
    <row r="57" spans="2:8" ht="53.25" customHeight="1" x14ac:dyDescent="0.2">
      <c r="B57" s="120"/>
      <c r="C57" s="1248" t="s">
        <v>48</v>
      </c>
      <c r="D57" s="1248"/>
      <c r="E57" s="1249"/>
      <c r="F57" s="343">
        <v>192</v>
      </c>
      <c r="G57" s="343">
        <v>211</v>
      </c>
      <c r="H57" s="344">
        <v>337</v>
      </c>
    </row>
    <row r="58" spans="2:8" ht="45.75" customHeight="1" x14ac:dyDescent="0.2">
      <c r="B58" s="121"/>
      <c r="C58" s="1236" t="s">
        <v>559</v>
      </c>
      <c r="D58" s="1237"/>
      <c r="E58" s="1238"/>
      <c r="F58" s="345" t="s">
        <v>564</v>
      </c>
      <c r="G58" s="345" t="s">
        <v>564</v>
      </c>
      <c r="H58" s="346">
        <v>101</v>
      </c>
    </row>
    <row r="59" spans="2:8" ht="45.75" customHeight="1" x14ac:dyDescent="0.2">
      <c r="B59" s="121"/>
      <c r="C59" s="1236" t="s">
        <v>560</v>
      </c>
      <c r="D59" s="1237"/>
      <c r="E59" s="1238"/>
      <c r="F59" s="345">
        <v>66</v>
      </c>
      <c r="G59" s="345">
        <v>65</v>
      </c>
      <c r="H59" s="346">
        <v>62</v>
      </c>
    </row>
    <row r="60" spans="2:8" ht="45.75" customHeight="1" x14ac:dyDescent="0.2">
      <c r="B60" s="121"/>
      <c r="C60" s="1236" t="s">
        <v>563</v>
      </c>
      <c r="D60" s="1237"/>
      <c r="E60" s="1238"/>
      <c r="F60" s="345">
        <v>46</v>
      </c>
      <c r="G60" s="345">
        <v>50</v>
      </c>
      <c r="H60" s="346">
        <v>31</v>
      </c>
    </row>
    <row r="61" spans="2:8" ht="45.75" customHeight="1" x14ac:dyDescent="0.2">
      <c r="B61" s="121"/>
      <c r="C61" s="1236" t="s">
        <v>561</v>
      </c>
      <c r="D61" s="1237"/>
      <c r="E61" s="1238"/>
      <c r="F61" s="345">
        <v>8</v>
      </c>
      <c r="G61" s="345">
        <v>7</v>
      </c>
      <c r="H61" s="346">
        <v>29</v>
      </c>
    </row>
    <row r="62" spans="2:8" ht="45.75" customHeight="1" thickBot="1" x14ac:dyDescent="0.25">
      <c r="B62" s="122"/>
      <c r="C62" s="1239" t="s">
        <v>562</v>
      </c>
      <c r="D62" s="1240"/>
      <c r="E62" s="1241"/>
      <c r="F62" s="347">
        <v>11</v>
      </c>
      <c r="G62" s="347">
        <v>14</v>
      </c>
      <c r="H62" s="348">
        <v>27</v>
      </c>
    </row>
    <row r="63" spans="2:8" ht="52.5" customHeight="1" thickBot="1" x14ac:dyDescent="0.25">
      <c r="B63" s="123"/>
      <c r="C63" s="1242" t="s">
        <v>49</v>
      </c>
      <c r="D63" s="1242"/>
      <c r="E63" s="1243"/>
      <c r="F63" s="349">
        <v>2458</v>
      </c>
      <c r="G63" s="349">
        <v>2557</v>
      </c>
      <c r="H63" s="350">
        <v>2883</v>
      </c>
    </row>
    <row r="64" spans="2:8" ht="13.2" x14ac:dyDescent="0.2"/>
  </sheetData>
  <sheetProtection algorithmName="SHA-512" hashValue="qPE6r4zB49f96Ubf/OVHc0anJbEnJ6kJvYq7/dwGPR9iM+Jw+JG1/P71eouFYY8yF5kZQT02ciuGjbLxJQZBKQ==" saltValue="vszl00CdAqH3W3XYg2oq1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52A48-0BC9-4B0F-90B7-1F7D6C7FE901}">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567</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77" t="s">
        <v>576</v>
      </c>
      <c r="AO43" s="378"/>
      <c r="AP43" s="378"/>
      <c r="AQ43" s="378"/>
      <c r="AR43" s="378"/>
      <c r="AS43" s="378"/>
      <c r="AT43" s="378"/>
      <c r="AU43" s="378"/>
      <c r="AV43" s="378"/>
      <c r="AW43" s="378"/>
      <c r="AX43" s="378"/>
      <c r="AY43" s="378"/>
      <c r="AZ43" s="378"/>
      <c r="BA43" s="378"/>
      <c r="BB43" s="378"/>
      <c r="BC43" s="378"/>
      <c r="BD43" s="378"/>
      <c r="BE43" s="378"/>
      <c r="BF43" s="378"/>
      <c r="BG43" s="378"/>
      <c r="BH43" s="378"/>
      <c r="BI43" s="378"/>
      <c r="BJ43" s="378"/>
      <c r="BK43" s="378"/>
      <c r="BL43" s="378"/>
      <c r="BM43" s="378"/>
      <c r="BN43" s="378"/>
      <c r="BO43" s="378"/>
      <c r="BP43" s="378"/>
      <c r="BQ43" s="378"/>
      <c r="BR43" s="378"/>
      <c r="BS43" s="378"/>
      <c r="BT43" s="378"/>
      <c r="BU43" s="378"/>
      <c r="BV43" s="378"/>
      <c r="BW43" s="378"/>
      <c r="BX43" s="378"/>
      <c r="BY43" s="378"/>
      <c r="BZ43" s="378"/>
      <c r="CA43" s="378"/>
      <c r="CB43" s="378"/>
      <c r="CC43" s="378"/>
      <c r="CD43" s="378"/>
      <c r="CE43" s="378"/>
      <c r="CF43" s="378"/>
      <c r="CG43" s="378"/>
      <c r="CH43" s="378"/>
      <c r="CI43" s="378"/>
      <c r="CJ43" s="378"/>
      <c r="CK43" s="378"/>
      <c r="CL43" s="378"/>
      <c r="CM43" s="378"/>
      <c r="CN43" s="378"/>
      <c r="CO43" s="378"/>
      <c r="CP43" s="378"/>
      <c r="CQ43" s="378"/>
      <c r="CR43" s="378"/>
      <c r="CS43" s="378"/>
      <c r="CT43" s="378"/>
      <c r="CU43" s="378"/>
      <c r="CV43" s="378"/>
      <c r="CW43" s="378"/>
      <c r="CX43" s="378"/>
      <c r="CY43" s="378"/>
      <c r="CZ43" s="378"/>
      <c r="DA43" s="378"/>
      <c r="DB43" s="378"/>
      <c r="DC43" s="379"/>
    </row>
    <row r="44" spans="2:109" ht="13.2" x14ac:dyDescent="0.2">
      <c r="B44" s="247"/>
      <c r="AN44" s="380"/>
      <c r="AO44" s="381"/>
      <c r="AP44" s="381"/>
      <c r="AQ44" s="381"/>
      <c r="AR44" s="381"/>
      <c r="AS44" s="381"/>
      <c r="AT44" s="381"/>
      <c r="AU44" s="381"/>
      <c r="AV44" s="381"/>
      <c r="AW44" s="381"/>
      <c r="AX44" s="381"/>
      <c r="AY44" s="381"/>
      <c r="AZ44" s="381"/>
      <c r="BA44" s="381"/>
      <c r="BB44" s="381"/>
      <c r="BC44" s="381"/>
      <c r="BD44" s="381"/>
      <c r="BE44" s="381"/>
      <c r="BF44" s="381"/>
      <c r="BG44" s="381"/>
      <c r="BH44" s="381"/>
      <c r="BI44" s="381"/>
      <c r="BJ44" s="381"/>
      <c r="BK44" s="381"/>
      <c r="BL44" s="381"/>
      <c r="BM44" s="381"/>
      <c r="BN44" s="381"/>
      <c r="BO44" s="381"/>
      <c r="BP44" s="381"/>
      <c r="BQ44" s="381"/>
      <c r="BR44" s="381"/>
      <c r="BS44" s="381"/>
      <c r="BT44" s="381"/>
      <c r="BU44" s="381"/>
      <c r="BV44" s="381"/>
      <c r="BW44" s="381"/>
      <c r="BX44" s="381"/>
      <c r="BY44" s="381"/>
      <c r="BZ44" s="381"/>
      <c r="CA44" s="381"/>
      <c r="CB44" s="381"/>
      <c r="CC44" s="381"/>
      <c r="CD44" s="381"/>
      <c r="CE44" s="381"/>
      <c r="CF44" s="381"/>
      <c r="CG44" s="381"/>
      <c r="CH44" s="381"/>
      <c r="CI44" s="381"/>
      <c r="CJ44" s="381"/>
      <c r="CK44" s="381"/>
      <c r="CL44" s="381"/>
      <c r="CM44" s="381"/>
      <c r="CN44" s="381"/>
      <c r="CO44" s="381"/>
      <c r="CP44" s="381"/>
      <c r="CQ44" s="381"/>
      <c r="CR44" s="381"/>
      <c r="CS44" s="381"/>
      <c r="CT44" s="381"/>
      <c r="CU44" s="381"/>
      <c r="CV44" s="381"/>
      <c r="CW44" s="381"/>
      <c r="CX44" s="381"/>
      <c r="CY44" s="381"/>
      <c r="CZ44" s="381"/>
      <c r="DA44" s="381"/>
      <c r="DB44" s="381"/>
      <c r="DC44" s="382"/>
    </row>
    <row r="45" spans="2:109" ht="13.2" x14ac:dyDescent="0.2">
      <c r="B45" s="247"/>
      <c r="AN45" s="380"/>
      <c r="AO45" s="381"/>
      <c r="AP45" s="381"/>
      <c r="AQ45" s="381"/>
      <c r="AR45" s="381"/>
      <c r="AS45" s="381"/>
      <c r="AT45" s="381"/>
      <c r="AU45" s="381"/>
      <c r="AV45" s="381"/>
      <c r="AW45" s="381"/>
      <c r="AX45" s="381"/>
      <c r="AY45" s="381"/>
      <c r="AZ45" s="381"/>
      <c r="BA45" s="381"/>
      <c r="BB45" s="381"/>
      <c r="BC45" s="381"/>
      <c r="BD45" s="381"/>
      <c r="BE45" s="381"/>
      <c r="BF45" s="381"/>
      <c r="BG45" s="381"/>
      <c r="BH45" s="381"/>
      <c r="BI45" s="381"/>
      <c r="BJ45" s="381"/>
      <c r="BK45" s="381"/>
      <c r="BL45" s="381"/>
      <c r="BM45" s="381"/>
      <c r="BN45" s="381"/>
      <c r="BO45" s="381"/>
      <c r="BP45" s="381"/>
      <c r="BQ45" s="381"/>
      <c r="BR45" s="381"/>
      <c r="BS45" s="381"/>
      <c r="BT45" s="381"/>
      <c r="BU45" s="381"/>
      <c r="BV45" s="381"/>
      <c r="BW45" s="381"/>
      <c r="BX45" s="381"/>
      <c r="BY45" s="381"/>
      <c r="BZ45" s="381"/>
      <c r="CA45" s="381"/>
      <c r="CB45" s="381"/>
      <c r="CC45" s="381"/>
      <c r="CD45" s="381"/>
      <c r="CE45" s="381"/>
      <c r="CF45" s="381"/>
      <c r="CG45" s="381"/>
      <c r="CH45" s="381"/>
      <c r="CI45" s="381"/>
      <c r="CJ45" s="381"/>
      <c r="CK45" s="381"/>
      <c r="CL45" s="381"/>
      <c r="CM45" s="381"/>
      <c r="CN45" s="381"/>
      <c r="CO45" s="381"/>
      <c r="CP45" s="381"/>
      <c r="CQ45" s="381"/>
      <c r="CR45" s="381"/>
      <c r="CS45" s="381"/>
      <c r="CT45" s="381"/>
      <c r="CU45" s="381"/>
      <c r="CV45" s="381"/>
      <c r="CW45" s="381"/>
      <c r="CX45" s="381"/>
      <c r="CY45" s="381"/>
      <c r="CZ45" s="381"/>
      <c r="DA45" s="381"/>
      <c r="DB45" s="381"/>
      <c r="DC45" s="382"/>
    </row>
    <row r="46" spans="2:109" ht="13.2" x14ac:dyDescent="0.2">
      <c r="B46" s="247"/>
      <c r="AN46" s="380"/>
      <c r="AO46" s="381"/>
      <c r="AP46" s="381"/>
      <c r="AQ46" s="381"/>
      <c r="AR46" s="381"/>
      <c r="AS46" s="381"/>
      <c r="AT46" s="381"/>
      <c r="AU46" s="381"/>
      <c r="AV46" s="381"/>
      <c r="AW46" s="381"/>
      <c r="AX46" s="381"/>
      <c r="AY46" s="381"/>
      <c r="AZ46" s="381"/>
      <c r="BA46" s="381"/>
      <c r="BB46" s="381"/>
      <c r="BC46" s="381"/>
      <c r="BD46" s="381"/>
      <c r="BE46" s="381"/>
      <c r="BF46" s="381"/>
      <c r="BG46" s="381"/>
      <c r="BH46" s="381"/>
      <c r="BI46" s="381"/>
      <c r="BJ46" s="381"/>
      <c r="BK46" s="381"/>
      <c r="BL46" s="381"/>
      <c r="BM46" s="381"/>
      <c r="BN46" s="381"/>
      <c r="BO46" s="381"/>
      <c r="BP46" s="381"/>
      <c r="BQ46" s="381"/>
      <c r="BR46" s="381"/>
      <c r="BS46" s="381"/>
      <c r="BT46" s="381"/>
      <c r="BU46" s="381"/>
      <c r="BV46" s="381"/>
      <c r="BW46" s="381"/>
      <c r="BX46" s="381"/>
      <c r="BY46" s="381"/>
      <c r="BZ46" s="381"/>
      <c r="CA46" s="381"/>
      <c r="CB46" s="381"/>
      <c r="CC46" s="381"/>
      <c r="CD46" s="381"/>
      <c r="CE46" s="381"/>
      <c r="CF46" s="381"/>
      <c r="CG46" s="381"/>
      <c r="CH46" s="381"/>
      <c r="CI46" s="381"/>
      <c r="CJ46" s="381"/>
      <c r="CK46" s="381"/>
      <c r="CL46" s="381"/>
      <c r="CM46" s="381"/>
      <c r="CN46" s="381"/>
      <c r="CO46" s="381"/>
      <c r="CP46" s="381"/>
      <c r="CQ46" s="381"/>
      <c r="CR46" s="381"/>
      <c r="CS46" s="381"/>
      <c r="CT46" s="381"/>
      <c r="CU46" s="381"/>
      <c r="CV46" s="381"/>
      <c r="CW46" s="381"/>
      <c r="CX46" s="381"/>
      <c r="CY46" s="381"/>
      <c r="CZ46" s="381"/>
      <c r="DA46" s="381"/>
      <c r="DB46" s="381"/>
      <c r="DC46" s="382"/>
    </row>
    <row r="47" spans="2:109" ht="13.2" x14ac:dyDescent="0.2">
      <c r="B47" s="247"/>
      <c r="AN47" s="383"/>
      <c r="AO47" s="384"/>
      <c r="AP47" s="384"/>
      <c r="AQ47" s="384"/>
      <c r="AR47" s="384"/>
      <c r="AS47" s="384"/>
      <c r="AT47" s="384"/>
      <c r="AU47" s="384"/>
      <c r="AV47" s="384"/>
      <c r="AW47" s="384"/>
      <c r="AX47" s="384"/>
      <c r="AY47" s="384"/>
      <c r="AZ47" s="384"/>
      <c r="BA47" s="384"/>
      <c r="BB47" s="384"/>
      <c r="BC47" s="384"/>
      <c r="BD47" s="384"/>
      <c r="BE47" s="384"/>
      <c r="BF47" s="384"/>
      <c r="BG47" s="384"/>
      <c r="BH47" s="384"/>
      <c r="BI47" s="384"/>
      <c r="BJ47" s="384"/>
      <c r="BK47" s="384"/>
      <c r="BL47" s="384"/>
      <c r="BM47" s="384"/>
      <c r="BN47" s="384"/>
      <c r="BO47" s="384"/>
      <c r="BP47" s="384"/>
      <c r="BQ47" s="384"/>
      <c r="BR47" s="384"/>
      <c r="BS47" s="384"/>
      <c r="BT47" s="384"/>
      <c r="BU47" s="384"/>
      <c r="BV47" s="384"/>
      <c r="BW47" s="384"/>
      <c r="BX47" s="384"/>
      <c r="BY47" s="384"/>
      <c r="BZ47" s="384"/>
      <c r="CA47" s="384"/>
      <c r="CB47" s="384"/>
      <c r="CC47" s="384"/>
      <c r="CD47" s="384"/>
      <c r="CE47" s="384"/>
      <c r="CF47" s="384"/>
      <c r="CG47" s="384"/>
      <c r="CH47" s="384"/>
      <c r="CI47" s="384"/>
      <c r="CJ47" s="384"/>
      <c r="CK47" s="384"/>
      <c r="CL47" s="384"/>
      <c r="CM47" s="384"/>
      <c r="CN47" s="384"/>
      <c r="CO47" s="384"/>
      <c r="CP47" s="384"/>
      <c r="CQ47" s="384"/>
      <c r="CR47" s="384"/>
      <c r="CS47" s="384"/>
      <c r="CT47" s="384"/>
      <c r="CU47" s="384"/>
      <c r="CV47" s="384"/>
      <c r="CW47" s="384"/>
      <c r="CX47" s="384"/>
      <c r="CY47" s="384"/>
      <c r="CZ47" s="384"/>
      <c r="DA47" s="384"/>
      <c r="DB47" s="384"/>
      <c r="DC47" s="385"/>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568</v>
      </c>
    </row>
    <row r="50" spans="1:109" ht="13.2" x14ac:dyDescent="0.2">
      <c r="B50" s="247"/>
      <c r="G50" s="386"/>
      <c r="H50" s="386"/>
      <c r="I50" s="386"/>
      <c r="J50" s="386"/>
      <c r="K50" s="360"/>
      <c r="L50" s="360"/>
      <c r="M50" s="361"/>
      <c r="N50" s="361"/>
      <c r="AN50" s="387"/>
      <c r="AO50" s="388"/>
      <c r="AP50" s="388"/>
      <c r="AQ50" s="388"/>
      <c r="AR50" s="388"/>
      <c r="AS50" s="388"/>
      <c r="AT50" s="388"/>
      <c r="AU50" s="388"/>
      <c r="AV50" s="388"/>
      <c r="AW50" s="388"/>
      <c r="AX50" s="388"/>
      <c r="AY50" s="388"/>
      <c r="AZ50" s="388"/>
      <c r="BA50" s="388"/>
      <c r="BB50" s="388"/>
      <c r="BC50" s="388"/>
      <c r="BD50" s="388"/>
      <c r="BE50" s="388"/>
      <c r="BF50" s="388"/>
      <c r="BG50" s="388"/>
      <c r="BH50" s="388"/>
      <c r="BI50" s="388"/>
      <c r="BJ50" s="388"/>
      <c r="BK50" s="388"/>
      <c r="BL50" s="388"/>
      <c r="BM50" s="388"/>
      <c r="BN50" s="388"/>
      <c r="BO50" s="389"/>
      <c r="BP50" s="390" t="s">
        <v>528</v>
      </c>
      <c r="BQ50" s="390"/>
      <c r="BR50" s="390"/>
      <c r="BS50" s="390"/>
      <c r="BT50" s="390"/>
      <c r="BU50" s="390"/>
      <c r="BV50" s="390"/>
      <c r="BW50" s="390"/>
      <c r="BX50" s="390" t="s">
        <v>529</v>
      </c>
      <c r="BY50" s="390"/>
      <c r="BZ50" s="390"/>
      <c r="CA50" s="390"/>
      <c r="CB50" s="390"/>
      <c r="CC50" s="390"/>
      <c r="CD50" s="390"/>
      <c r="CE50" s="390"/>
      <c r="CF50" s="390" t="s">
        <v>530</v>
      </c>
      <c r="CG50" s="390"/>
      <c r="CH50" s="390"/>
      <c r="CI50" s="390"/>
      <c r="CJ50" s="390"/>
      <c r="CK50" s="390"/>
      <c r="CL50" s="390"/>
      <c r="CM50" s="390"/>
      <c r="CN50" s="390" t="s">
        <v>531</v>
      </c>
      <c r="CO50" s="390"/>
      <c r="CP50" s="390"/>
      <c r="CQ50" s="390"/>
      <c r="CR50" s="390"/>
      <c r="CS50" s="390"/>
      <c r="CT50" s="390"/>
      <c r="CU50" s="390"/>
      <c r="CV50" s="390" t="s">
        <v>532</v>
      </c>
      <c r="CW50" s="390"/>
      <c r="CX50" s="390"/>
      <c r="CY50" s="390"/>
      <c r="CZ50" s="390"/>
      <c r="DA50" s="390"/>
      <c r="DB50" s="390"/>
      <c r="DC50" s="390"/>
    </row>
    <row r="51" spans="1:109" ht="13.5" customHeight="1" x14ac:dyDescent="0.2">
      <c r="B51" s="247"/>
      <c r="G51" s="396"/>
      <c r="H51" s="396"/>
      <c r="I51" s="394"/>
      <c r="J51" s="394"/>
      <c r="K51" s="392"/>
      <c r="L51" s="392"/>
      <c r="M51" s="392"/>
      <c r="N51" s="392"/>
      <c r="AM51" s="359"/>
      <c r="AN51" s="393" t="s">
        <v>569</v>
      </c>
      <c r="AO51" s="393"/>
      <c r="AP51" s="393"/>
      <c r="AQ51" s="393"/>
      <c r="AR51" s="393"/>
      <c r="AS51" s="393"/>
      <c r="AT51" s="393"/>
      <c r="AU51" s="393"/>
      <c r="AV51" s="393"/>
      <c r="AW51" s="393"/>
      <c r="AX51" s="393"/>
      <c r="AY51" s="393"/>
      <c r="AZ51" s="393"/>
      <c r="BA51" s="393"/>
      <c r="BB51" s="393" t="s">
        <v>570</v>
      </c>
      <c r="BC51" s="393"/>
      <c r="BD51" s="393"/>
      <c r="BE51" s="393"/>
      <c r="BF51" s="393"/>
      <c r="BG51" s="393"/>
      <c r="BH51" s="393"/>
      <c r="BI51" s="393"/>
      <c r="BJ51" s="393"/>
      <c r="BK51" s="393"/>
      <c r="BL51" s="393"/>
      <c r="BM51" s="393"/>
      <c r="BN51" s="393"/>
      <c r="BO51" s="393"/>
      <c r="BP51" s="391">
        <v>75.599999999999994</v>
      </c>
      <c r="BQ51" s="391"/>
      <c r="BR51" s="391"/>
      <c r="BS51" s="391"/>
      <c r="BT51" s="391"/>
      <c r="BU51" s="391"/>
      <c r="BV51" s="391"/>
      <c r="BW51" s="391"/>
      <c r="BX51" s="391">
        <v>61.7</v>
      </c>
      <c r="BY51" s="391"/>
      <c r="BZ51" s="391"/>
      <c r="CA51" s="391"/>
      <c r="CB51" s="391"/>
      <c r="CC51" s="391"/>
      <c r="CD51" s="391"/>
      <c r="CE51" s="391"/>
      <c r="CF51" s="391">
        <v>73.3</v>
      </c>
      <c r="CG51" s="391"/>
      <c r="CH51" s="391"/>
      <c r="CI51" s="391"/>
      <c r="CJ51" s="391"/>
      <c r="CK51" s="391"/>
      <c r="CL51" s="391"/>
      <c r="CM51" s="391"/>
      <c r="CN51" s="391">
        <v>77.599999999999994</v>
      </c>
      <c r="CO51" s="391"/>
      <c r="CP51" s="391"/>
      <c r="CQ51" s="391"/>
      <c r="CR51" s="391"/>
      <c r="CS51" s="391"/>
      <c r="CT51" s="391"/>
      <c r="CU51" s="391"/>
      <c r="CV51" s="391">
        <v>76.099999999999994</v>
      </c>
      <c r="CW51" s="391"/>
      <c r="CX51" s="391"/>
      <c r="CY51" s="391"/>
      <c r="CZ51" s="391"/>
      <c r="DA51" s="391"/>
      <c r="DB51" s="391"/>
      <c r="DC51" s="391"/>
    </row>
    <row r="52" spans="1:109" ht="13.2" x14ac:dyDescent="0.2">
      <c r="B52" s="247"/>
      <c r="G52" s="396"/>
      <c r="H52" s="396"/>
      <c r="I52" s="394"/>
      <c r="J52" s="394"/>
      <c r="K52" s="392"/>
      <c r="L52" s="392"/>
      <c r="M52" s="392"/>
      <c r="N52" s="392"/>
      <c r="AM52" s="359"/>
      <c r="AN52" s="393"/>
      <c r="AO52" s="393"/>
      <c r="AP52" s="393"/>
      <c r="AQ52" s="393"/>
      <c r="AR52" s="393"/>
      <c r="AS52" s="393"/>
      <c r="AT52" s="393"/>
      <c r="AU52" s="393"/>
      <c r="AV52" s="393"/>
      <c r="AW52" s="393"/>
      <c r="AX52" s="393"/>
      <c r="AY52" s="393"/>
      <c r="AZ52" s="393"/>
      <c r="BA52" s="393"/>
      <c r="BB52" s="393"/>
      <c r="BC52" s="393"/>
      <c r="BD52" s="393"/>
      <c r="BE52" s="393"/>
      <c r="BF52" s="393"/>
      <c r="BG52" s="393"/>
      <c r="BH52" s="393"/>
      <c r="BI52" s="393"/>
      <c r="BJ52" s="393"/>
      <c r="BK52" s="393"/>
      <c r="BL52" s="393"/>
      <c r="BM52" s="393"/>
      <c r="BN52" s="393"/>
      <c r="BO52" s="393"/>
      <c r="BP52" s="391"/>
      <c r="BQ52" s="391"/>
      <c r="BR52" s="391"/>
      <c r="BS52" s="391"/>
      <c r="BT52" s="391"/>
      <c r="BU52" s="391"/>
      <c r="BV52" s="391"/>
      <c r="BW52" s="391"/>
      <c r="BX52" s="391"/>
      <c r="BY52" s="391"/>
      <c r="BZ52" s="391"/>
      <c r="CA52" s="391"/>
      <c r="CB52" s="391"/>
      <c r="CC52" s="391"/>
      <c r="CD52" s="391"/>
      <c r="CE52" s="391"/>
      <c r="CF52" s="391"/>
      <c r="CG52" s="391"/>
      <c r="CH52" s="391"/>
      <c r="CI52" s="391"/>
      <c r="CJ52" s="391"/>
      <c r="CK52" s="391"/>
      <c r="CL52" s="391"/>
      <c r="CM52" s="391"/>
      <c r="CN52" s="391"/>
      <c r="CO52" s="391"/>
      <c r="CP52" s="391"/>
      <c r="CQ52" s="391"/>
      <c r="CR52" s="391"/>
      <c r="CS52" s="391"/>
      <c r="CT52" s="391"/>
      <c r="CU52" s="391"/>
      <c r="CV52" s="391"/>
      <c r="CW52" s="391"/>
      <c r="CX52" s="391"/>
      <c r="CY52" s="391"/>
      <c r="CZ52" s="391"/>
      <c r="DA52" s="391"/>
      <c r="DB52" s="391"/>
      <c r="DC52" s="391"/>
    </row>
    <row r="53" spans="1:109" ht="13.2" x14ac:dyDescent="0.2">
      <c r="A53" s="358"/>
      <c r="B53" s="247"/>
      <c r="G53" s="396"/>
      <c r="H53" s="396"/>
      <c r="I53" s="386"/>
      <c r="J53" s="386"/>
      <c r="K53" s="392"/>
      <c r="L53" s="392"/>
      <c r="M53" s="392"/>
      <c r="N53" s="392"/>
      <c r="AM53" s="359"/>
      <c r="AN53" s="393"/>
      <c r="AO53" s="393"/>
      <c r="AP53" s="393"/>
      <c r="AQ53" s="393"/>
      <c r="AR53" s="393"/>
      <c r="AS53" s="393"/>
      <c r="AT53" s="393"/>
      <c r="AU53" s="393"/>
      <c r="AV53" s="393"/>
      <c r="AW53" s="393"/>
      <c r="AX53" s="393"/>
      <c r="AY53" s="393"/>
      <c r="AZ53" s="393"/>
      <c r="BA53" s="393"/>
      <c r="BB53" s="393" t="s">
        <v>571</v>
      </c>
      <c r="BC53" s="393"/>
      <c r="BD53" s="393"/>
      <c r="BE53" s="393"/>
      <c r="BF53" s="393"/>
      <c r="BG53" s="393"/>
      <c r="BH53" s="393"/>
      <c r="BI53" s="393"/>
      <c r="BJ53" s="393"/>
      <c r="BK53" s="393"/>
      <c r="BL53" s="393"/>
      <c r="BM53" s="393"/>
      <c r="BN53" s="393"/>
      <c r="BO53" s="393"/>
      <c r="BP53" s="391">
        <v>51.9</v>
      </c>
      <c r="BQ53" s="391"/>
      <c r="BR53" s="391"/>
      <c r="BS53" s="391"/>
      <c r="BT53" s="391"/>
      <c r="BU53" s="391"/>
      <c r="BV53" s="391"/>
      <c r="BW53" s="391"/>
      <c r="BX53" s="391">
        <v>53.9</v>
      </c>
      <c r="BY53" s="391"/>
      <c r="BZ53" s="391"/>
      <c r="CA53" s="391"/>
      <c r="CB53" s="391"/>
      <c r="CC53" s="391"/>
      <c r="CD53" s="391"/>
      <c r="CE53" s="391"/>
      <c r="CF53" s="391">
        <v>54.7</v>
      </c>
      <c r="CG53" s="391"/>
      <c r="CH53" s="391"/>
      <c r="CI53" s="391"/>
      <c r="CJ53" s="391"/>
      <c r="CK53" s="391"/>
      <c r="CL53" s="391"/>
      <c r="CM53" s="391"/>
      <c r="CN53" s="391">
        <v>56.1</v>
      </c>
      <c r="CO53" s="391"/>
      <c r="CP53" s="391"/>
      <c r="CQ53" s="391"/>
      <c r="CR53" s="391"/>
      <c r="CS53" s="391"/>
      <c r="CT53" s="391"/>
      <c r="CU53" s="391"/>
      <c r="CV53" s="391">
        <v>57.1</v>
      </c>
      <c r="CW53" s="391"/>
      <c r="CX53" s="391"/>
      <c r="CY53" s="391"/>
      <c r="CZ53" s="391"/>
      <c r="DA53" s="391"/>
      <c r="DB53" s="391"/>
      <c r="DC53" s="391"/>
    </row>
    <row r="54" spans="1:109" ht="13.2" x14ac:dyDescent="0.2">
      <c r="A54" s="358"/>
      <c r="B54" s="247"/>
      <c r="G54" s="396"/>
      <c r="H54" s="396"/>
      <c r="I54" s="386"/>
      <c r="J54" s="386"/>
      <c r="K54" s="392"/>
      <c r="L54" s="392"/>
      <c r="M54" s="392"/>
      <c r="N54" s="392"/>
      <c r="AM54" s="359"/>
      <c r="AN54" s="393"/>
      <c r="AO54" s="393"/>
      <c r="AP54" s="393"/>
      <c r="AQ54" s="393"/>
      <c r="AR54" s="393"/>
      <c r="AS54" s="393"/>
      <c r="AT54" s="393"/>
      <c r="AU54" s="393"/>
      <c r="AV54" s="393"/>
      <c r="AW54" s="393"/>
      <c r="AX54" s="393"/>
      <c r="AY54" s="393"/>
      <c r="AZ54" s="393"/>
      <c r="BA54" s="393"/>
      <c r="BB54" s="393"/>
      <c r="BC54" s="393"/>
      <c r="BD54" s="393"/>
      <c r="BE54" s="393"/>
      <c r="BF54" s="393"/>
      <c r="BG54" s="393"/>
      <c r="BH54" s="393"/>
      <c r="BI54" s="393"/>
      <c r="BJ54" s="393"/>
      <c r="BK54" s="393"/>
      <c r="BL54" s="393"/>
      <c r="BM54" s="393"/>
      <c r="BN54" s="393"/>
      <c r="BO54" s="393"/>
      <c r="BP54" s="391"/>
      <c r="BQ54" s="391"/>
      <c r="BR54" s="391"/>
      <c r="BS54" s="391"/>
      <c r="BT54" s="391"/>
      <c r="BU54" s="391"/>
      <c r="BV54" s="391"/>
      <c r="BW54" s="391"/>
      <c r="BX54" s="391"/>
      <c r="BY54" s="391"/>
      <c r="BZ54" s="391"/>
      <c r="CA54" s="391"/>
      <c r="CB54" s="391"/>
      <c r="CC54" s="391"/>
      <c r="CD54" s="391"/>
      <c r="CE54" s="391"/>
      <c r="CF54" s="391"/>
      <c r="CG54" s="391"/>
      <c r="CH54" s="391"/>
      <c r="CI54" s="391"/>
      <c r="CJ54" s="391"/>
      <c r="CK54" s="391"/>
      <c r="CL54" s="391"/>
      <c r="CM54" s="391"/>
      <c r="CN54" s="391"/>
      <c r="CO54" s="391"/>
      <c r="CP54" s="391"/>
      <c r="CQ54" s="391"/>
      <c r="CR54" s="391"/>
      <c r="CS54" s="391"/>
      <c r="CT54" s="391"/>
      <c r="CU54" s="391"/>
      <c r="CV54" s="391"/>
      <c r="CW54" s="391"/>
      <c r="CX54" s="391"/>
      <c r="CY54" s="391"/>
      <c r="CZ54" s="391"/>
      <c r="DA54" s="391"/>
      <c r="DB54" s="391"/>
      <c r="DC54" s="391"/>
    </row>
    <row r="55" spans="1:109" ht="13.2" x14ac:dyDescent="0.2">
      <c r="A55" s="358"/>
      <c r="B55" s="247"/>
      <c r="G55" s="386"/>
      <c r="H55" s="386"/>
      <c r="I55" s="386"/>
      <c r="J55" s="386"/>
      <c r="K55" s="392"/>
      <c r="L55" s="392"/>
      <c r="M55" s="392"/>
      <c r="N55" s="392"/>
      <c r="AN55" s="390" t="s">
        <v>572</v>
      </c>
      <c r="AO55" s="390"/>
      <c r="AP55" s="390"/>
      <c r="AQ55" s="390"/>
      <c r="AR55" s="390"/>
      <c r="AS55" s="390"/>
      <c r="AT55" s="390"/>
      <c r="AU55" s="390"/>
      <c r="AV55" s="390"/>
      <c r="AW55" s="390"/>
      <c r="AX55" s="390"/>
      <c r="AY55" s="390"/>
      <c r="AZ55" s="390"/>
      <c r="BA55" s="390"/>
      <c r="BB55" s="393" t="s">
        <v>570</v>
      </c>
      <c r="BC55" s="393"/>
      <c r="BD55" s="393"/>
      <c r="BE55" s="393"/>
      <c r="BF55" s="393"/>
      <c r="BG55" s="393"/>
      <c r="BH55" s="393"/>
      <c r="BI55" s="393"/>
      <c r="BJ55" s="393"/>
      <c r="BK55" s="393"/>
      <c r="BL55" s="393"/>
      <c r="BM55" s="393"/>
      <c r="BN55" s="393"/>
      <c r="BO55" s="393"/>
      <c r="BP55" s="391">
        <v>15.5</v>
      </c>
      <c r="BQ55" s="391"/>
      <c r="BR55" s="391"/>
      <c r="BS55" s="391"/>
      <c r="BT55" s="391"/>
      <c r="BU55" s="391"/>
      <c r="BV55" s="391"/>
      <c r="BW55" s="391"/>
      <c r="BX55" s="391">
        <v>4.5999999999999996</v>
      </c>
      <c r="BY55" s="391"/>
      <c r="BZ55" s="391"/>
      <c r="CA55" s="391"/>
      <c r="CB55" s="391"/>
      <c r="CC55" s="391"/>
      <c r="CD55" s="391"/>
      <c r="CE55" s="391"/>
      <c r="CF55" s="391">
        <v>0.6</v>
      </c>
      <c r="CG55" s="391"/>
      <c r="CH55" s="391"/>
      <c r="CI55" s="391"/>
      <c r="CJ55" s="391"/>
      <c r="CK55" s="391"/>
      <c r="CL55" s="391"/>
      <c r="CM55" s="391"/>
      <c r="CN55" s="391">
        <v>0</v>
      </c>
      <c r="CO55" s="391"/>
      <c r="CP55" s="391"/>
      <c r="CQ55" s="391"/>
      <c r="CR55" s="391"/>
      <c r="CS55" s="391"/>
      <c r="CT55" s="391"/>
      <c r="CU55" s="391"/>
      <c r="CV55" s="391">
        <v>1</v>
      </c>
      <c r="CW55" s="391"/>
      <c r="CX55" s="391"/>
      <c r="CY55" s="391"/>
      <c r="CZ55" s="391"/>
      <c r="DA55" s="391"/>
      <c r="DB55" s="391"/>
      <c r="DC55" s="391"/>
    </row>
    <row r="56" spans="1:109" ht="13.2" x14ac:dyDescent="0.2">
      <c r="A56" s="358"/>
      <c r="B56" s="247"/>
      <c r="G56" s="386"/>
      <c r="H56" s="386"/>
      <c r="I56" s="386"/>
      <c r="J56" s="386"/>
      <c r="K56" s="392"/>
      <c r="L56" s="392"/>
      <c r="M56" s="392"/>
      <c r="N56" s="392"/>
      <c r="AN56" s="390"/>
      <c r="AO56" s="390"/>
      <c r="AP56" s="390"/>
      <c r="AQ56" s="390"/>
      <c r="AR56" s="390"/>
      <c r="AS56" s="390"/>
      <c r="AT56" s="390"/>
      <c r="AU56" s="390"/>
      <c r="AV56" s="390"/>
      <c r="AW56" s="390"/>
      <c r="AX56" s="390"/>
      <c r="AY56" s="390"/>
      <c r="AZ56" s="390"/>
      <c r="BA56" s="390"/>
      <c r="BB56" s="393"/>
      <c r="BC56" s="393"/>
      <c r="BD56" s="393"/>
      <c r="BE56" s="393"/>
      <c r="BF56" s="393"/>
      <c r="BG56" s="393"/>
      <c r="BH56" s="393"/>
      <c r="BI56" s="393"/>
      <c r="BJ56" s="393"/>
      <c r="BK56" s="393"/>
      <c r="BL56" s="393"/>
      <c r="BM56" s="393"/>
      <c r="BN56" s="393"/>
      <c r="BO56" s="393"/>
      <c r="BP56" s="391"/>
      <c r="BQ56" s="391"/>
      <c r="BR56" s="391"/>
      <c r="BS56" s="391"/>
      <c r="BT56" s="391"/>
      <c r="BU56" s="391"/>
      <c r="BV56" s="391"/>
      <c r="BW56" s="391"/>
      <c r="BX56" s="391"/>
      <c r="BY56" s="391"/>
      <c r="BZ56" s="391"/>
      <c r="CA56" s="391"/>
      <c r="CB56" s="391"/>
      <c r="CC56" s="391"/>
      <c r="CD56" s="391"/>
      <c r="CE56" s="391"/>
      <c r="CF56" s="391"/>
      <c r="CG56" s="391"/>
      <c r="CH56" s="391"/>
      <c r="CI56" s="391"/>
      <c r="CJ56" s="391"/>
      <c r="CK56" s="391"/>
      <c r="CL56" s="391"/>
      <c r="CM56" s="391"/>
      <c r="CN56" s="391"/>
      <c r="CO56" s="391"/>
      <c r="CP56" s="391"/>
      <c r="CQ56" s="391"/>
      <c r="CR56" s="391"/>
      <c r="CS56" s="391"/>
      <c r="CT56" s="391"/>
      <c r="CU56" s="391"/>
      <c r="CV56" s="391"/>
      <c r="CW56" s="391"/>
      <c r="CX56" s="391"/>
      <c r="CY56" s="391"/>
      <c r="CZ56" s="391"/>
      <c r="DA56" s="391"/>
      <c r="DB56" s="391"/>
      <c r="DC56" s="391"/>
    </row>
    <row r="57" spans="1:109" s="358" customFormat="1" ht="13.2" x14ac:dyDescent="0.2">
      <c r="B57" s="362"/>
      <c r="G57" s="386"/>
      <c r="H57" s="386"/>
      <c r="I57" s="395"/>
      <c r="J57" s="395"/>
      <c r="K57" s="392"/>
      <c r="L57" s="392"/>
      <c r="M57" s="392"/>
      <c r="N57" s="392"/>
      <c r="AM57" s="243"/>
      <c r="AN57" s="390"/>
      <c r="AO57" s="390"/>
      <c r="AP57" s="390"/>
      <c r="AQ57" s="390"/>
      <c r="AR57" s="390"/>
      <c r="AS57" s="390"/>
      <c r="AT57" s="390"/>
      <c r="AU57" s="390"/>
      <c r="AV57" s="390"/>
      <c r="AW57" s="390"/>
      <c r="AX57" s="390"/>
      <c r="AY57" s="390"/>
      <c r="AZ57" s="390"/>
      <c r="BA57" s="390"/>
      <c r="BB57" s="393" t="s">
        <v>571</v>
      </c>
      <c r="BC57" s="393"/>
      <c r="BD57" s="393"/>
      <c r="BE57" s="393"/>
      <c r="BF57" s="393"/>
      <c r="BG57" s="393"/>
      <c r="BH57" s="393"/>
      <c r="BI57" s="393"/>
      <c r="BJ57" s="393"/>
      <c r="BK57" s="393"/>
      <c r="BL57" s="393"/>
      <c r="BM57" s="393"/>
      <c r="BN57" s="393"/>
      <c r="BO57" s="393"/>
      <c r="BP57" s="391">
        <v>61.7</v>
      </c>
      <c r="BQ57" s="391"/>
      <c r="BR57" s="391"/>
      <c r="BS57" s="391"/>
      <c r="BT57" s="391"/>
      <c r="BU57" s="391"/>
      <c r="BV57" s="391"/>
      <c r="BW57" s="391"/>
      <c r="BX57" s="391">
        <v>61.4</v>
      </c>
      <c r="BY57" s="391"/>
      <c r="BZ57" s="391"/>
      <c r="CA57" s="391"/>
      <c r="CB57" s="391"/>
      <c r="CC57" s="391"/>
      <c r="CD57" s="391"/>
      <c r="CE57" s="391"/>
      <c r="CF57" s="391">
        <v>62.6</v>
      </c>
      <c r="CG57" s="391"/>
      <c r="CH57" s="391"/>
      <c r="CI57" s="391"/>
      <c r="CJ57" s="391"/>
      <c r="CK57" s="391"/>
      <c r="CL57" s="391"/>
      <c r="CM57" s="391"/>
      <c r="CN57" s="391">
        <v>63.6</v>
      </c>
      <c r="CO57" s="391"/>
      <c r="CP57" s="391"/>
      <c r="CQ57" s="391"/>
      <c r="CR57" s="391"/>
      <c r="CS57" s="391"/>
      <c r="CT57" s="391"/>
      <c r="CU57" s="391"/>
      <c r="CV57" s="391">
        <v>64.099999999999994</v>
      </c>
      <c r="CW57" s="391"/>
      <c r="CX57" s="391"/>
      <c r="CY57" s="391"/>
      <c r="CZ57" s="391"/>
      <c r="DA57" s="391"/>
      <c r="DB57" s="391"/>
      <c r="DC57" s="391"/>
      <c r="DD57" s="363"/>
      <c r="DE57" s="362"/>
    </row>
    <row r="58" spans="1:109" s="358" customFormat="1" ht="13.2" x14ac:dyDescent="0.2">
      <c r="A58" s="243"/>
      <c r="B58" s="362"/>
      <c r="G58" s="386"/>
      <c r="H58" s="386"/>
      <c r="I58" s="395"/>
      <c r="J58" s="395"/>
      <c r="K58" s="392"/>
      <c r="L58" s="392"/>
      <c r="M58" s="392"/>
      <c r="N58" s="392"/>
      <c r="AM58" s="243"/>
      <c r="AN58" s="390"/>
      <c r="AO58" s="390"/>
      <c r="AP58" s="390"/>
      <c r="AQ58" s="390"/>
      <c r="AR58" s="390"/>
      <c r="AS58" s="390"/>
      <c r="AT58" s="390"/>
      <c r="AU58" s="390"/>
      <c r="AV58" s="390"/>
      <c r="AW58" s="390"/>
      <c r="AX58" s="390"/>
      <c r="AY58" s="390"/>
      <c r="AZ58" s="390"/>
      <c r="BA58" s="390"/>
      <c r="BB58" s="393"/>
      <c r="BC58" s="393"/>
      <c r="BD58" s="393"/>
      <c r="BE58" s="393"/>
      <c r="BF58" s="393"/>
      <c r="BG58" s="393"/>
      <c r="BH58" s="393"/>
      <c r="BI58" s="393"/>
      <c r="BJ58" s="393"/>
      <c r="BK58" s="393"/>
      <c r="BL58" s="393"/>
      <c r="BM58" s="393"/>
      <c r="BN58" s="393"/>
      <c r="BO58" s="393"/>
      <c r="BP58" s="391"/>
      <c r="BQ58" s="391"/>
      <c r="BR58" s="391"/>
      <c r="BS58" s="391"/>
      <c r="BT58" s="391"/>
      <c r="BU58" s="391"/>
      <c r="BV58" s="391"/>
      <c r="BW58" s="391"/>
      <c r="BX58" s="391"/>
      <c r="BY58" s="391"/>
      <c r="BZ58" s="391"/>
      <c r="CA58" s="391"/>
      <c r="CB58" s="391"/>
      <c r="CC58" s="391"/>
      <c r="CD58" s="391"/>
      <c r="CE58" s="391"/>
      <c r="CF58" s="391"/>
      <c r="CG58" s="391"/>
      <c r="CH58" s="391"/>
      <c r="CI58" s="391"/>
      <c r="CJ58" s="391"/>
      <c r="CK58" s="391"/>
      <c r="CL58" s="391"/>
      <c r="CM58" s="391"/>
      <c r="CN58" s="391"/>
      <c r="CO58" s="391"/>
      <c r="CP58" s="391"/>
      <c r="CQ58" s="391"/>
      <c r="CR58" s="391"/>
      <c r="CS58" s="391"/>
      <c r="CT58" s="391"/>
      <c r="CU58" s="391"/>
      <c r="CV58" s="391"/>
      <c r="CW58" s="391"/>
      <c r="CX58" s="391"/>
      <c r="CY58" s="391"/>
      <c r="CZ58" s="391"/>
      <c r="DA58" s="391"/>
      <c r="DB58" s="391"/>
      <c r="DC58" s="391"/>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573</v>
      </c>
    </row>
    <row r="64" spans="1:109" ht="13.2" x14ac:dyDescent="0.2">
      <c r="B64" s="247"/>
      <c r="G64" s="357"/>
      <c r="I64" s="369"/>
      <c r="J64" s="369"/>
      <c r="K64" s="369"/>
      <c r="L64" s="369"/>
      <c r="M64" s="369"/>
      <c r="N64" s="370"/>
      <c r="AM64" s="357"/>
      <c r="AN64" s="357" t="s">
        <v>567</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377" t="s">
        <v>574</v>
      </c>
      <c r="AO65" s="378"/>
      <c r="AP65" s="378"/>
      <c r="AQ65" s="378"/>
      <c r="AR65" s="378"/>
      <c r="AS65" s="378"/>
      <c r="AT65" s="378"/>
      <c r="AU65" s="378"/>
      <c r="AV65" s="378"/>
      <c r="AW65" s="378"/>
      <c r="AX65" s="378"/>
      <c r="AY65" s="378"/>
      <c r="AZ65" s="378"/>
      <c r="BA65" s="378"/>
      <c r="BB65" s="378"/>
      <c r="BC65" s="378"/>
      <c r="BD65" s="378"/>
      <c r="BE65" s="378"/>
      <c r="BF65" s="378"/>
      <c r="BG65" s="378"/>
      <c r="BH65" s="378"/>
      <c r="BI65" s="378"/>
      <c r="BJ65" s="378"/>
      <c r="BK65" s="378"/>
      <c r="BL65" s="378"/>
      <c r="BM65" s="378"/>
      <c r="BN65" s="378"/>
      <c r="BO65" s="378"/>
      <c r="BP65" s="378"/>
      <c r="BQ65" s="378"/>
      <c r="BR65" s="378"/>
      <c r="BS65" s="378"/>
      <c r="BT65" s="378"/>
      <c r="BU65" s="378"/>
      <c r="BV65" s="378"/>
      <c r="BW65" s="378"/>
      <c r="BX65" s="378"/>
      <c r="BY65" s="378"/>
      <c r="BZ65" s="378"/>
      <c r="CA65" s="378"/>
      <c r="CB65" s="378"/>
      <c r="CC65" s="378"/>
      <c r="CD65" s="378"/>
      <c r="CE65" s="378"/>
      <c r="CF65" s="378"/>
      <c r="CG65" s="378"/>
      <c r="CH65" s="378"/>
      <c r="CI65" s="378"/>
      <c r="CJ65" s="378"/>
      <c r="CK65" s="378"/>
      <c r="CL65" s="378"/>
      <c r="CM65" s="378"/>
      <c r="CN65" s="378"/>
      <c r="CO65" s="378"/>
      <c r="CP65" s="378"/>
      <c r="CQ65" s="378"/>
      <c r="CR65" s="378"/>
      <c r="CS65" s="378"/>
      <c r="CT65" s="378"/>
      <c r="CU65" s="378"/>
      <c r="CV65" s="378"/>
      <c r="CW65" s="378"/>
      <c r="CX65" s="378"/>
      <c r="CY65" s="378"/>
      <c r="CZ65" s="378"/>
      <c r="DA65" s="378"/>
      <c r="DB65" s="378"/>
      <c r="DC65" s="379"/>
    </row>
    <row r="66" spans="2:107" ht="13.2" x14ac:dyDescent="0.2">
      <c r="B66" s="247"/>
      <c r="AN66" s="380"/>
      <c r="AO66" s="381"/>
      <c r="AP66" s="381"/>
      <c r="AQ66" s="381"/>
      <c r="AR66" s="381"/>
      <c r="AS66" s="381"/>
      <c r="AT66" s="381"/>
      <c r="AU66" s="381"/>
      <c r="AV66" s="381"/>
      <c r="AW66" s="381"/>
      <c r="AX66" s="381"/>
      <c r="AY66" s="381"/>
      <c r="AZ66" s="381"/>
      <c r="BA66" s="381"/>
      <c r="BB66" s="381"/>
      <c r="BC66" s="381"/>
      <c r="BD66" s="381"/>
      <c r="BE66" s="381"/>
      <c r="BF66" s="381"/>
      <c r="BG66" s="381"/>
      <c r="BH66" s="381"/>
      <c r="BI66" s="381"/>
      <c r="BJ66" s="381"/>
      <c r="BK66" s="381"/>
      <c r="BL66" s="381"/>
      <c r="BM66" s="381"/>
      <c r="BN66" s="381"/>
      <c r="BO66" s="381"/>
      <c r="BP66" s="381"/>
      <c r="BQ66" s="381"/>
      <c r="BR66" s="381"/>
      <c r="BS66" s="381"/>
      <c r="BT66" s="381"/>
      <c r="BU66" s="381"/>
      <c r="BV66" s="381"/>
      <c r="BW66" s="381"/>
      <c r="BX66" s="381"/>
      <c r="BY66" s="381"/>
      <c r="BZ66" s="381"/>
      <c r="CA66" s="381"/>
      <c r="CB66" s="381"/>
      <c r="CC66" s="381"/>
      <c r="CD66" s="381"/>
      <c r="CE66" s="381"/>
      <c r="CF66" s="381"/>
      <c r="CG66" s="381"/>
      <c r="CH66" s="381"/>
      <c r="CI66" s="381"/>
      <c r="CJ66" s="381"/>
      <c r="CK66" s="381"/>
      <c r="CL66" s="381"/>
      <c r="CM66" s="381"/>
      <c r="CN66" s="381"/>
      <c r="CO66" s="381"/>
      <c r="CP66" s="381"/>
      <c r="CQ66" s="381"/>
      <c r="CR66" s="381"/>
      <c r="CS66" s="381"/>
      <c r="CT66" s="381"/>
      <c r="CU66" s="381"/>
      <c r="CV66" s="381"/>
      <c r="CW66" s="381"/>
      <c r="CX66" s="381"/>
      <c r="CY66" s="381"/>
      <c r="CZ66" s="381"/>
      <c r="DA66" s="381"/>
      <c r="DB66" s="381"/>
      <c r="DC66" s="382"/>
    </row>
    <row r="67" spans="2:107" ht="13.2" x14ac:dyDescent="0.2">
      <c r="B67" s="247"/>
      <c r="AN67" s="380"/>
      <c r="AO67" s="381"/>
      <c r="AP67" s="381"/>
      <c r="AQ67" s="381"/>
      <c r="AR67" s="381"/>
      <c r="AS67" s="381"/>
      <c r="AT67" s="381"/>
      <c r="AU67" s="381"/>
      <c r="AV67" s="381"/>
      <c r="AW67" s="381"/>
      <c r="AX67" s="381"/>
      <c r="AY67" s="381"/>
      <c r="AZ67" s="381"/>
      <c r="BA67" s="381"/>
      <c r="BB67" s="381"/>
      <c r="BC67" s="381"/>
      <c r="BD67" s="381"/>
      <c r="BE67" s="381"/>
      <c r="BF67" s="381"/>
      <c r="BG67" s="381"/>
      <c r="BH67" s="381"/>
      <c r="BI67" s="381"/>
      <c r="BJ67" s="381"/>
      <c r="BK67" s="381"/>
      <c r="BL67" s="381"/>
      <c r="BM67" s="381"/>
      <c r="BN67" s="381"/>
      <c r="BO67" s="381"/>
      <c r="BP67" s="381"/>
      <c r="BQ67" s="381"/>
      <c r="BR67" s="381"/>
      <c r="BS67" s="381"/>
      <c r="BT67" s="381"/>
      <c r="BU67" s="381"/>
      <c r="BV67" s="381"/>
      <c r="BW67" s="381"/>
      <c r="BX67" s="381"/>
      <c r="BY67" s="381"/>
      <c r="BZ67" s="381"/>
      <c r="CA67" s="381"/>
      <c r="CB67" s="381"/>
      <c r="CC67" s="381"/>
      <c r="CD67" s="381"/>
      <c r="CE67" s="381"/>
      <c r="CF67" s="381"/>
      <c r="CG67" s="381"/>
      <c r="CH67" s="381"/>
      <c r="CI67" s="381"/>
      <c r="CJ67" s="381"/>
      <c r="CK67" s="381"/>
      <c r="CL67" s="381"/>
      <c r="CM67" s="381"/>
      <c r="CN67" s="381"/>
      <c r="CO67" s="381"/>
      <c r="CP67" s="381"/>
      <c r="CQ67" s="381"/>
      <c r="CR67" s="381"/>
      <c r="CS67" s="381"/>
      <c r="CT67" s="381"/>
      <c r="CU67" s="381"/>
      <c r="CV67" s="381"/>
      <c r="CW67" s="381"/>
      <c r="CX67" s="381"/>
      <c r="CY67" s="381"/>
      <c r="CZ67" s="381"/>
      <c r="DA67" s="381"/>
      <c r="DB67" s="381"/>
      <c r="DC67" s="382"/>
    </row>
    <row r="68" spans="2:107" ht="13.2" x14ac:dyDescent="0.2">
      <c r="B68" s="247"/>
      <c r="AN68" s="380"/>
      <c r="AO68" s="381"/>
      <c r="AP68" s="381"/>
      <c r="AQ68" s="381"/>
      <c r="AR68" s="381"/>
      <c r="AS68" s="381"/>
      <c r="AT68" s="381"/>
      <c r="AU68" s="381"/>
      <c r="AV68" s="381"/>
      <c r="AW68" s="381"/>
      <c r="AX68" s="381"/>
      <c r="AY68" s="381"/>
      <c r="AZ68" s="381"/>
      <c r="BA68" s="381"/>
      <c r="BB68" s="381"/>
      <c r="BC68" s="381"/>
      <c r="BD68" s="381"/>
      <c r="BE68" s="381"/>
      <c r="BF68" s="381"/>
      <c r="BG68" s="381"/>
      <c r="BH68" s="381"/>
      <c r="BI68" s="381"/>
      <c r="BJ68" s="381"/>
      <c r="BK68" s="381"/>
      <c r="BL68" s="381"/>
      <c r="BM68" s="381"/>
      <c r="BN68" s="381"/>
      <c r="BO68" s="381"/>
      <c r="BP68" s="381"/>
      <c r="BQ68" s="381"/>
      <c r="BR68" s="381"/>
      <c r="BS68" s="381"/>
      <c r="BT68" s="381"/>
      <c r="BU68" s="381"/>
      <c r="BV68" s="381"/>
      <c r="BW68" s="381"/>
      <c r="BX68" s="381"/>
      <c r="BY68" s="381"/>
      <c r="BZ68" s="381"/>
      <c r="CA68" s="381"/>
      <c r="CB68" s="381"/>
      <c r="CC68" s="381"/>
      <c r="CD68" s="381"/>
      <c r="CE68" s="381"/>
      <c r="CF68" s="381"/>
      <c r="CG68" s="381"/>
      <c r="CH68" s="381"/>
      <c r="CI68" s="381"/>
      <c r="CJ68" s="381"/>
      <c r="CK68" s="381"/>
      <c r="CL68" s="381"/>
      <c r="CM68" s="381"/>
      <c r="CN68" s="381"/>
      <c r="CO68" s="381"/>
      <c r="CP68" s="381"/>
      <c r="CQ68" s="381"/>
      <c r="CR68" s="381"/>
      <c r="CS68" s="381"/>
      <c r="CT68" s="381"/>
      <c r="CU68" s="381"/>
      <c r="CV68" s="381"/>
      <c r="CW68" s="381"/>
      <c r="CX68" s="381"/>
      <c r="CY68" s="381"/>
      <c r="CZ68" s="381"/>
      <c r="DA68" s="381"/>
      <c r="DB68" s="381"/>
      <c r="DC68" s="382"/>
    </row>
    <row r="69" spans="2:107" ht="13.2" x14ac:dyDescent="0.2">
      <c r="B69" s="247"/>
      <c r="AN69" s="383"/>
      <c r="AO69" s="384"/>
      <c r="AP69" s="384"/>
      <c r="AQ69" s="384"/>
      <c r="AR69" s="384"/>
      <c r="AS69" s="384"/>
      <c r="AT69" s="384"/>
      <c r="AU69" s="384"/>
      <c r="AV69" s="384"/>
      <c r="AW69" s="384"/>
      <c r="AX69" s="384"/>
      <c r="AY69" s="384"/>
      <c r="AZ69" s="384"/>
      <c r="BA69" s="384"/>
      <c r="BB69" s="384"/>
      <c r="BC69" s="384"/>
      <c r="BD69" s="384"/>
      <c r="BE69" s="384"/>
      <c r="BF69" s="384"/>
      <c r="BG69" s="384"/>
      <c r="BH69" s="384"/>
      <c r="BI69" s="384"/>
      <c r="BJ69" s="384"/>
      <c r="BK69" s="384"/>
      <c r="BL69" s="384"/>
      <c r="BM69" s="384"/>
      <c r="BN69" s="384"/>
      <c r="BO69" s="384"/>
      <c r="BP69" s="384"/>
      <c r="BQ69" s="384"/>
      <c r="BR69" s="384"/>
      <c r="BS69" s="384"/>
      <c r="BT69" s="384"/>
      <c r="BU69" s="384"/>
      <c r="BV69" s="384"/>
      <c r="BW69" s="384"/>
      <c r="BX69" s="384"/>
      <c r="BY69" s="384"/>
      <c r="BZ69" s="384"/>
      <c r="CA69" s="384"/>
      <c r="CB69" s="384"/>
      <c r="CC69" s="384"/>
      <c r="CD69" s="384"/>
      <c r="CE69" s="384"/>
      <c r="CF69" s="384"/>
      <c r="CG69" s="384"/>
      <c r="CH69" s="384"/>
      <c r="CI69" s="384"/>
      <c r="CJ69" s="384"/>
      <c r="CK69" s="384"/>
      <c r="CL69" s="384"/>
      <c r="CM69" s="384"/>
      <c r="CN69" s="384"/>
      <c r="CO69" s="384"/>
      <c r="CP69" s="384"/>
      <c r="CQ69" s="384"/>
      <c r="CR69" s="384"/>
      <c r="CS69" s="384"/>
      <c r="CT69" s="384"/>
      <c r="CU69" s="384"/>
      <c r="CV69" s="384"/>
      <c r="CW69" s="384"/>
      <c r="CX69" s="384"/>
      <c r="CY69" s="384"/>
      <c r="CZ69" s="384"/>
      <c r="DA69" s="384"/>
      <c r="DB69" s="384"/>
      <c r="DC69" s="385"/>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568</v>
      </c>
    </row>
    <row r="72" spans="2:107" ht="13.2" x14ac:dyDescent="0.2">
      <c r="B72" s="247"/>
      <c r="G72" s="386"/>
      <c r="H72" s="386"/>
      <c r="I72" s="386"/>
      <c r="J72" s="386"/>
      <c r="K72" s="360"/>
      <c r="L72" s="360"/>
      <c r="M72" s="361"/>
      <c r="N72" s="361"/>
      <c r="AN72" s="387"/>
      <c r="AO72" s="388"/>
      <c r="AP72" s="388"/>
      <c r="AQ72" s="388"/>
      <c r="AR72" s="388"/>
      <c r="AS72" s="388"/>
      <c r="AT72" s="388"/>
      <c r="AU72" s="388"/>
      <c r="AV72" s="388"/>
      <c r="AW72" s="388"/>
      <c r="AX72" s="388"/>
      <c r="AY72" s="388"/>
      <c r="AZ72" s="388"/>
      <c r="BA72" s="388"/>
      <c r="BB72" s="388"/>
      <c r="BC72" s="388"/>
      <c r="BD72" s="388"/>
      <c r="BE72" s="388"/>
      <c r="BF72" s="388"/>
      <c r="BG72" s="388"/>
      <c r="BH72" s="388"/>
      <c r="BI72" s="388"/>
      <c r="BJ72" s="388"/>
      <c r="BK72" s="388"/>
      <c r="BL72" s="388"/>
      <c r="BM72" s="388"/>
      <c r="BN72" s="388"/>
      <c r="BO72" s="389"/>
      <c r="BP72" s="390" t="s">
        <v>528</v>
      </c>
      <c r="BQ72" s="390"/>
      <c r="BR72" s="390"/>
      <c r="BS72" s="390"/>
      <c r="BT72" s="390"/>
      <c r="BU72" s="390"/>
      <c r="BV72" s="390"/>
      <c r="BW72" s="390"/>
      <c r="BX72" s="390" t="s">
        <v>529</v>
      </c>
      <c r="BY72" s="390"/>
      <c r="BZ72" s="390"/>
      <c r="CA72" s="390"/>
      <c r="CB72" s="390"/>
      <c r="CC72" s="390"/>
      <c r="CD72" s="390"/>
      <c r="CE72" s="390"/>
      <c r="CF72" s="390" t="s">
        <v>530</v>
      </c>
      <c r="CG72" s="390"/>
      <c r="CH72" s="390"/>
      <c r="CI72" s="390"/>
      <c r="CJ72" s="390"/>
      <c r="CK72" s="390"/>
      <c r="CL72" s="390"/>
      <c r="CM72" s="390"/>
      <c r="CN72" s="390" t="s">
        <v>531</v>
      </c>
      <c r="CO72" s="390"/>
      <c r="CP72" s="390"/>
      <c r="CQ72" s="390"/>
      <c r="CR72" s="390"/>
      <c r="CS72" s="390"/>
      <c r="CT72" s="390"/>
      <c r="CU72" s="390"/>
      <c r="CV72" s="390" t="s">
        <v>532</v>
      </c>
      <c r="CW72" s="390"/>
      <c r="CX72" s="390"/>
      <c r="CY72" s="390"/>
      <c r="CZ72" s="390"/>
      <c r="DA72" s="390"/>
      <c r="DB72" s="390"/>
      <c r="DC72" s="390"/>
    </row>
    <row r="73" spans="2:107" ht="13.2" x14ac:dyDescent="0.2">
      <c r="B73" s="247"/>
      <c r="G73" s="396"/>
      <c r="H73" s="396"/>
      <c r="I73" s="396"/>
      <c r="J73" s="396"/>
      <c r="K73" s="397"/>
      <c r="L73" s="397"/>
      <c r="M73" s="397"/>
      <c r="N73" s="397"/>
      <c r="AM73" s="359"/>
      <c r="AN73" s="393" t="s">
        <v>569</v>
      </c>
      <c r="AO73" s="393"/>
      <c r="AP73" s="393"/>
      <c r="AQ73" s="393"/>
      <c r="AR73" s="393"/>
      <c r="AS73" s="393"/>
      <c r="AT73" s="393"/>
      <c r="AU73" s="393"/>
      <c r="AV73" s="393"/>
      <c r="AW73" s="393"/>
      <c r="AX73" s="393"/>
      <c r="AY73" s="393"/>
      <c r="AZ73" s="393"/>
      <c r="BA73" s="393"/>
      <c r="BB73" s="393" t="s">
        <v>570</v>
      </c>
      <c r="BC73" s="393"/>
      <c r="BD73" s="393"/>
      <c r="BE73" s="393"/>
      <c r="BF73" s="393"/>
      <c r="BG73" s="393"/>
      <c r="BH73" s="393"/>
      <c r="BI73" s="393"/>
      <c r="BJ73" s="393"/>
      <c r="BK73" s="393"/>
      <c r="BL73" s="393"/>
      <c r="BM73" s="393"/>
      <c r="BN73" s="393"/>
      <c r="BO73" s="393"/>
      <c r="BP73" s="391">
        <v>75.599999999999994</v>
      </c>
      <c r="BQ73" s="391"/>
      <c r="BR73" s="391"/>
      <c r="BS73" s="391"/>
      <c r="BT73" s="391"/>
      <c r="BU73" s="391"/>
      <c r="BV73" s="391"/>
      <c r="BW73" s="391"/>
      <c r="BX73" s="391">
        <v>61.7</v>
      </c>
      <c r="BY73" s="391"/>
      <c r="BZ73" s="391"/>
      <c r="CA73" s="391"/>
      <c r="CB73" s="391"/>
      <c r="CC73" s="391"/>
      <c r="CD73" s="391"/>
      <c r="CE73" s="391"/>
      <c r="CF73" s="391">
        <v>73.3</v>
      </c>
      <c r="CG73" s="391"/>
      <c r="CH73" s="391"/>
      <c r="CI73" s="391"/>
      <c r="CJ73" s="391"/>
      <c r="CK73" s="391"/>
      <c r="CL73" s="391"/>
      <c r="CM73" s="391"/>
      <c r="CN73" s="391">
        <v>77.599999999999994</v>
      </c>
      <c r="CO73" s="391"/>
      <c r="CP73" s="391"/>
      <c r="CQ73" s="391"/>
      <c r="CR73" s="391"/>
      <c r="CS73" s="391"/>
      <c r="CT73" s="391"/>
      <c r="CU73" s="391"/>
      <c r="CV73" s="391">
        <v>76.099999999999994</v>
      </c>
      <c r="CW73" s="391"/>
      <c r="CX73" s="391"/>
      <c r="CY73" s="391"/>
      <c r="CZ73" s="391"/>
      <c r="DA73" s="391"/>
      <c r="DB73" s="391"/>
      <c r="DC73" s="391"/>
    </row>
    <row r="74" spans="2:107" ht="13.2" x14ac:dyDescent="0.2">
      <c r="B74" s="247"/>
      <c r="G74" s="396"/>
      <c r="H74" s="396"/>
      <c r="I74" s="396"/>
      <c r="J74" s="396"/>
      <c r="K74" s="397"/>
      <c r="L74" s="397"/>
      <c r="M74" s="397"/>
      <c r="N74" s="397"/>
      <c r="AM74" s="359"/>
      <c r="AN74" s="393"/>
      <c r="AO74" s="393"/>
      <c r="AP74" s="393"/>
      <c r="AQ74" s="393"/>
      <c r="AR74" s="393"/>
      <c r="AS74" s="393"/>
      <c r="AT74" s="393"/>
      <c r="AU74" s="393"/>
      <c r="AV74" s="393"/>
      <c r="AW74" s="393"/>
      <c r="AX74" s="393"/>
      <c r="AY74" s="393"/>
      <c r="AZ74" s="393"/>
      <c r="BA74" s="393"/>
      <c r="BB74" s="393"/>
      <c r="BC74" s="393"/>
      <c r="BD74" s="393"/>
      <c r="BE74" s="393"/>
      <c r="BF74" s="393"/>
      <c r="BG74" s="393"/>
      <c r="BH74" s="393"/>
      <c r="BI74" s="393"/>
      <c r="BJ74" s="393"/>
      <c r="BK74" s="393"/>
      <c r="BL74" s="393"/>
      <c r="BM74" s="393"/>
      <c r="BN74" s="393"/>
      <c r="BO74" s="393"/>
      <c r="BP74" s="391"/>
      <c r="BQ74" s="391"/>
      <c r="BR74" s="391"/>
      <c r="BS74" s="391"/>
      <c r="BT74" s="391"/>
      <c r="BU74" s="391"/>
      <c r="BV74" s="391"/>
      <c r="BW74" s="391"/>
      <c r="BX74" s="391"/>
      <c r="BY74" s="391"/>
      <c r="BZ74" s="391"/>
      <c r="CA74" s="391"/>
      <c r="CB74" s="391"/>
      <c r="CC74" s="391"/>
      <c r="CD74" s="391"/>
      <c r="CE74" s="391"/>
      <c r="CF74" s="391"/>
      <c r="CG74" s="391"/>
      <c r="CH74" s="391"/>
      <c r="CI74" s="391"/>
      <c r="CJ74" s="391"/>
      <c r="CK74" s="391"/>
      <c r="CL74" s="391"/>
      <c r="CM74" s="391"/>
      <c r="CN74" s="391"/>
      <c r="CO74" s="391"/>
      <c r="CP74" s="391"/>
      <c r="CQ74" s="391"/>
      <c r="CR74" s="391"/>
      <c r="CS74" s="391"/>
      <c r="CT74" s="391"/>
      <c r="CU74" s="391"/>
      <c r="CV74" s="391"/>
      <c r="CW74" s="391"/>
      <c r="CX74" s="391"/>
      <c r="CY74" s="391"/>
      <c r="CZ74" s="391"/>
      <c r="DA74" s="391"/>
      <c r="DB74" s="391"/>
      <c r="DC74" s="391"/>
    </row>
    <row r="75" spans="2:107" ht="13.2" x14ac:dyDescent="0.2">
      <c r="B75" s="247"/>
      <c r="G75" s="396"/>
      <c r="H75" s="396"/>
      <c r="I75" s="386"/>
      <c r="J75" s="386"/>
      <c r="K75" s="392"/>
      <c r="L75" s="392"/>
      <c r="M75" s="392"/>
      <c r="N75" s="392"/>
      <c r="AM75" s="359"/>
      <c r="AN75" s="393"/>
      <c r="AO75" s="393"/>
      <c r="AP75" s="393"/>
      <c r="AQ75" s="393"/>
      <c r="AR75" s="393"/>
      <c r="AS75" s="393"/>
      <c r="AT75" s="393"/>
      <c r="AU75" s="393"/>
      <c r="AV75" s="393"/>
      <c r="AW75" s="393"/>
      <c r="AX75" s="393"/>
      <c r="AY75" s="393"/>
      <c r="AZ75" s="393"/>
      <c r="BA75" s="393"/>
      <c r="BB75" s="393" t="s">
        <v>575</v>
      </c>
      <c r="BC75" s="393"/>
      <c r="BD75" s="393"/>
      <c r="BE75" s="393"/>
      <c r="BF75" s="393"/>
      <c r="BG75" s="393"/>
      <c r="BH75" s="393"/>
      <c r="BI75" s="393"/>
      <c r="BJ75" s="393"/>
      <c r="BK75" s="393"/>
      <c r="BL75" s="393"/>
      <c r="BM75" s="393"/>
      <c r="BN75" s="393"/>
      <c r="BO75" s="393"/>
      <c r="BP75" s="391">
        <v>8.4</v>
      </c>
      <c r="BQ75" s="391"/>
      <c r="BR75" s="391"/>
      <c r="BS75" s="391"/>
      <c r="BT75" s="391"/>
      <c r="BU75" s="391"/>
      <c r="BV75" s="391"/>
      <c r="BW75" s="391"/>
      <c r="BX75" s="391">
        <v>7.7</v>
      </c>
      <c r="BY75" s="391"/>
      <c r="BZ75" s="391"/>
      <c r="CA75" s="391"/>
      <c r="CB75" s="391"/>
      <c r="CC75" s="391"/>
      <c r="CD75" s="391"/>
      <c r="CE75" s="391"/>
      <c r="CF75" s="391">
        <v>7.3</v>
      </c>
      <c r="CG75" s="391"/>
      <c r="CH75" s="391"/>
      <c r="CI75" s="391"/>
      <c r="CJ75" s="391"/>
      <c r="CK75" s="391"/>
      <c r="CL75" s="391"/>
      <c r="CM75" s="391"/>
      <c r="CN75" s="391">
        <v>7.5</v>
      </c>
      <c r="CO75" s="391"/>
      <c r="CP75" s="391"/>
      <c r="CQ75" s="391"/>
      <c r="CR75" s="391"/>
      <c r="CS75" s="391"/>
      <c r="CT75" s="391"/>
      <c r="CU75" s="391"/>
      <c r="CV75" s="391">
        <v>7.4</v>
      </c>
      <c r="CW75" s="391"/>
      <c r="CX75" s="391"/>
      <c r="CY75" s="391"/>
      <c r="CZ75" s="391"/>
      <c r="DA75" s="391"/>
      <c r="DB75" s="391"/>
      <c r="DC75" s="391"/>
    </row>
    <row r="76" spans="2:107" ht="13.2" x14ac:dyDescent="0.2">
      <c r="B76" s="247"/>
      <c r="G76" s="396"/>
      <c r="H76" s="396"/>
      <c r="I76" s="386"/>
      <c r="J76" s="386"/>
      <c r="K76" s="392"/>
      <c r="L76" s="392"/>
      <c r="M76" s="392"/>
      <c r="N76" s="392"/>
      <c r="AM76" s="359"/>
      <c r="AN76" s="393"/>
      <c r="AO76" s="393"/>
      <c r="AP76" s="393"/>
      <c r="AQ76" s="393"/>
      <c r="AR76" s="393"/>
      <c r="AS76" s="393"/>
      <c r="AT76" s="393"/>
      <c r="AU76" s="393"/>
      <c r="AV76" s="393"/>
      <c r="AW76" s="393"/>
      <c r="AX76" s="393"/>
      <c r="AY76" s="393"/>
      <c r="AZ76" s="393"/>
      <c r="BA76" s="393"/>
      <c r="BB76" s="393"/>
      <c r="BC76" s="393"/>
      <c r="BD76" s="393"/>
      <c r="BE76" s="393"/>
      <c r="BF76" s="393"/>
      <c r="BG76" s="393"/>
      <c r="BH76" s="393"/>
      <c r="BI76" s="393"/>
      <c r="BJ76" s="393"/>
      <c r="BK76" s="393"/>
      <c r="BL76" s="393"/>
      <c r="BM76" s="393"/>
      <c r="BN76" s="393"/>
      <c r="BO76" s="393"/>
      <c r="BP76" s="391"/>
      <c r="BQ76" s="391"/>
      <c r="BR76" s="391"/>
      <c r="BS76" s="391"/>
      <c r="BT76" s="391"/>
      <c r="BU76" s="391"/>
      <c r="BV76" s="391"/>
      <c r="BW76" s="391"/>
      <c r="BX76" s="391"/>
      <c r="BY76" s="391"/>
      <c r="BZ76" s="391"/>
      <c r="CA76" s="391"/>
      <c r="CB76" s="391"/>
      <c r="CC76" s="391"/>
      <c r="CD76" s="391"/>
      <c r="CE76" s="391"/>
      <c r="CF76" s="391"/>
      <c r="CG76" s="391"/>
      <c r="CH76" s="391"/>
      <c r="CI76" s="391"/>
      <c r="CJ76" s="391"/>
      <c r="CK76" s="391"/>
      <c r="CL76" s="391"/>
      <c r="CM76" s="391"/>
      <c r="CN76" s="391"/>
      <c r="CO76" s="391"/>
      <c r="CP76" s="391"/>
      <c r="CQ76" s="391"/>
      <c r="CR76" s="391"/>
      <c r="CS76" s="391"/>
      <c r="CT76" s="391"/>
      <c r="CU76" s="391"/>
      <c r="CV76" s="391"/>
      <c r="CW76" s="391"/>
      <c r="CX76" s="391"/>
      <c r="CY76" s="391"/>
      <c r="CZ76" s="391"/>
      <c r="DA76" s="391"/>
      <c r="DB76" s="391"/>
      <c r="DC76" s="391"/>
    </row>
    <row r="77" spans="2:107" ht="13.2" x14ac:dyDescent="0.2">
      <c r="B77" s="247"/>
      <c r="G77" s="386"/>
      <c r="H77" s="386"/>
      <c r="I77" s="386"/>
      <c r="J77" s="386"/>
      <c r="K77" s="397"/>
      <c r="L77" s="397"/>
      <c r="M77" s="397"/>
      <c r="N77" s="397"/>
      <c r="AN77" s="390" t="s">
        <v>572</v>
      </c>
      <c r="AO77" s="390"/>
      <c r="AP77" s="390"/>
      <c r="AQ77" s="390"/>
      <c r="AR77" s="390"/>
      <c r="AS77" s="390"/>
      <c r="AT77" s="390"/>
      <c r="AU77" s="390"/>
      <c r="AV77" s="390"/>
      <c r="AW77" s="390"/>
      <c r="AX77" s="390"/>
      <c r="AY77" s="390"/>
      <c r="AZ77" s="390"/>
      <c r="BA77" s="390"/>
      <c r="BB77" s="393" t="s">
        <v>570</v>
      </c>
      <c r="BC77" s="393"/>
      <c r="BD77" s="393"/>
      <c r="BE77" s="393"/>
      <c r="BF77" s="393"/>
      <c r="BG77" s="393"/>
      <c r="BH77" s="393"/>
      <c r="BI77" s="393"/>
      <c r="BJ77" s="393"/>
      <c r="BK77" s="393"/>
      <c r="BL77" s="393"/>
      <c r="BM77" s="393"/>
      <c r="BN77" s="393"/>
      <c r="BO77" s="393"/>
      <c r="BP77" s="391">
        <v>15.5</v>
      </c>
      <c r="BQ77" s="391"/>
      <c r="BR77" s="391"/>
      <c r="BS77" s="391"/>
      <c r="BT77" s="391"/>
      <c r="BU77" s="391"/>
      <c r="BV77" s="391"/>
      <c r="BW77" s="391"/>
      <c r="BX77" s="391">
        <v>4.5999999999999996</v>
      </c>
      <c r="BY77" s="391"/>
      <c r="BZ77" s="391"/>
      <c r="CA77" s="391"/>
      <c r="CB77" s="391"/>
      <c r="CC77" s="391"/>
      <c r="CD77" s="391"/>
      <c r="CE77" s="391"/>
      <c r="CF77" s="391">
        <v>0.6</v>
      </c>
      <c r="CG77" s="391"/>
      <c r="CH77" s="391"/>
      <c r="CI77" s="391"/>
      <c r="CJ77" s="391"/>
      <c r="CK77" s="391"/>
      <c r="CL77" s="391"/>
      <c r="CM77" s="391"/>
      <c r="CN77" s="391">
        <v>0</v>
      </c>
      <c r="CO77" s="391"/>
      <c r="CP77" s="391"/>
      <c r="CQ77" s="391"/>
      <c r="CR77" s="391"/>
      <c r="CS77" s="391"/>
      <c r="CT77" s="391"/>
      <c r="CU77" s="391"/>
      <c r="CV77" s="391">
        <v>1</v>
      </c>
      <c r="CW77" s="391"/>
      <c r="CX77" s="391"/>
      <c r="CY77" s="391"/>
      <c r="CZ77" s="391"/>
      <c r="DA77" s="391"/>
      <c r="DB77" s="391"/>
      <c r="DC77" s="391"/>
    </row>
    <row r="78" spans="2:107" ht="13.2" x14ac:dyDescent="0.2">
      <c r="B78" s="247"/>
      <c r="G78" s="386"/>
      <c r="H78" s="386"/>
      <c r="I78" s="386"/>
      <c r="J78" s="386"/>
      <c r="K78" s="397"/>
      <c r="L78" s="397"/>
      <c r="M78" s="397"/>
      <c r="N78" s="397"/>
      <c r="AN78" s="390"/>
      <c r="AO78" s="390"/>
      <c r="AP78" s="390"/>
      <c r="AQ78" s="390"/>
      <c r="AR78" s="390"/>
      <c r="AS78" s="390"/>
      <c r="AT78" s="390"/>
      <c r="AU78" s="390"/>
      <c r="AV78" s="390"/>
      <c r="AW78" s="390"/>
      <c r="AX78" s="390"/>
      <c r="AY78" s="390"/>
      <c r="AZ78" s="390"/>
      <c r="BA78" s="390"/>
      <c r="BB78" s="393"/>
      <c r="BC78" s="393"/>
      <c r="BD78" s="393"/>
      <c r="BE78" s="393"/>
      <c r="BF78" s="393"/>
      <c r="BG78" s="393"/>
      <c r="BH78" s="393"/>
      <c r="BI78" s="393"/>
      <c r="BJ78" s="393"/>
      <c r="BK78" s="393"/>
      <c r="BL78" s="393"/>
      <c r="BM78" s="393"/>
      <c r="BN78" s="393"/>
      <c r="BO78" s="393"/>
      <c r="BP78" s="391"/>
      <c r="BQ78" s="391"/>
      <c r="BR78" s="391"/>
      <c r="BS78" s="391"/>
      <c r="BT78" s="391"/>
      <c r="BU78" s="391"/>
      <c r="BV78" s="391"/>
      <c r="BW78" s="391"/>
      <c r="BX78" s="391"/>
      <c r="BY78" s="391"/>
      <c r="BZ78" s="391"/>
      <c r="CA78" s="391"/>
      <c r="CB78" s="391"/>
      <c r="CC78" s="391"/>
      <c r="CD78" s="391"/>
      <c r="CE78" s="391"/>
      <c r="CF78" s="391"/>
      <c r="CG78" s="391"/>
      <c r="CH78" s="391"/>
      <c r="CI78" s="391"/>
      <c r="CJ78" s="391"/>
      <c r="CK78" s="391"/>
      <c r="CL78" s="391"/>
      <c r="CM78" s="391"/>
      <c r="CN78" s="391"/>
      <c r="CO78" s="391"/>
      <c r="CP78" s="391"/>
      <c r="CQ78" s="391"/>
      <c r="CR78" s="391"/>
      <c r="CS78" s="391"/>
      <c r="CT78" s="391"/>
      <c r="CU78" s="391"/>
      <c r="CV78" s="391"/>
      <c r="CW78" s="391"/>
      <c r="CX78" s="391"/>
      <c r="CY78" s="391"/>
      <c r="CZ78" s="391"/>
      <c r="DA78" s="391"/>
      <c r="DB78" s="391"/>
      <c r="DC78" s="391"/>
    </row>
    <row r="79" spans="2:107" ht="13.2" x14ac:dyDescent="0.2">
      <c r="B79" s="247"/>
      <c r="G79" s="386"/>
      <c r="H79" s="386"/>
      <c r="I79" s="395"/>
      <c r="J79" s="395"/>
      <c r="K79" s="398"/>
      <c r="L79" s="398"/>
      <c r="M79" s="398"/>
      <c r="N79" s="398"/>
      <c r="AN79" s="390"/>
      <c r="AO79" s="390"/>
      <c r="AP79" s="390"/>
      <c r="AQ79" s="390"/>
      <c r="AR79" s="390"/>
      <c r="AS79" s="390"/>
      <c r="AT79" s="390"/>
      <c r="AU79" s="390"/>
      <c r="AV79" s="390"/>
      <c r="AW79" s="390"/>
      <c r="AX79" s="390"/>
      <c r="AY79" s="390"/>
      <c r="AZ79" s="390"/>
      <c r="BA79" s="390"/>
      <c r="BB79" s="393" t="s">
        <v>575</v>
      </c>
      <c r="BC79" s="393"/>
      <c r="BD79" s="393"/>
      <c r="BE79" s="393"/>
      <c r="BF79" s="393"/>
      <c r="BG79" s="393"/>
      <c r="BH79" s="393"/>
      <c r="BI79" s="393"/>
      <c r="BJ79" s="393"/>
      <c r="BK79" s="393"/>
      <c r="BL79" s="393"/>
      <c r="BM79" s="393"/>
      <c r="BN79" s="393"/>
      <c r="BO79" s="393"/>
      <c r="BP79" s="391">
        <v>6.4</v>
      </c>
      <c r="BQ79" s="391"/>
      <c r="BR79" s="391"/>
      <c r="BS79" s="391"/>
      <c r="BT79" s="391"/>
      <c r="BU79" s="391"/>
      <c r="BV79" s="391"/>
      <c r="BW79" s="391"/>
      <c r="BX79" s="391">
        <v>6.3</v>
      </c>
      <c r="BY79" s="391"/>
      <c r="BZ79" s="391"/>
      <c r="CA79" s="391"/>
      <c r="CB79" s="391"/>
      <c r="CC79" s="391"/>
      <c r="CD79" s="391"/>
      <c r="CE79" s="391"/>
      <c r="CF79" s="391">
        <v>6.6</v>
      </c>
      <c r="CG79" s="391"/>
      <c r="CH79" s="391"/>
      <c r="CI79" s="391"/>
      <c r="CJ79" s="391"/>
      <c r="CK79" s="391"/>
      <c r="CL79" s="391"/>
      <c r="CM79" s="391"/>
      <c r="CN79" s="391">
        <v>6.8</v>
      </c>
      <c r="CO79" s="391"/>
      <c r="CP79" s="391"/>
      <c r="CQ79" s="391"/>
      <c r="CR79" s="391"/>
      <c r="CS79" s="391"/>
      <c r="CT79" s="391"/>
      <c r="CU79" s="391"/>
      <c r="CV79" s="391">
        <v>7</v>
      </c>
      <c r="CW79" s="391"/>
      <c r="CX79" s="391"/>
      <c r="CY79" s="391"/>
      <c r="CZ79" s="391"/>
      <c r="DA79" s="391"/>
      <c r="DB79" s="391"/>
      <c r="DC79" s="391"/>
    </row>
    <row r="80" spans="2:107" ht="13.2" x14ac:dyDescent="0.2">
      <c r="B80" s="247"/>
      <c r="G80" s="386"/>
      <c r="H80" s="386"/>
      <c r="I80" s="395"/>
      <c r="J80" s="395"/>
      <c r="K80" s="398"/>
      <c r="L80" s="398"/>
      <c r="M80" s="398"/>
      <c r="N80" s="398"/>
      <c r="AN80" s="390"/>
      <c r="AO80" s="390"/>
      <c r="AP80" s="390"/>
      <c r="AQ80" s="390"/>
      <c r="AR80" s="390"/>
      <c r="AS80" s="390"/>
      <c r="AT80" s="390"/>
      <c r="AU80" s="390"/>
      <c r="AV80" s="390"/>
      <c r="AW80" s="390"/>
      <c r="AX80" s="390"/>
      <c r="AY80" s="390"/>
      <c r="AZ80" s="390"/>
      <c r="BA80" s="390"/>
      <c r="BB80" s="393"/>
      <c r="BC80" s="393"/>
      <c r="BD80" s="393"/>
      <c r="BE80" s="393"/>
      <c r="BF80" s="393"/>
      <c r="BG80" s="393"/>
      <c r="BH80" s="393"/>
      <c r="BI80" s="393"/>
      <c r="BJ80" s="393"/>
      <c r="BK80" s="393"/>
      <c r="BL80" s="393"/>
      <c r="BM80" s="393"/>
      <c r="BN80" s="393"/>
      <c r="BO80" s="393"/>
      <c r="BP80" s="391"/>
      <c r="BQ80" s="391"/>
      <c r="BR80" s="391"/>
      <c r="BS80" s="391"/>
      <c r="BT80" s="391"/>
      <c r="BU80" s="391"/>
      <c r="BV80" s="391"/>
      <c r="BW80" s="391"/>
      <c r="BX80" s="391"/>
      <c r="BY80" s="391"/>
      <c r="BZ80" s="391"/>
      <c r="CA80" s="391"/>
      <c r="CB80" s="391"/>
      <c r="CC80" s="391"/>
      <c r="CD80" s="391"/>
      <c r="CE80" s="391"/>
      <c r="CF80" s="391"/>
      <c r="CG80" s="391"/>
      <c r="CH80" s="391"/>
      <c r="CI80" s="391"/>
      <c r="CJ80" s="391"/>
      <c r="CK80" s="391"/>
      <c r="CL80" s="391"/>
      <c r="CM80" s="391"/>
      <c r="CN80" s="391"/>
      <c r="CO80" s="391"/>
      <c r="CP80" s="391"/>
      <c r="CQ80" s="391"/>
      <c r="CR80" s="391"/>
      <c r="CS80" s="391"/>
      <c r="CT80" s="391"/>
      <c r="CU80" s="391"/>
      <c r="CV80" s="391"/>
      <c r="CW80" s="391"/>
      <c r="CX80" s="391"/>
      <c r="CY80" s="391"/>
      <c r="CZ80" s="391"/>
      <c r="DA80" s="391"/>
      <c r="DB80" s="391"/>
      <c r="DC80" s="391"/>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zrV2bS7b+HQ7AKiUPLFPl013GAs7Go03mBzjjnNw5/Z33/Etdn0uhmI5W9ymLpJTghe/945EpPCIYGlbhw3nZA==" saltValue="BZHtyOQeXXSrLoNXhTGUC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B64E7-9510-44F2-84DC-A427870F9FD5}">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QIAuEbr2mrbI016qkFl7VBSvBTv6p/pF+LB8YVXGujg+vO9eJdC1HQPN3QQ2aRN2qGd8nLGoTng60Hln7hJrug==" saltValue="kDlohWJ6IPWUDG2CGFqkF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8B492-6B78-408C-B364-0A8EBBF05CB5}">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XidU+iOUdnkFylH3ZxU8iXL/wKNbc5CVeIj3ved4y0N/r4u3K7FTr2ivViP2Aa5MwD9ATs4AF1/jOtMEvvgkQ==" saltValue="PBLNag31pulycXchNTbn0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125487</v>
      </c>
      <c r="E3" s="142"/>
      <c r="F3" s="143">
        <v>52068</v>
      </c>
      <c r="G3" s="144"/>
      <c r="H3" s="145"/>
    </row>
    <row r="4" spans="1:8" x14ac:dyDescent="0.2">
      <c r="A4" s="146"/>
      <c r="B4" s="147"/>
      <c r="C4" s="148"/>
      <c r="D4" s="149">
        <v>84066</v>
      </c>
      <c r="E4" s="150"/>
      <c r="F4" s="151">
        <v>26936</v>
      </c>
      <c r="G4" s="152"/>
      <c r="H4" s="153"/>
    </row>
    <row r="5" spans="1:8" x14ac:dyDescent="0.2">
      <c r="A5" s="134" t="s">
        <v>522</v>
      </c>
      <c r="B5" s="139"/>
      <c r="C5" s="140"/>
      <c r="D5" s="141">
        <v>72784</v>
      </c>
      <c r="E5" s="142"/>
      <c r="F5" s="143">
        <v>47161</v>
      </c>
      <c r="G5" s="144"/>
      <c r="H5" s="145"/>
    </row>
    <row r="6" spans="1:8" x14ac:dyDescent="0.2">
      <c r="A6" s="146"/>
      <c r="B6" s="147"/>
      <c r="C6" s="148"/>
      <c r="D6" s="149">
        <v>39781</v>
      </c>
      <c r="E6" s="150"/>
      <c r="F6" s="151">
        <v>24595</v>
      </c>
      <c r="G6" s="152"/>
      <c r="H6" s="153"/>
    </row>
    <row r="7" spans="1:8" x14ac:dyDescent="0.2">
      <c r="A7" s="134" t="s">
        <v>523</v>
      </c>
      <c r="B7" s="139"/>
      <c r="C7" s="140"/>
      <c r="D7" s="141">
        <v>84406</v>
      </c>
      <c r="E7" s="142"/>
      <c r="F7" s="143">
        <v>43423</v>
      </c>
      <c r="G7" s="144"/>
      <c r="H7" s="145"/>
    </row>
    <row r="8" spans="1:8" x14ac:dyDescent="0.2">
      <c r="A8" s="146"/>
      <c r="B8" s="147"/>
      <c r="C8" s="148"/>
      <c r="D8" s="149">
        <v>18188</v>
      </c>
      <c r="E8" s="150"/>
      <c r="F8" s="151">
        <v>22207</v>
      </c>
      <c r="G8" s="152"/>
      <c r="H8" s="153"/>
    </row>
    <row r="9" spans="1:8" x14ac:dyDescent="0.2">
      <c r="A9" s="134" t="s">
        <v>524</v>
      </c>
      <c r="B9" s="139"/>
      <c r="C9" s="140"/>
      <c r="D9" s="141">
        <v>52068</v>
      </c>
      <c r="E9" s="142"/>
      <c r="F9" s="143">
        <v>45265</v>
      </c>
      <c r="G9" s="144"/>
      <c r="H9" s="145"/>
    </row>
    <row r="10" spans="1:8" x14ac:dyDescent="0.2">
      <c r="A10" s="146"/>
      <c r="B10" s="147"/>
      <c r="C10" s="148"/>
      <c r="D10" s="149">
        <v>17914</v>
      </c>
      <c r="E10" s="150"/>
      <c r="F10" s="151">
        <v>22600</v>
      </c>
      <c r="G10" s="152"/>
      <c r="H10" s="153"/>
    </row>
    <row r="11" spans="1:8" x14ac:dyDescent="0.2">
      <c r="A11" s="134" t="s">
        <v>525</v>
      </c>
      <c r="B11" s="139"/>
      <c r="C11" s="140"/>
      <c r="D11" s="141">
        <v>55174</v>
      </c>
      <c r="E11" s="142"/>
      <c r="F11" s="143">
        <v>54621</v>
      </c>
      <c r="G11" s="144"/>
      <c r="H11" s="145"/>
    </row>
    <row r="12" spans="1:8" x14ac:dyDescent="0.2">
      <c r="A12" s="146"/>
      <c r="B12" s="147"/>
      <c r="C12" s="154"/>
      <c r="D12" s="149">
        <v>17476</v>
      </c>
      <c r="E12" s="150"/>
      <c r="F12" s="151">
        <v>30892</v>
      </c>
      <c r="G12" s="152"/>
      <c r="H12" s="153"/>
    </row>
    <row r="13" spans="1:8" x14ac:dyDescent="0.2">
      <c r="A13" s="134"/>
      <c r="B13" s="139"/>
      <c r="C13" s="140"/>
      <c r="D13" s="141">
        <v>77984</v>
      </c>
      <c r="E13" s="142"/>
      <c r="F13" s="143">
        <v>48508</v>
      </c>
      <c r="G13" s="155"/>
      <c r="H13" s="145"/>
    </row>
    <row r="14" spans="1:8" x14ac:dyDescent="0.2">
      <c r="A14" s="146"/>
      <c r="B14" s="147"/>
      <c r="C14" s="148"/>
      <c r="D14" s="149">
        <v>35485</v>
      </c>
      <c r="E14" s="150"/>
      <c r="F14" s="151">
        <v>25446</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2.35</v>
      </c>
      <c r="C19" s="156">
        <f>ROUND(VALUE(SUBSTITUTE(実質収支比率等に係る経年分析!G$48,"▲","-")),2)</f>
        <v>4.2</v>
      </c>
      <c r="D19" s="156">
        <f>ROUND(VALUE(SUBSTITUTE(実質収支比率等に係る経年分析!H$48,"▲","-")),2)</f>
        <v>3.18</v>
      </c>
      <c r="E19" s="156">
        <f>ROUND(VALUE(SUBSTITUTE(実質収支比率等に係る経年分析!I$48,"▲","-")),2)</f>
        <v>3.82</v>
      </c>
      <c r="F19" s="156">
        <f>ROUND(VALUE(SUBSTITUTE(実質収支比率等に係る経年分析!J$48,"▲","-")),2)</f>
        <v>3.92</v>
      </c>
    </row>
    <row r="20" spans="1:11" x14ac:dyDescent="0.2">
      <c r="A20" s="156" t="s">
        <v>53</v>
      </c>
      <c r="B20" s="156">
        <f>ROUND(VALUE(SUBSTITUTE(実質収支比率等に係る経年分析!F$47,"▲","-")),2)</f>
        <v>11.99</v>
      </c>
      <c r="C20" s="156">
        <f>ROUND(VALUE(SUBSTITUTE(実質収支比率等に係る経年分析!G$47,"▲","-")),2)</f>
        <v>19.27</v>
      </c>
      <c r="D20" s="156">
        <f>ROUND(VALUE(SUBSTITUTE(実質収支比率等に係る経年分析!H$47,"▲","-")),2)</f>
        <v>24.07</v>
      </c>
      <c r="E20" s="156">
        <f>ROUND(VALUE(SUBSTITUTE(実質収支比率等に係る経年分析!I$47,"▲","-")),2)</f>
        <v>24.36</v>
      </c>
      <c r="F20" s="156">
        <f>ROUND(VALUE(SUBSTITUTE(実質収支比率等に係る経年分析!J$47,"▲","-")),2)</f>
        <v>25.32</v>
      </c>
    </row>
    <row r="21" spans="1:11" x14ac:dyDescent="0.2">
      <c r="A21" s="156" t="s">
        <v>54</v>
      </c>
      <c r="B21" s="156">
        <f>IF(ISNUMBER(VALUE(SUBSTITUTE(実質収支比率等に係る経年分析!F$49,"▲","-"))),ROUND(VALUE(SUBSTITUTE(実質収支比率等に係る経年分析!F$49,"▲","-")),2),NA())</f>
        <v>1.92</v>
      </c>
      <c r="C21" s="156">
        <f>IF(ISNUMBER(VALUE(SUBSTITUTE(実質収支比率等に係る経年分析!G$49,"▲","-"))),ROUND(VALUE(SUBSTITUTE(実質収支比率等に係る経年分析!G$49,"▲","-")),2),NA())</f>
        <v>8.48</v>
      </c>
      <c r="D21" s="156">
        <f>IF(ISNUMBER(VALUE(SUBSTITUTE(実質収支比率等に係る経年分析!H$49,"▲","-"))),ROUND(VALUE(SUBSTITUTE(実質収支比率等に係る経年分析!H$49,"▲","-")),2),NA())</f>
        <v>0.79</v>
      </c>
      <c r="E21" s="156">
        <f>IF(ISNUMBER(VALUE(SUBSTITUTE(実質収支比率等に係る経年分析!I$49,"▲","-"))),ROUND(VALUE(SUBSTITUTE(実質収支比率等に係る経年分析!I$49,"▲","-")),2),NA())</f>
        <v>-0.54</v>
      </c>
      <c r="F21" s="156">
        <f>IF(ISNUMBER(VALUE(SUBSTITUTE(実質収支比率等に係る経年分析!J$49,"▲","-"))),ROUND(VALUE(SUBSTITUTE(実質収支比率等に係る経年分析!J$49,"▲","-")),2),NA())</f>
        <v>0.16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0.53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0.04</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津幡町バス事業特別会計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0.04</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0.03</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0.03</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0.05</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0.11</v>
      </c>
    </row>
    <row r="30" spans="1:11" x14ac:dyDescent="0.2">
      <c r="A30" s="157" t="str">
        <f>IF(連結実質赤字比率に係る赤字・黒字の構成分析!C$40="",NA(),連結実質赤字比率に係る赤字・黒字の構成分析!C$40)</f>
        <v>津幡町後期高齢者医療特別会計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0.08</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0.06</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0.08</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0.09</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0.12</v>
      </c>
    </row>
    <row r="31" spans="1:11" x14ac:dyDescent="0.2">
      <c r="A31" s="157" t="str">
        <f>IF(連結実質赤字比率に係る赤字・黒字の構成分析!C$39="",NA(),連結実質赤字比率に係る赤字・黒字の構成分析!C$39)</f>
        <v>津幡町簡易水道事業会計</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0.31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0.31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0.31</v>
      </c>
    </row>
    <row r="32" spans="1:11" x14ac:dyDescent="0.2">
      <c r="A32" s="157" t="str">
        <f>IF(連結実質赤字比率に係る赤字・黒字の構成分析!C$38="",NA(),連結実質赤字比率に係る赤字・黒字の構成分析!C$38)</f>
        <v>津幡町国民健康保険特別会計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0.31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0.44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0.46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0.38</v>
      </c>
    </row>
    <row r="33" spans="1:16" x14ac:dyDescent="0.2">
      <c r="A33" s="157" t="str">
        <f>IF(連結実質赤字比率に係る赤字・黒字の構成分析!C$37="",NA(),連結実質赤字比率に係る赤字・黒字の構成分析!C$37)</f>
        <v>津幡町介護保険特別会計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1.03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0.54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0.68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0.41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0.45</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2.2999999999999998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4.16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3.14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3.76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3.79</v>
      </c>
    </row>
    <row r="35" spans="1:16" x14ac:dyDescent="0.2">
      <c r="A35" s="157" t="str">
        <f>IF(連結実質赤字比率に係る赤字・黒字の構成分析!C$35="",NA(),連結実質赤字比率に係る赤字・黒字の構成分析!C$35)</f>
        <v>津幡町水道事業会計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11.8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11.64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11.72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10.77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9.9600000000000009</v>
      </c>
    </row>
    <row r="36" spans="1:16" x14ac:dyDescent="0.2">
      <c r="A36" s="157" t="str">
        <f>IF(連結実質赤字比率に係る赤字・黒字の構成分析!C$34="",NA(),連結実質赤字比率に係る赤字・黒字の構成分析!C$34)</f>
        <v>津幡町病院事業会計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3.52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6.75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10.16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13.35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12.85</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1811</v>
      </c>
      <c r="E42" s="158"/>
      <c r="F42" s="158"/>
      <c r="G42" s="158">
        <f>'実質公債費比率（分子）の構造'!L$52</f>
        <v>1847</v>
      </c>
      <c r="H42" s="158"/>
      <c r="I42" s="158"/>
      <c r="J42" s="158">
        <f>'実質公債費比率（分子）の構造'!M$52</f>
        <v>1553</v>
      </c>
      <c r="K42" s="158"/>
      <c r="L42" s="158"/>
      <c r="M42" s="158">
        <f>'実質公債費比率（分子）の構造'!N$52</f>
        <v>1543</v>
      </c>
      <c r="N42" s="158"/>
      <c r="O42" s="158"/>
      <c r="P42" s="158">
        <f>'実質公債費比率（分子）の構造'!O$52</f>
        <v>1557</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61</v>
      </c>
      <c r="C45" s="158"/>
      <c r="D45" s="158"/>
      <c r="E45" s="158">
        <f>'実質公債費比率（分子）の構造'!L$49</f>
        <v>20</v>
      </c>
      <c r="F45" s="158"/>
      <c r="G45" s="158"/>
      <c r="H45" s="158">
        <f>'実質公債費比率（分子）の構造'!M$49</f>
        <v>21</v>
      </c>
      <c r="I45" s="158"/>
      <c r="J45" s="158"/>
      <c r="K45" s="158">
        <f>'実質公債費比率（分子）の構造'!N$49</f>
        <v>25</v>
      </c>
      <c r="L45" s="158"/>
      <c r="M45" s="158"/>
      <c r="N45" s="158">
        <f>'実質公債費比率（分子）の構造'!O$49</f>
        <v>32</v>
      </c>
      <c r="O45" s="158"/>
      <c r="P45" s="158"/>
    </row>
    <row r="46" spans="1:16" x14ac:dyDescent="0.2">
      <c r="A46" s="158" t="s">
        <v>64</v>
      </c>
      <c r="B46" s="158">
        <f>'実質公債費比率（分子）の構造'!K$48</f>
        <v>674</v>
      </c>
      <c r="C46" s="158"/>
      <c r="D46" s="158"/>
      <c r="E46" s="158">
        <f>'実質公債費比率（分子）の構造'!L$48</f>
        <v>667</v>
      </c>
      <c r="F46" s="158"/>
      <c r="G46" s="158"/>
      <c r="H46" s="158">
        <f>'実質公債費比率（分子）の構造'!M$48</f>
        <v>595</v>
      </c>
      <c r="I46" s="158"/>
      <c r="J46" s="158"/>
      <c r="K46" s="158">
        <f>'実質公債費比率（分子）の構造'!N$48</f>
        <v>604</v>
      </c>
      <c r="L46" s="158"/>
      <c r="M46" s="158"/>
      <c r="N46" s="158">
        <f>'実質公債費比率（分子）の構造'!O$48</f>
        <v>566</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1567</v>
      </c>
      <c r="C49" s="158"/>
      <c r="D49" s="158"/>
      <c r="E49" s="158">
        <f>'実質公債費比率（分子）の構造'!L$45</f>
        <v>1701</v>
      </c>
      <c r="F49" s="158"/>
      <c r="G49" s="158"/>
      <c r="H49" s="158">
        <f>'実質公債費比率（分子）の構造'!M$45</f>
        <v>1536</v>
      </c>
      <c r="I49" s="158"/>
      <c r="J49" s="158"/>
      <c r="K49" s="158">
        <f>'実質公債費比率（分子）の構造'!N$45</f>
        <v>1468</v>
      </c>
      <c r="L49" s="158"/>
      <c r="M49" s="158"/>
      <c r="N49" s="158">
        <f>'実質公債費比率（分子）の構造'!O$45</f>
        <v>1503</v>
      </c>
      <c r="O49" s="158"/>
      <c r="P49" s="158"/>
    </row>
    <row r="50" spans="1:16" x14ac:dyDescent="0.2">
      <c r="A50" s="158" t="s">
        <v>67</v>
      </c>
      <c r="B50" s="158" t="e">
        <f>NA()</f>
        <v>#N/A</v>
      </c>
      <c r="C50" s="158">
        <f>IF(ISNUMBER('実質公債費比率（分子）の構造'!K$53),'実質公債費比率（分子）の構造'!K$53,NA())</f>
        <v>491</v>
      </c>
      <c r="D50" s="158" t="e">
        <f>NA()</f>
        <v>#N/A</v>
      </c>
      <c r="E50" s="158" t="e">
        <f>NA()</f>
        <v>#N/A</v>
      </c>
      <c r="F50" s="158">
        <f>IF(ISNUMBER('実質公債費比率（分子）の構造'!L$53),'実質公債費比率（分子）の構造'!L$53,NA())</f>
        <v>541</v>
      </c>
      <c r="G50" s="158" t="e">
        <f>NA()</f>
        <v>#N/A</v>
      </c>
      <c r="H50" s="158" t="e">
        <f>NA()</f>
        <v>#N/A</v>
      </c>
      <c r="I50" s="158">
        <f>IF(ISNUMBER('実質公債費比率（分子）の構造'!M$53),'実質公債費比率（分子）の構造'!M$53,NA())</f>
        <v>599</v>
      </c>
      <c r="J50" s="158" t="e">
        <f>NA()</f>
        <v>#N/A</v>
      </c>
      <c r="K50" s="158" t="e">
        <f>NA()</f>
        <v>#N/A</v>
      </c>
      <c r="L50" s="158">
        <f>IF(ISNUMBER('実質公債費比率（分子）の構造'!N$53),'実質公債費比率（分子）の構造'!N$53,NA())</f>
        <v>554</v>
      </c>
      <c r="M50" s="158" t="e">
        <f>NA()</f>
        <v>#N/A</v>
      </c>
      <c r="N50" s="158" t="e">
        <f>NA()</f>
        <v>#N/A</v>
      </c>
      <c r="O50" s="158">
        <f>IF(ISNUMBER('実質公債費比率（分子）の構造'!O$53),'実質公債費比率（分子）の構造'!O$53,NA())</f>
        <v>544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16744</v>
      </c>
      <c r="E56" s="157"/>
      <c r="F56" s="157"/>
      <c r="G56" s="157">
        <f>'将来負担比率（分子）の構造'!J$52</f>
        <v>17265</v>
      </c>
      <c r="H56" s="157"/>
      <c r="I56" s="157"/>
      <c r="J56" s="157">
        <f>'将来負担比率（分子）の構造'!K$52</f>
        <v>17085</v>
      </c>
      <c r="K56" s="157"/>
      <c r="L56" s="157"/>
      <c r="M56" s="157">
        <f>'将来負担比率（分子）の構造'!L$52</f>
        <v>16861</v>
      </c>
      <c r="N56" s="157"/>
      <c r="O56" s="157"/>
      <c r="P56" s="157">
        <f>'将来負担比率（分子）の構造'!M$52</f>
        <v>16509</v>
      </c>
    </row>
    <row r="57" spans="1:16" x14ac:dyDescent="0.2">
      <c r="A57" s="157" t="s">
        <v>42</v>
      </c>
      <c r="B57" s="157"/>
      <c r="C57" s="157"/>
      <c r="D57" s="157">
        <f>'将来負担比率（分子）の構造'!I$51</f>
        <v>2043</v>
      </c>
      <c r="E57" s="157"/>
      <c r="F57" s="157"/>
      <c r="G57" s="157">
        <f>'将来負担比率（分子）の構造'!J$51</f>
        <v>2104</v>
      </c>
      <c r="H57" s="157"/>
      <c r="I57" s="157"/>
      <c r="J57" s="157">
        <f>'将来負担比率（分子）の構造'!K$51</f>
        <v>2098</v>
      </c>
      <c r="K57" s="157"/>
      <c r="L57" s="157"/>
      <c r="M57" s="157">
        <f>'将来負担比率（分子）の構造'!L$51</f>
        <v>2077</v>
      </c>
      <c r="N57" s="157"/>
      <c r="O57" s="157"/>
      <c r="P57" s="157">
        <f>'将来負担比率（分子）の構造'!M$51</f>
        <v>2388</v>
      </c>
    </row>
    <row r="58" spans="1:16" x14ac:dyDescent="0.2">
      <c r="A58" s="157" t="s">
        <v>41</v>
      </c>
      <c r="B58" s="157"/>
      <c r="C58" s="157"/>
      <c r="D58" s="157">
        <f>'将来負担比率（分子）の構造'!I$50</f>
        <v>2021</v>
      </c>
      <c r="E58" s="157"/>
      <c r="F58" s="157"/>
      <c r="G58" s="157">
        <f>'将来負担比率（分子）の構造'!J$50</f>
        <v>2943</v>
      </c>
      <c r="H58" s="157"/>
      <c r="I58" s="157"/>
      <c r="J58" s="157">
        <f>'将来負担比率（分子）の構造'!K$50</f>
        <v>3291</v>
      </c>
      <c r="K58" s="157"/>
      <c r="L58" s="157"/>
      <c r="M58" s="157">
        <f>'将来負担比率（分子）の構造'!L$50</f>
        <v>3366</v>
      </c>
      <c r="N58" s="157"/>
      <c r="O58" s="157"/>
      <c r="P58" s="157">
        <f>'将来負担比率（分子）の構造'!M$50</f>
        <v>3596</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213</v>
      </c>
      <c r="C61" s="157"/>
      <c r="D61" s="157"/>
      <c r="E61" s="157">
        <f>'将来負担比率（分子）の構造'!J$46</f>
        <v>210</v>
      </c>
      <c r="F61" s="157"/>
      <c r="G61" s="157"/>
      <c r="H61" s="157">
        <f>'将来負担比率（分子）の構造'!K$46</f>
        <v>177</v>
      </c>
      <c r="I61" s="157"/>
      <c r="J61" s="157"/>
      <c r="K61" s="157">
        <f>'将来負担比率（分子）の構造'!L$46</f>
        <v>137</v>
      </c>
      <c r="L61" s="157"/>
      <c r="M61" s="157"/>
      <c r="N61" s="157">
        <f>'将来負担比率（分子）の構造'!M$46</f>
        <v>118</v>
      </c>
      <c r="O61" s="157"/>
      <c r="P61" s="157"/>
    </row>
    <row r="62" spans="1:16" x14ac:dyDescent="0.2">
      <c r="A62" s="157" t="s">
        <v>35</v>
      </c>
      <c r="B62" s="157">
        <f>'将来負担比率（分子）の構造'!I$45</f>
        <v>1548</v>
      </c>
      <c r="C62" s="157"/>
      <c r="D62" s="157"/>
      <c r="E62" s="157">
        <f>'将来負担比率（分子）の構造'!J$45</f>
        <v>1509</v>
      </c>
      <c r="F62" s="157"/>
      <c r="G62" s="157"/>
      <c r="H62" s="157">
        <f>'将来負担比率（分子）の構造'!K$45</f>
        <v>1441</v>
      </c>
      <c r="I62" s="157"/>
      <c r="J62" s="157"/>
      <c r="K62" s="157">
        <f>'将来負担比率（分子）の構造'!L$45</f>
        <v>1425</v>
      </c>
      <c r="L62" s="157"/>
      <c r="M62" s="157"/>
      <c r="N62" s="157">
        <f>'将来負担比率（分子）の構造'!M$45</f>
        <v>1340</v>
      </c>
      <c r="O62" s="157"/>
      <c r="P62" s="157"/>
    </row>
    <row r="63" spans="1:16" x14ac:dyDescent="0.2">
      <c r="A63" s="157" t="s">
        <v>34</v>
      </c>
      <c r="B63" s="157">
        <f>'将来負担比率（分子）の構造'!I$44</f>
        <v>246</v>
      </c>
      <c r="C63" s="157"/>
      <c r="D63" s="157"/>
      <c r="E63" s="157">
        <f>'将来負担比率（分子）の構造'!J$44</f>
        <v>758</v>
      </c>
      <c r="F63" s="157"/>
      <c r="G63" s="157"/>
      <c r="H63" s="157">
        <f>'将来負担比率（分子）の構造'!K$44</f>
        <v>1738</v>
      </c>
      <c r="I63" s="157"/>
      <c r="J63" s="157"/>
      <c r="K63" s="157">
        <f>'将来負担比率（分子）の構造'!L$44</f>
        <v>1785</v>
      </c>
      <c r="L63" s="157"/>
      <c r="M63" s="157"/>
      <c r="N63" s="157">
        <f>'将来負担比率（分子）の構造'!M$44</f>
        <v>1762</v>
      </c>
      <c r="O63" s="157"/>
      <c r="P63" s="157"/>
    </row>
    <row r="64" spans="1:16" x14ac:dyDescent="0.2">
      <c r="A64" s="157" t="s">
        <v>33</v>
      </c>
      <c r="B64" s="157">
        <f>'将来負担比率（分子）の構造'!I$43</f>
        <v>8151</v>
      </c>
      <c r="C64" s="157"/>
      <c r="D64" s="157"/>
      <c r="E64" s="157">
        <f>'将来負担比率（分子）の構造'!J$43</f>
        <v>7763</v>
      </c>
      <c r="F64" s="157"/>
      <c r="G64" s="157"/>
      <c r="H64" s="157">
        <f>'将来負担比率（分子）の構造'!K$43</f>
        <v>7482</v>
      </c>
      <c r="I64" s="157"/>
      <c r="J64" s="157"/>
      <c r="K64" s="157">
        <f>'将来負担比率（分子）の構造'!L$43</f>
        <v>7293</v>
      </c>
      <c r="L64" s="157"/>
      <c r="M64" s="157"/>
      <c r="N64" s="157">
        <f>'将来負担比率（分子）の構造'!M$43</f>
        <v>7228</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f>'将来負担比率（分子）の構造'!L$42</f>
        <v>21</v>
      </c>
      <c r="L65" s="157"/>
      <c r="M65" s="157"/>
      <c r="N65" s="157">
        <f>'将来負担比率（分子）の構造'!M$42</f>
        <v>22</v>
      </c>
      <c r="O65" s="157"/>
      <c r="P65" s="157"/>
    </row>
    <row r="66" spans="1:16" x14ac:dyDescent="0.2">
      <c r="A66" s="157" t="s">
        <v>31</v>
      </c>
      <c r="B66" s="157">
        <f>'将来負担比率（分子）の構造'!I$41</f>
        <v>16022</v>
      </c>
      <c r="C66" s="157"/>
      <c r="D66" s="157"/>
      <c r="E66" s="157">
        <f>'将来負担比率（分子）の構造'!J$41</f>
        <v>16741</v>
      </c>
      <c r="F66" s="157"/>
      <c r="G66" s="157"/>
      <c r="H66" s="157">
        <f>'将来負担比率（分子）の構造'!K$41</f>
        <v>17097</v>
      </c>
      <c r="I66" s="157"/>
      <c r="J66" s="157"/>
      <c r="K66" s="157">
        <f>'将来負担比率（分子）の構造'!L$41</f>
        <v>17491</v>
      </c>
      <c r="L66" s="157"/>
      <c r="M66" s="157"/>
      <c r="N66" s="157">
        <f>'将来負担比率（分子）の構造'!M$41</f>
        <v>18029</v>
      </c>
      <c r="O66" s="157"/>
      <c r="P66" s="157"/>
    </row>
    <row r="67" spans="1:16" x14ac:dyDescent="0.2">
      <c r="A67" s="157" t="s">
        <v>71</v>
      </c>
      <c r="B67" s="157" t="e">
        <f>NA()</f>
        <v>#N/A</v>
      </c>
      <c r="C67" s="157">
        <f>IF(ISNUMBER('将来負担比率（分子）の構造'!I$53), IF('将来負担比率（分子）の構造'!I$53 &lt; 0, 0, '将来負担比率（分子）の構造'!I$53), NA())</f>
        <v>5373</v>
      </c>
      <c r="D67" s="157" t="e">
        <f>NA()</f>
        <v>#N/A</v>
      </c>
      <c r="E67" s="157" t="e">
        <f>NA()</f>
        <v>#N/A</v>
      </c>
      <c r="F67" s="157">
        <f>IF(ISNUMBER('将来負担比率（分子）の構造'!J$53), IF('将来負担比率（分子）の構造'!J$53 &lt; 0, 0, '将来負担比率（分子）の構造'!J$53), NA())</f>
        <v>4670</v>
      </c>
      <c r="G67" s="157" t="e">
        <f>NA()</f>
        <v>#N/A</v>
      </c>
      <c r="H67" s="157" t="e">
        <f>NA()</f>
        <v>#N/A</v>
      </c>
      <c r="I67" s="157">
        <f>IF(ISNUMBER('将来負担比率（分子）の構造'!K$53), IF('将来負担比率（分子）の構造'!K$53 &lt; 0, 0, '将来負担比率（分子）の構造'!K$53), NA())</f>
        <v>5460</v>
      </c>
      <c r="J67" s="157" t="e">
        <f>NA()</f>
        <v>#N/A</v>
      </c>
      <c r="K67" s="157" t="e">
        <f>NA()</f>
        <v>#N/A</v>
      </c>
      <c r="L67" s="157">
        <f>IF(ISNUMBER('将来負担比率（分子）の構造'!L$53), IF('将来負担比率（分子）の構造'!L$53 &lt; 0, 0, '将来負担比率（分子）の構造'!L$53), NA())</f>
        <v>5847</v>
      </c>
      <c r="M67" s="157" t="e">
        <f>NA()</f>
        <v>#N/A</v>
      </c>
      <c r="N67" s="157" t="e">
        <f>NA()</f>
        <v>#N/A</v>
      </c>
      <c r="O67" s="157">
        <f>IF(ISNUMBER('将来負担比率（分子）の構造'!M$53), IF('将来負担比率（分子）の構造'!M$53 &lt; 0, 0, '将来負担比率（分子）の構造'!M$53), NA())</f>
        <v>6007</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2123</v>
      </c>
      <c r="C72" s="161">
        <f>基金残高に係る経年分析!G55</f>
        <v>2166</v>
      </c>
      <c r="D72" s="161">
        <f>基金残高に係る経年分析!H55</f>
        <v>2339</v>
      </c>
    </row>
    <row r="73" spans="1:16" x14ac:dyDescent="0.2">
      <c r="A73" s="160" t="s">
        <v>74</v>
      </c>
      <c r="B73" s="161">
        <f>基金残高に係る経年分析!F56</f>
        <v>143</v>
      </c>
      <c r="C73" s="161">
        <f>基金残高に係る経年分析!G56</f>
        <v>181</v>
      </c>
      <c r="D73" s="161">
        <f>基金残高に係る経年分析!H56</f>
        <v>208</v>
      </c>
    </row>
    <row r="74" spans="1:16" x14ac:dyDescent="0.2">
      <c r="A74" s="160" t="s">
        <v>75</v>
      </c>
      <c r="B74" s="161">
        <f>基金残高に係る経年分析!F57</f>
        <v>192</v>
      </c>
      <c r="C74" s="161">
        <f>基金残高に係る経年分析!G57</f>
        <v>211</v>
      </c>
      <c r="D74" s="161">
        <f>基金残高に係る経年分析!H57</f>
        <v>337</v>
      </c>
    </row>
  </sheetData>
  <sheetProtection algorithmName="SHA-512" hashValue="0xhHyIYbdpSqHbRhAHIhUcPQTvZiKIPf8A2bYchtMORBkj6n5yf866nvnFIBI2mWbxJ9S0HQa/+MMXLEYMWH2w==" saltValue="jMBRq5Irvis5D5RwxFdlH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二角　貴博</cp:lastModifiedBy>
  <cp:lastPrinted>2026-03-11T06:25:20Z</cp:lastPrinted>
  <dcterms:created xsi:type="dcterms:W3CDTF">2026-02-26T09:42:47Z</dcterms:created>
  <dcterms:modified xsi:type="dcterms:W3CDTF">2026-09-29T05:21:27Z</dcterms:modified>
  <cp:category/>
</cp:coreProperties>
</file>