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flsv\1113000_市町支援課\005【大】財政グループ\015【中】公会計整備\2025(R7)\001【簿】公会計整備(R12末)\02地方公会計の整備により得られるストック情報に関する調査について\10_公開用\HP用\"/>
    </mc:Choice>
  </mc:AlternateContent>
  <xr:revisionPtr revIDLastSave="0" documentId="13_ncr:1_{8786945D-403B-4ADC-9989-98F371D713A9}" xr6:coauthVersionLast="47" xr6:coauthVersionMax="47" xr10:uidLastSave="{00000000-0000-0000-0000-000000000000}"/>
  <bookViews>
    <workbookView xWindow="-28920" yWindow="15" windowWidth="29040" windowHeight="15720" tabRatio="87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BE35"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c r="AM35" i="10" s="1"/>
  <c r="AM36" i="10" s="1"/>
  <c r="AM37" i="10" s="1"/>
  <c r="BW34" i="10" l="1"/>
  <c r="BW35" i="10" s="1"/>
  <c r="BW36" i="10" s="1"/>
  <c r="BW37" i="10" s="1"/>
  <c r="BW38" i="10" s="1"/>
  <c r="BW39" i="10" s="1"/>
  <c r="BW40" i="10" s="1"/>
  <c r="CO34" i="10" s="1"/>
  <c r="CO35" i="10" s="1"/>
</calcChain>
</file>

<file path=xl/sharedStrings.xml><?xml version="1.0" encoding="utf-8"?>
<sst xmlns="http://schemas.openxmlformats.org/spreadsheetml/2006/main" count="1108" uniqueCount="575">
  <si>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</si>
  <si>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</si>
  <si>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</si>
  <si>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</si>
  <si>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</si>
  <si>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</si>
  <si>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</si>
  <si>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</si>
  <si>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</si>
  <si>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</si>
  <si>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</si>
  <si>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</si>
  <si>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</si>
  <si>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</si>
  <si>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</si>
  <si>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</si>
  <si>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</si>
  <si>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</si>
  <si>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</si>
  <si>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</si>
  <si>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</si>
  <si>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</si>
  <si>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</si>
  <si>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</si>
  <si>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</si>
  <si>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</si>
  <si>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</si>
  <si>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</si>
  <si>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</si>
  <si>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</si>
  <si>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</si>
  <si>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</si>
  <si>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</si>
  <si>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</si>
  <si>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</si>
  <si>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</si>
  <si>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</si>
  <si>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</si>
  <si>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</si>
  <si>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</si>
  <si>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</si>
  <si>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</si>
  <si>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</si>
  <si>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</si>
  <si>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</si>
  <si>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</si>
  <si>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</si>
  <si>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</si>
  <si>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</si>
  <si>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</si>
  <si>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</si>
  <si>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</si>
  <si>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</si>
  <si>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</si>
  <si>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</si>
  <si>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</si>
  <si>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</si>
  <si>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</si>
  <si>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</si>
  <si>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</si>
  <si>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</si>
  <si>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</si>
  <si>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</si>
  <si>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</si>
  <si>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</si>
  <si>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</si>
  <si>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</si>
  <si>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</si>
  <si>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</si>
  <si>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</si>
  <si>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</si>
  <si>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</si>
  <si>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</si>
  <si>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</si>
  <si>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</si>
  <si>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</si>
  <si>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</si>
  <si>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</si>
  <si>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</si>
  <si>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</si>
  <si>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</si>
  <si>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Ⅴ－２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</si>
  <si>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</si>
  <si>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</si>
  <si>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</si>
  <si>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</si>
  <si>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</si>
  <si>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</si>
  <si>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</si>
  <si>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</si>
  <si>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</si>
  <si>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</si>
  <si>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</si>
  <si>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</si>
  <si>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津幡町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</si>
  <si>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</si>
  <si>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</si>
  <si>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</si>
  <si>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</si>
  <si>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</si>
  <si>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</si>
  <si>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</si>
  <si>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</si>
  <si>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</si>
  <si>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</si>
  <si>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</si>
  <si>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</si>
  <si>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</si>
  <si>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</si>
  <si>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</si>
  <si>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</si>
  <si>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</si>
  <si>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</si>
  <si>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</si>
  <si>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</si>
  <si>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</si>
  <si>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</si>
  <si>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</si>
  <si>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</si>
  <si>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</si>
  <si>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</si>
  <si>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</si>
  <si>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</si>
  <si>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</si>
  <si>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</si>
  <si>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</si>
  <si>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</si>
  <si>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</si>
  <si>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</si>
  <si>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</si>
  <si>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</si>
  <si>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</si>
  <si>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</si>
  <si>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</si>
  <si>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</si>
  <si>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</si>
  <si>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</si>
  <si>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</si>
  <si>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</si>
  <si>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</si>
  <si>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</si>
  <si>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</si>
  <si>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6"/>
  </si>
  <si>
    <t>うち日本人(％)</t>
    <phoneticPr fontId="5"/>
  </si>
  <si>
    <t>-0.3</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</si>
  <si>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</si>
  <si>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</si>
  <si>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</si>
  <si>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</si>
  <si>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</si>
  <si>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</si>
  <si>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</si>
  <si>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</si>
  <si>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</si>
  <si>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</si>
  <si>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</si>
  <si>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</si>
  <si>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</si>
  <si>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</si>
  <si>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</si>
  <si>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</si>
  <si>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</si>
  <si>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</si>
  <si>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</si>
  <si>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</si>
  <si>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</si>
  <si>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</si>
  <si>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</si>
  <si>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</si>
  <si>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</si>
  <si>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</si>
  <si>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</si>
  <si>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</si>
  <si>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</si>
  <si>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</si>
  <si>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</si>
  <si>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</si>
  <si>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</si>
  <si>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</si>
  <si>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</si>
  <si>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</si>
  <si>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</si>
  <si>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</si>
  <si>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</si>
  <si>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</si>
  <si>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</si>
  <si>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</si>
  <si>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</si>
  <si>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</si>
  <si>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</si>
  <si>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</si>
  <si>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</si>
  <si>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</si>
  <si>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</si>
  <si>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</si>
  <si>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</si>
  <si>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</si>
  <si>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</si>
  <si>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</si>
  <si>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</si>
  <si>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</si>
  <si>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</si>
  <si>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</si>
  <si>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石川県津幡町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</si>
  <si>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</si>
  <si>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</si>
  <si>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</si>
  <si>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</si>
  <si>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</si>
  <si>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</si>
  <si>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</si>
  <si>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</si>
  <si>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</si>
  <si>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</si>
  <si>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</si>
  <si>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</si>
  <si>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</si>
  <si>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</si>
  <si>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</si>
  <si>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</si>
  <si>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</si>
  <si>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</si>
  <si>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</si>
  <si>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</si>
  <si>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</si>
  <si>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</si>
  <si>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</si>
  <si>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</si>
  <si>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</si>
  <si>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</si>
  <si>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</si>
  <si>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</si>
  <si>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</si>
  <si>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</si>
  <si>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</si>
  <si>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</si>
  <si>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</si>
  <si>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</si>
  <si>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</si>
  <si>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</si>
  <si>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</si>
  <si>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</si>
  <si>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</si>
  <si>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</si>
  <si>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</si>
  <si>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</si>
  <si>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</si>
  <si>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</si>
  <si>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</si>
  <si>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</si>
  <si>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</si>
  <si>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</si>
  <si>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</si>
  <si>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</si>
  <si>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</si>
  <si>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</si>
  <si>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</si>
  <si>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</si>
  <si>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</si>
  <si>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</si>
  <si>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</si>
  <si>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</si>
  <si>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</si>
  <si>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</si>
  <si>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</si>
  <si>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</si>
  <si>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</si>
  <si>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</si>
  <si>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</si>
  <si>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</si>
  <si>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</si>
  <si>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</si>
  <si>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</si>
  <si>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</si>
  <si>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</si>
  <si>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</si>
  <si>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</si>
  <si>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</si>
  <si>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</si>
  <si>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</si>
  <si>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</si>
  <si>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</si>
  <si>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</si>
  <si>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</si>
  <si>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</si>
  <si>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</si>
  <si>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</si>
  <si>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</si>
  <si>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</si>
  <si>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</si>
  <si>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</si>
  <si>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</si>
  <si>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</si>
  <si>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</si>
  <si>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</si>
  <si>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</si>
  <si>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</si>
  <si>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</si>
  <si>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</si>
  <si>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</si>
  <si>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</si>
  <si>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</si>
  <si>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</si>
  <si>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</si>
  <si>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</si>
  <si>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</si>
  <si>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</si>
  <si>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</si>
  <si>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</si>
  <si>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</si>
  <si>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</si>
  <si>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</si>
  <si>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</si>
  <si>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</si>
  <si>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</si>
  <si>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</si>
  <si>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</si>
  <si>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</si>
  <si>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</si>
  <si>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</si>
  <si>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</si>
  <si>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</si>
  <si>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</si>
  <si>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</si>
  <si>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</si>
  <si>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</si>
  <si>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</si>
  <si>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</si>
  <si>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</si>
  <si>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</si>
  <si>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</si>
  <si>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</si>
  <si>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</si>
  <si>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</si>
  <si>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</si>
  <si>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</si>
  <si>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</si>
  <si>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</si>
  <si>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</si>
  <si>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</si>
  <si>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</si>
  <si>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</si>
  <si>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</si>
  <si>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</si>
  <si>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</si>
  <si>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</si>
  <si>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</si>
  <si>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</si>
  <si>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</si>
  <si>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</si>
  <si>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</si>
  <si>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</si>
  <si>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</si>
  <si>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</si>
  <si>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石川県津幡町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</si>
  <si>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</si>
  <si>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</si>
  <si>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</si>
  <si>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</si>
  <si>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</si>
  <si>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</si>
  <si>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</si>
  <si>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</si>
  <si>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</si>
  <si>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</si>
  <si>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</si>
  <si>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</si>
  <si>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</si>
  <si>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</si>
  <si>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</si>
  <si>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</si>
  <si>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</si>
  <si>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</si>
  <si>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</si>
  <si>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</si>
  <si>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津幡町バス事業特別会計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</si>
  <si>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</si>
  <si>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</si>
  <si>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</si>
  <si>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</si>
  <si>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</si>
  <si>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</si>
  <si>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</si>
  <si>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</si>
  <si>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</si>
  <si>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</si>
  <si>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</si>
  <si>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</si>
  <si>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</si>
  <si>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津幡町国民健康保険特別会計</t>
    <phoneticPr fontId="5"/>
  </si>
  <si>
    <t>津幡町介護保険特別会計</t>
    <phoneticPr fontId="5"/>
  </si>
  <si>
    <t>津幡町後期高齢者医療特別会計</t>
    <phoneticPr fontId="5"/>
  </si>
  <si>
    <t>津幡町病院事業会計</t>
    <phoneticPr fontId="5"/>
  </si>
  <si>
    <t>法適用企業</t>
    <phoneticPr fontId="5"/>
  </si>
  <si>
    <t>津幡町水道事業会計</t>
    <phoneticPr fontId="5"/>
  </si>
  <si>
    <t>津幡町下水道事業会計</t>
    <phoneticPr fontId="5"/>
  </si>
  <si>
    <t>津幡町簡易水道事業会計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</si>
  <si>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</si>
  <si>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</si>
  <si>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</si>
  <si>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</si>
  <si>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</si>
  <si>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</si>
  <si>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</si>
  <si>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</si>
  <si>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</si>
  <si>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</si>
  <si>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</si>
  <si>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</si>
  <si>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</si>
  <si>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</si>
  <si>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</si>
  <si>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</si>
  <si>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</si>
  <si>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</si>
  <si>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</si>
  <si>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</si>
  <si>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</si>
  <si>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</si>
  <si>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</si>
  <si>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</si>
  <si>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</si>
  <si>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</si>
  <si>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</si>
  <si>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</si>
  <si>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</si>
  <si>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</si>
  <si>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</si>
  <si>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</si>
  <si>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</si>
  <si>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</si>
  <si>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</si>
  <si>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</si>
  <si>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</si>
  <si>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</si>
  <si>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</si>
  <si>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</si>
  <si>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</si>
  <si>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</si>
  <si>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</si>
  <si>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</si>
  <si>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</si>
  <si>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</si>
  <si>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</si>
  <si>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</si>
  <si>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</si>
  <si>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</si>
  <si>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</si>
  <si>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</si>
  <si>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</si>
  <si>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</si>
  <si>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</si>
  <si>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</si>
  <si>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</si>
  <si>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</si>
  <si>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</si>
  <si>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</si>
  <si>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</si>
  <si>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</si>
  <si>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</si>
  <si>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</si>
  <si>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</si>
  <si>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</si>
  <si>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</si>
  <si>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</si>
  <si>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</si>
  <si>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</si>
  <si>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</si>
  <si>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</si>
  <si>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</si>
  <si>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</si>
  <si>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</si>
  <si>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</si>
  <si>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</si>
  <si>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</si>
  <si>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</si>
  <si>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</si>
  <si>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</si>
  <si>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</si>
  <si>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</si>
  <si>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</si>
  <si>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</si>
  <si>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</si>
  <si>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</si>
  <si>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</si>
  <si>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</si>
  <si>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</si>
  <si>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</si>
  <si>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</si>
  <si>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</si>
  <si>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</si>
  <si>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</si>
  <si>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</si>
  <si>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</si>
  <si>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</si>
  <si>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</si>
  <si>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</si>
  <si>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</si>
  <si>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</si>
  <si>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</si>
  <si>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</si>
  <si>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</si>
  <si>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</si>
  <si>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</si>
  <si>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</si>
  <si>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</si>
  <si>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</si>
  <si>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</si>
  <si>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</si>
  <si>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</si>
  <si>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</si>
  <si>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</si>
  <si>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</si>
  <si>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</si>
  <si>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</si>
  <si>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</si>
  <si>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</si>
  <si>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</si>
  <si>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</si>
  <si>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</si>
  <si>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</si>
  <si>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</si>
  <si>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</si>
  <si>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</si>
  <si>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</si>
  <si>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</si>
  <si>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</si>
  <si>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</si>
  <si>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</si>
  <si>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</si>
  <si>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</si>
  <si>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</si>
  <si>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1.59</t>
  </si>
  <si>
    <t>▲ 0.54</t>
  </si>
  <si>
    <t>津幡町病院事業会計</t>
  </si>
  <si>
    <t>津幡町水道事業会計</t>
  </si>
  <si>
    <t>一般会計</t>
  </si>
  <si>
    <t>津幡町介護保険特別会計</t>
  </si>
  <si>
    <t>津幡町簡易水道事業会計</t>
  </si>
  <si>
    <t>津幡町国民健康保険特別会計</t>
  </si>
  <si>
    <t>津幡町後期高齢者医療特別会計</t>
  </si>
  <si>
    <t>津幡町バス事業特別会計</t>
  </si>
  <si>
    <t>その他会計（赤字）</t>
  </si>
  <si>
    <t>その他会計（黒字）</t>
  </si>
  <si>
    <t>R01</t>
    <phoneticPr fontId="5"/>
  </si>
  <si>
    <t>R02</t>
    <phoneticPr fontId="5"/>
  </si>
  <si>
    <t>R03</t>
    <phoneticPr fontId="5"/>
  </si>
  <si>
    <t>R04</t>
    <phoneticPr fontId="5"/>
  </si>
  <si>
    <t>R05</t>
    <phoneticPr fontId="5"/>
  </si>
  <si>
    <t>環境整備基金</t>
    <rPh sb="0" eb="6">
      <t>カンキョウセイビキキン</t>
    </rPh>
    <phoneticPr fontId="5"/>
  </si>
  <si>
    <t>公共施設等整備基金</t>
    <rPh sb="0" eb="5">
      <t>コウキョウシセツトウ</t>
    </rPh>
    <rPh sb="5" eb="9">
      <t>セイビキキン</t>
    </rPh>
    <phoneticPr fontId="2"/>
  </si>
  <si>
    <t>地域づくり推進事業基金</t>
    <rPh sb="0" eb="2">
      <t>チイキ</t>
    </rPh>
    <rPh sb="5" eb="11">
      <t>スイシンジギョウキキン</t>
    </rPh>
    <phoneticPr fontId="2"/>
  </si>
  <si>
    <t>バス事業調整基金</t>
    <rPh sb="2" eb="4">
      <t>ジギョウ</t>
    </rPh>
    <rPh sb="4" eb="8">
      <t>チョウセイキキン</t>
    </rPh>
    <phoneticPr fontId="2"/>
  </si>
  <si>
    <t>人材育成基金</t>
    <rPh sb="0" eb="6">
      <t>ジンザイイクセイキキン</t>
    </rPh>
    <phoneticPr fontId="2"/>
  </si>
  <si>
    <t>－</t>
  </si>
  <si>
    <t>石川県町村議会議員公務災害補償組合</t>
    <rPh sb="0" eb="3">
      <t>イシカワケン</t>
    </rPh>
    <rPh sb="3" eb="5">
      <t>チョウソン</t>
    </rPh>
    <rPh sb="5" eb="7">
      <t>ギカイ</t>
    </rPh>
    <rPh sb="7" eb="9">
      <t>ギイン</t>
    </rPh>
    <rPh sb="9" eb="11">
      <t>コウム</t>
    </rPh>
    <rPh sb="11" eb="13">
      <t>サイガイ</t>
    </rPh>
    <rPh sb="13" eb="15">
      <t>ホショウ</t>
    </rPh>
    <rPh sb="15" eb="17">
      <t>クミアイ</t>
    </rPh>
    <phoneticPr fontId="1"/>
  </si>
  <si>
    <t>石川県市町村職員退職手当組合</t>
    <rPh sb="0" eb="3">
      <t>イシカワケン</t>
    </rPh>
    <rPh sb="3" eb="6">
      <t>シチョウソン</t>
    </rPh>
    <rPh sb="6" eb="8">
      <t>ショクイン</t>
    </rPh>
    <rPh sb="8" eb="10">
      <t>タイショク</t>
    </rPh>
    <rPh sb="10" eb="12">
      <t>テアテ</t>
    </rPh>
    <rPh sb="12" eb="14">
      <t>クミアイ</t>
    </rPh>
    <phoneticPr fontId="1"/>
  </si>
  <si>
    <t>石川県後期高齢者医療広域連合（一般会計）</t>
    <rPh sb="0" eb="3">
      <t>イシカワケン</t>
    </rPh>
    <rPh sb="3" eb="5">
      <t>コウキ</t>
    </rPh>
    <rPh sb="5" eb="8">
      <t>コウレイシャ</t>
    </rPh>
    <rPh sb="8" eb="10">
      <t>イリョウ</t>
    </rPh>
    <rPh sb="10" eb="12">
      <t>コウイキ</t>
    </rPh>
    <rPh sb="12" eb="14">
      <t>レンゴウ</t>
    </rPh>
    <rPh sb="15" eb="17">
      <t>イッパン</t>
    </rPh>
    <rPh sb="17" eb="19">
      <t>カイケイ</t>
    </rPh>
    <phoneticPr fontId="1"/>
  </si>
  <si>
    <t>石川県後期高齢者医療広域連合（特別会計）</t>
    <rPh sb="0" eb="3">
      <t>イシカワケン</t>
    </rPh>
    <rPh sb="3" eb="5">
      <t>コウキ</t>
    </rPh>
    <rPh sb="5" eb="8">
      <t>コウレイシャ</t>
    </rPh>
    <rPh sb="8" eb="10">
      <t>イリョウ</t>
    </rPh>
    <rPh sb="10" eb="12">
      <t>コウイキ</t>
    </rPh>
    <rPh sb="12" eb="14">
      <t>レンゴウ</t>
    </rPh>
    <rPh sb="15" eb="17">
      <t>トクベツ</t>
    </rPh>
    <rPh sb="17" eb="19">
      <t>カイケイ</t>
    </rPh>
    <phoneticPr fontId="1"/>
  </si>
  <si>
    <t>河北郡市広域事務組合</t>
    <rPh sb="0" eb="3">
      <t>カホクグン</t>
    </rPh>
    <rPh sb="3" eb="4">
      <t>シ</t>
    </rPh>
    <rPh sb="4" eb="6">
      <t>コウイキ</t>
    </rPh>
    <rPh sb="6" eb="8">
      <t>ジム</t>
    </rPh>
    <rPh sb="8" eb="10">
      <t>クミアイ</t>
    </rPh>
    <phoneticPr fontId="1"/>
  </si>
  <si>
    <t>石川県市町村消防団員等公務災害補償等組合</t>
  </si>
  <si>
    <t>石川県市町村消防賞じゅつ金組合</t>
    <rPh sb="0" eb="3">
      <t>イシカワケン</t>
    </rPh>
    <rPh sb="3" eb="6">
      <t>シチョウソン</t>
    </rPh>
    <rPh sb="6" eb="8">
      <t>ショウボウ</t>
    </rPh>
    <rPh sb="8" eb="9">
      <t>ショウ</t>
    </rPh>
    <rPh sb="12" eb="13">
      <t>キン</t>
    </rPh>
    <rPh sb="13" eb="15">
      <t>クミアイ</t>
    </rPh>
    <phoneticPr fontId="1"/>
  </si>
  <si>
    <t>土地開発公社</t>
    <rPh sb="0" eb="4">
      <t>トチカイハツ</t>
    </rPh>
    <rPh sb="4" eb="6">
      <t>コウシャ</t>
    </rPh>
    <phoneticPr fontId="2"/>
  </si>
  <si>
    <t>公共施設管理公社</t>
    <rPh sb="0" eb="4">
      <t>コウキョウシセツ</t>
    </rPh>
    <rPh sb="4" eb="6">
      <t>カンリ</t>
    </rPh>
    <rPh sb="6" eb="8">
      <t>コウシャ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</si>
  <si>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</si>
  <si>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</si>
  <si>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平均値との比較では、有形固定資産減価償却率は低い数値となっているものの、将来負担比率は大きく上回る数値となっている。当町の将来負担比率については、公営企業等繰入見込額が多額であることや充当可能基金残高が少額であることが数値を高くしている要因の一部であり、それらは一般会計等の有形固定資産減価償却率とは関係のない要素である。
　令和5年度においては、７月豪雨に係る災害復旧事業やサンライフ津幡長寿命化改修事業等により地方債残高が増加し、将来負担比率は悪化した。また、当町が有形固定資産減価償却率が低い要因としては、保有資産額の多額を占める学校施設や道路等の施設類型で低い数値を示していることが考えられる。</t>
    <rPh sb="212" eb="215">
      <t>チホウサイ</t>
    </rPh>
    <rPh sb="215" eb="217">
      <t>ザンダカ</t>
    </rPh>
    <rPh sb="218" eb="220">
      <t>ゾウカ</t>
    </rPh>
    <rPh sb="229" eb="231">
      <t>アッカ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</si>
  <si>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</si>
  <si>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</si>
  <si>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</si>
  <si>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</si>
  <si>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</si>
  <si>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</si>
  <si>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両比率ともに類似団体平均値との比較では、依然として高い傾向にある。特に将来負担比率については、役場庁舎建設事業や住吉公園温水プール整備事業等の大型事業が続いたことから、近年は上昇傾向にある。それらに伴い、実質公債費比率についても一時的に比率が上昇することが見込まれるが、各健全化判断基準等は超えない見込みである。各種大型事業や令和５年７月豪雨や令和６年能登半島地震等に係る災害復旧事業も控えているが、一層の経費削減や適正な手数料・負担金の見直し等を行い、比率の改善を目指す。</t>
    <rPh sb="34" eb="35">
      <t>トク</t>
    </rPh>
    <rPh sb="48" eb="52">
      <t>ヤクバチョウシャ</t>
    </rPh>
    <rPh sb="52" eb="56">
      <t>ケンセツジギョウ</t>
    </rPh>
    <rPh sb="57" eb="61">
      <t>スミヨシコウエン</t>
    </rPh>
    <rPh sb="61" eb="63">
      <t>オンスイ</t>
    </rPh>
    <rPh sb="66" eb="68">
      <t>セイビ</t>
    </rPh>
    <rPh sb="68" eb="70">
      <t>ジギョウ</t>
    </rPh>
    <rPh sb="70" eb="71">
      <t>トウ</t>
    </rPh>
    <rPh sb="72" eb="74">
      <t>オオガタ</t>
    </rPh>
    <rPh sb="74" eb="76">
      <t>ジギョウ</t>
    </rPh>
    <rPh sb="77" eb="78">
      <t>ツヅ</t>
    </rPh>
    <rPh sb="85" eb="87">
      <t>キンネン</t>
    </rPh>
    <rPh sb="88" eb="92">
      <t>ジョウショウケイコウ</t>
    </rPh>
    <rPh sb="100" eb="101">
      <t>トモナ</t>
    </rPh>
    <rPh sb="103" eb="110">
      <t>ジッシツコウサイヒヒリツ</t>
    </rPh>
    <rPh sb="115" eb="118">
      <t>イチジテキ</t>
    </rPh>
    <rPh sb="119" eb="121">
      <t>ヒリツ</t>
    </rPh>
    <rPh sb="122" eb="124">
      <t>ジョウショウ</t>
    </rPh>
    <rPh sb="129" eb="131">
      <t>ミコ</t>
    </rPh>
    <rPh sb="136" eb="140">
      <t>カクケンゼンカ</t>
    </rPh>
    <rPh sb="140" eb="145">
      <t>ハンダンキジュントウ</t>
    </rPh>
    <rPh sb="146" eb="147">
      <t>コ</t>
    </rPh>
    <rPh sb="150" eb="152">
      <t>ミコ</t>
    </rPh>
    <rPh sb="157" eb="161">
      <t>カクシュオオガタ</t>
    </rPh>
    <rPh sb="161" eb="163">
      <t>ジギョウ</t>
    </rPh>
    <rPh sb="164" eb="166">
      <t>レイワ</t>
    </rPh>
    <rPh sb="167" eb="168">
      <t>ネン</t>
    </rPh>
    <rPh sb="169" eb="170">
      <t>ツキ</t>
    </rPh>
    <rPh sb="170" eb="172">
      <t>ゴウウ</t>
    </rPh>
    <rPh sb="173" eb="175">
      <t>レイワ</t>
    </rPh>
    <rPh sb="176" eb="177">
      <t>ネン</t>
    </rPh>
    <rPh sb="177" eb="183">
      <t>ノトハントウジシン</t>
    </rPh>
    <rPh sb="183" eb="184">
      <t>トウ</t>
    </rPh>
    <rPh sb="185" eb="186">
      <t>カカ</t>
    </rPh>
    <rPh sb="187" eb="193">
      <t>サイガイフッキュウジギョウ</t>
    </rPh>
    <rPh sb="194" eb="195">
      <t>ヒカ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</si>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</sst>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1" fillId="0" borderId="87" xfId="11" applyNumberFormat="1" applyFont="1" applyBorder="1" applyAlignment="1">
      <alignment horizontal="right" vertical="center" shrinkToFit="1"/>
    </xf>
    <xf numFmtId="0" fontId="17" fillId="0" borderId="0" xfId="6" applyAlignment="1">
      <alignment vertical="center"/>
    </xf>
    <xf numFmtId="0" fontId="17" fillId="0" borderId="38" xfId="6" applyBorder="1" applyAlignment="1">
      <alignment vertical="center"/>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87" fontId="35" fillId="0" borderId="117" xfId="12" applyNumberFormat="1" applyFont="1" applyBorder="1" applyAlignment="1" applyProtection="1">
      <alignment horizontal="right" vertical="center" shrinkToFit="1"/>
      <protection locked="0"/>
    </xf>
    <xf numFmtId="187" fontId="35" fillId="0" borderId="113" xfId="12" applyNumberFormat="1" applyFont="1" applyBorder="1" applyAlignment="1" applyProtection="1">
      <alignment horizontal="right" vertical="center" shrinkToFit="1"/>
      <protection locked="0"/>
    </xf>
    <xf numFmtId="187" fontId="35" fillId="0" borderId="120"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77" fontId="35" fillId="0" borderId="103" xfId="12" applyNumberFormat="1" applyFont="1" applyBorder="1" applyAlignment="1" applyProtection="1">
      <alignment horizontal="right" vertical="center" shrinkToFit="1"/>
      <protection locked="0"/>
    </xf>
    <xf numFmtId="177" fontId="35" fillId="0" borderId="99" xfId="12" applyNumberFormat="1" applyFont="1" applyBorder="1" applyAlignment="1" applyProtection="1">
      <alignment horizontal="right" vertical="center" shrinkToFit="1"/>
      <protection locked="0"/>
    </xf>
    <xf numFmtId="177" fontId="35" fillId="0" borderId="107" xfId="12" applyNumberFormat="1" applyFont="1" applyBorder="1" applyAlignment="1" applyProtection="1">
      <alignment horizontal="right" vertical="center" shrinkToFit="1"/>
      <protection locked="0"/>
    </xf>
    <xf numFmtId="187" fontId="35" fillId="0" borderId="103" xfId="12" applyNumberFormat="1" applyFont="1" applyBorder="1" applyAlignment="1" applyProtection="1">
      <alignment horizontal="right" vertical="center" shrinkToFit="1"/>
      <protection locked="0"/>
    </xf>
    <xf numFmtId="187" fontId="35" fillId="0" borderId="99" xfId="12" applyNumberFormat="1" applyFont="1" applyBorder="1" applyAlignment="1" applyProtection="1">
      <alignment horizontal="right" vertical="center" shrinkToFit="1"/>
      <protection locked="0"/>
    </xf>
    <xf numFmtId="187" fontId="35" fillId="0" borderId="10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EF95A2B-B7D6-4A29-8F58-0C2F33D63BD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51264</c:v>
                </c:pt>
                <c:pt idx="1">
                  <c:v>52068</c:v>
                </c:pt>
                <c:pt idx="2">
                  <c:v>47161</c:v>
                </c:pt>
                <c:pt idx="3">
                  <c:v>43423</c:v>
                </c:pt>
                <c:pt idx="4">
                  <c:v>45265</c:v>
                </c:pt>
              </c:numCache>
            </c:numRef>
          </c:val>
          <c:smooth val="0"/>
          <c:extLst>
            <c:ext xmlns:c16="http://schemas.microsoft.com/office/drawing/2014/chart" uri="{C3380CC4-5D6E-409C-BE32-E72D297353CC}">
              <c16:uniqueId val="{00000000-53F3-48DD-9126-39C1DC7C229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57125</c:v>
                </c:pt>
                <c:pt idx="1">
                  <c:v>125487</c:v>
                </c:pt>
                <c:pt idx="2">
                  <c:v>72784</c:v>
                </c:pt>
                <c:pt idx="3">
                  <c:v>84406</c:v>
                </c:pt>
                <c:pt idx="4">
                  <c:v>52068</c:v>
                </c:pt>
              </c:numCache>
            </c:numRef>
          </c:val>
          <c:smooth val="0"/>
          <c:extLst>
            <c:ext xmlns:c16="http://schemas.microsoft.com/office/drawing/2014/chart" uri="{C3380CC4-5D6E-409C-BE32-E72D297353CC}">
              <c16:uniqueId val="{00000001-53F3-48DD-9126-39C1DC7C229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2.4</c:v>
                </c:pt>
                <c:pt idx="1">
                  <c:v>2.35</c:v>
                </c:pt>
                <c:pt idx="2">
                  <c:v>4.2</c:v>
                </c:pt>
                <c:pt idx="3">
                  <c:v>3.18</c:v>
                </c:pt>
                <c:pt idx="4">
                  <c:v>3.82</c:v>
                </c:pt>
              </c:numCache>
            </c:numRef>
          </c:val>
          <c:extLst>
            <c:ext xmlns:c16="http://schemas.microsoft.com/office/drawing/2014/chart" uri="{C3380CC4-5D6E-409C-BE32-E72D297353CC}">
              <c16:uniqueId val="{00000000-D90A-49F6-B809-86BC645EA4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8.91</c:v>
                </c:pt>
                <c:pt idx="1">
                  <c:v>11.99</c:v>
                </c:pt>
                <c:pt idx="2">
                  <c:v>19.27</c:v>
                </c:pt>
                <c:pt idx="3">
                  <c:v>24.07</c:v>
                </c:pt>
                <c:pt idx="4">
                  <c:v>24.36</c:v>
                </c:pt>
              </c:numCache>
            </c:numRef>
          </c:val>
          <c:extLst>
            <c:ext xmlns:c16="http://schemas.microsoft.com/office/drawing/2014/chart" uri="{C3380CC4-5D6E-409C-BE32-E72D297353CC}">
              <c16:uniqueId val="{00000001-D90A-49F6-B809-86BC645EA4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-1.59</c:v>
                </c:pt>
                <c:pt idx="1">
                  <c:v>1.92</c:v>
                </c:pt>
                <c:pt idx="2">
                  <c:v>8.48</c:v>
                </c:pt>
                <c:pt idx="3">
                  <c:v>0.79</c:v>
                </c:pt>
                <c:pt idx="4">
                  <c:v>-0.54</c:v>
                </c:pt>
              </c:numCache>
            </c:numRef>
          </c:val>
          <c:smooth val="0"/>
          <c:extLst>
            <c:ext xmlns:c16="http://schemas.microsoft.com/office/drawing/2014/chart" uri="{C3380CC4-5D6E-409C-BE32-E72D297353CC}">
              <c16:uniqueId val="{00000002-D90A-49F6-B809-86BC645EA4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1.76</c:v>
                </c:pt>
                <c:pt idx="2">
                  <c:v>#N/A</c:v>
                </c:pt>
                <c:pt idx="3">
                  <c:v>0.53</c:v>
                </c:pt>
                <c:pt idx="4">
                  <c:v>#N/A</c:v>
                </c:pt>
                <c:pt idx="5">
                  <c:v>0.01</c:v>
                </c:pt>
                <c:pt idx="6">
                  <c:v>#N/A</c:v>
                </c:pt>
                <c:pt idx="7">
                  <c:v>0</c:v>
                </c:pt>
                <c:pt idx="8">
                  <c:v>#N/A</c:v>
                </c:pt>
                <c:pt idx="9">
                  <c:v>0</c:v>
                </c:pt>
              </c:numCache>
            </c:numRef>
          </c:val>
          <c:extLst>
            <c:ext xmlns:c16="http://schemas.microsoft.com/office/drawing/2014/chart" uri="{C3380CC4-5D6E-409C-BE32-E72D297353CC}">
              <c16:uniqueId val="{00000000-DDD4-4F7F-A1DC-73366791033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DD4-4F7F-A1DC-733667910334}"/>
            </c:ext>
          </c:extLst>
        </c:ser>
        <c:ser>
          <c:idx val="2"/>
          <c:order val="2"/>
          <c:tx>
            <c:strRef>
              <c:f>データシート!$A$29</c:f>
              <c:strCache>
                <c:ptCount val="1"/>
                <c:pt idx="0">
                  <c:v>津幡町バス事業特別会計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0.04</c:v>
                </c:pt>
                <c:pt idx="2">
                  <c:v>#N/A</c:v>
                </c:pt>
                <c:pt idx="3">
                  <c:v>0.04</c:v>
                </c:pt>
                <c:pt idx="4">
                  <c:v>#N/A</c:v>
                </c:pt>
                <c:pt idx="5">
                  <c:v>0.03</c:v>
                </c:pt>
                <c:pt idx="6">
                  <c:v>#N/A</c:v>
                </c:pt>
                <c:pt idx="7">
                  <c:v>0.03</c:v>
                </c:pt>
                <c:pt idx="8">
                  <c:v>#N/A</c:v>
                </c:pt>
                <c:pt idx="9">
                  <c:v>0.05</c:v>
                </c:pt>
              </c:numCache>
            </c:numRef>
          </c:val>
          <c:extLst>
            <c:ext xmlns:c16="http://schemas.microsoft.com/office/drawing/2014/chart" uri="{C3380CC4-5D6E-409C-BE32-E72D297353CC}">
              <c16:uniqueId val="{00000002-DDD4-4F7F-A1DC-733667910334}"/>
            </c:ext>
          </c:extLst>
        </c:ser>
        <c:ser>
          <c:idx val="3"/>
          <c:order val="3"/>
          <c:tx>
            <c:strRef>
              <c:f>データシート!$A$30</c:f>
              <c:strCache>
                <c:ptCount val="1"/>
                <c:pt idx="0">
                  <c:v>津幡町後期高齢者医療特別会計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0.08</c:v>
                </c:pt>
                <c:pt idx="2">
                  <c:v>#N/A</c:v>
                </c:pt>
                <c:pt idx="3">
                  <c:v>0.08</c:v>
                </c:pt>
                <c:pt idx="4">
                  <c:v>#N/A</c:v>
                </c:pt>
                <c:pt idx="5">
                  <c:v>0.06</c:v>
                </c:pt>
                <c:pt idx="6">
                  <c:v>#N/A</c:v>
                </c:pt>
                <c:pt idx="7">
                  <c:v>0.08</c:v>
                </c:pt>
                <c:pt idx="8">
                  <c:v>#N/A</c:v>
                </c:pt>
                <c:pt idx="9">
                  <c:v>0.09</c:v>
                </c:pt>
              </c:numCache>
            </c:numRef>
          </c:val>
          <c:extLst>
            <c:ext xmlns:c16="http://schemas.microsoft.com/office/drawing/2014/chart" uri="{C3380CC4-5D6E-409C-BE32-E72D297353CC}">
              <c16:uniqueId val="{00000003-DDD4-4F7F-A1DC-733667910334}"/>
            </c:ext>
          </c:extLst>
        </c:ser>
        <c:ser>
          <c:idx val="4"/>
          <c:order val="4"/>
          <c:tx>
            <c:strRef>
              <c:f>データシート!$A$31</c:f>
              <c:strCache>
                <c:ptCount val="1"/>
                <c:pt idx="0">
                  <c:v>津幡町国民健康保険特別会計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0.89</c:v>
                </c:pt>
                <c:pt idx="2">
                  <c:v>#N/A</c:v>
                </c:pt>
                <c:pt idx="3">
                  <c:v>0.31</c:v>
                </c:pt>
                <c:pt idx="4">
                  <c:v>#N/A</c:v>
                </c:pt>
                <c:pt idx="5">
                  <c:v>0.44</c:v>
                </c:pt>
                <c:pt idx="6">
                  <c:v>#N/A</c:v>
                </c:pt>
                <c:pt idx="7">
                  <c:v>0.46</c:v>
                </c:pt>
                <c:pt idx="8">
                  <c:v>#N/A</c:v>
                </c:pt>
                <c:pt idx="9">
                  <c:v>0.3</c:v>
                </c:pt>
              </c:numCache>
            </c:numRef>
          </c:val>
          <c:extLst>
            <c:ext xmlns:c16="http://schemas.microsoft.com/office/drawing/2014/chart" uri="{C3380CC4-5D6E-409C-BE32-E72D297353CC}">
              <c16:uniqueId val="{00000004-DDD4-4F7F-A1DC-733667910334}"/>
            </c:ext>
          </c:extLst>
        </c:ser>
        <c:ser>
          <c:idx val="5"/>
          <c:order val="5"/>
          <c:tx>
            <c:strRef>
              <c:f>データシート!$A$32</c:f>
              <c:strCache>
                <c:ptCount val="1"/>
                <c:pt idx="0">
                  <c:v>津幡町簡易水道事業会計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0.31</c:v>
                </c:pt>
                <c:pt idx="8">
                  <c:v>#N/A</c:v>
                </c:pt>
                <c:pt idx="9">
                  <c:v>0.31</c:v>
                </c:pt>
              </c:numCache>
            </c:numRef>
          </c:val>
          <c:extLst>
            <c:ext xmlns:c16="http://schemas.microsoft.com/office/drawing/2014/chart" uri="{C3380CC4-5D6E-409C-BE32-E72D297353CC}">
              <c16:uniqueId val="{00000005-DDD4-4F7F-A1DC-733667910334}"/>
            </c:ext>
          </c:extLst>
        </c:ser>
        <c:ser>
          <c:idx val="6"/>
          <c:order val="6"/>
          <c:tx>
            <c:strRef>
              <c:f>データシート!$A$33</c:f>
              <c:strCache>
                <c:ptCount val="1"/>
                <c:pt idx="0">
                  <c:v>津幡町介護保険特別会計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0.61</c:v>
                </c:pt>
                <c:pt idx="2">
                  <c:v>#N/A</c:v>
                </c:pt>
                <c:pt idx="3">
                  <c:v>1.03</c:v>
                </c:pt>
                <c:pt idx="4">
                  <c:v>#N/A</c:v>
                </c:pt>
                <c:pt idx="5">
                  <c:v>0.54</c:v>
                </c:pt>
                <c:pt idx="6">
                  <c:v>#N/A</c:v>
                </c:pt>
                <c:pt idx="7">
                  <c:v>0.68</c:v>
                </c:pt>
                <c:pt idx="8">
                  <c:v>#N/A</c:v>
                </c:pt>
                <c:pt idx="9">
                  <c:v>0.41</c:v>
                </c:pt>
              </c:numCache>
            </c:numRef>
          </c:val>
          <c:extLst>
            <c:ext xmlns:c16="http://schemas.microsoft.com/office/drawing/2014/chart" uri="{C3380CC4-5D6E-409C-BE32-E72D297353CC}">
              <c16:uniqueId val="{00000006-DDD4-4F7F-A1DC-73366791033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2.35</c:v>
                </c:pt>
                <c:pt idx="2">
                  <c:v>#N/A</c:v>
                </c:pt>
                <c:pt idx="3">
                  <c:v>2.2999999999999998</c:v>
                </c:pt>
                <c:pt idx="4">
                  <c:v>#N/A</c:v>
                </c:pt>
                <c:pt idx="5">
                  <c:v>4.16</c:v>
                </c:pt>
                <c:pt idx="6">
                  <c:v>#N/A</c:v>
                </c:pt>
                <c:pt idx="7">
                  <c:v>3.14</c:v>
                </c:pt>
                <c:pt idx="8">
                  <c:v>#N/A</c:v>
                </c:pt>
                <c:pt idx="9">
                  <c:v>3.76</c:v>
                </c:pt>
              </c:numCache>
            </c:numRef>
          </c:val>
          <c:extLst>
            <c:ext xmlns:c16="http://schemas.microsoft.com/office/drawing/2014/chart" uri="{C3380CC4-5D6E-409C-BE32-E72D297353CC}">
              <c16:uniqueId val="{00000007-DDD4-4F7F-A1DC-733667910334}"/>
            </c:ext>
          </c:extLst>
        </c:ser>
        <c:ser>
          <c:idx val="8"/>
          <c:order val="8"/>
          <c:tx>
            <c:strRef>
              <c:f>データシート!$A$35</c:f>
              <c:strCache>
                <c:ptCount val="1"/>
                <c:pt idx="0">
                  <c:v>津幡町水道事業会計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11.93</c:v>
                </c:pt>
                <c:pt idx="2">
                  <c:v>#N/A</c:v>
                </c:pt>
                <c:pt idx="3">
                  <c:v>11.8</c:v>
                </c:pt>
                <c:pt idx="4">
                  <c:v>#N/A</c:v>
                </c:pt>
                <c:pt idx="5">
                  <c:v>11.64</c:v>
                </c:pt>
                <c:pt idx="6">
                  <c:v>#N/A</c:v>
                </c:pt>
                <c:pt idx="7">
                  <c:v>11.72</c:v>
                </c:pt>
                <c:pt idx="8">
                  <c:v>#N/A</c:v>
                </c:pt>
                <c:pt idx="9">
                  <c:v>10.77</c:v>
                </c:pt>
              </c:numCache>
            </c:numRef>
          </c:val>
          <c:extLst>
            <c:ext xmlns:c16="http://schemas.microsoft.com/office/drawing/2014/chart" uri="{C3380CC4-5D6E-409C-BE32-E72D297353CC}">
              <c16:uniqueId val="{00000008-DDD4-4F7F-A1DC-733667910334}"/>
            </c:ext>
          </c:extLst>
        </c:ser>
        <c:ser>
          <c:idx val="9"/>
          <c:order val="9"/>
          <c:tx>
            <c:strRef>
              <c:f>データシート!$A$36</c:f>
              <c:strCache>
                <c:ptCount val="1"/>
                <c:pt idx="0">
                  <c:v>津幡町病院事業会計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0</c:v>
                </c:pt>
                <c:pt idx="2">
                  <c:v>#N/A</c:v>
                </c:pt>
                <c:pt idx="3">
                  <c:v>3.52</c:v>
                </c:pt>
                <c:pt idx="4">
                  <c:v>#N/A</c:v>
                </c:pt>
                <c:pt idx="5">
                  <c:v>6.75</c:v>
                </c:pt>
                <c:pt idx="6">
                  <c:v>#N/A</c:v>
                </c:pt>
                <c:pt idx="7">
                  <c:v>10.16</c:v>
                </c:pt>
                <c:pt idx="8">
                  <c:v>#N/A</c:v>
                </c:pt>
                <c:pt idx="9">
                  <c:v>13.35</c:v>
                </c:pt>
              </c:numCache>
            </c:numRef>
          </c:val>
          <c:extLst>
            <c:ext xmlns:c16="http://schemas.microsoft.com/office/drawing/2014/chart" uri="{C3380CC4-5D6E-409C-BE32-E72D297353CC}">
              <c16:uniqueId val="{00000009-DDD4-4F7F-A1DC-73366791033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1917</c:v>
                </c:pt>
                <c:pt idx="5">
                  <c:v>1811</c:v>
                </c:pt>
                <c:pt idx="8">
                  <c:v>1847</c:v>
                </c:pt>
                <c:pt idx="11">
                  <c:v>1553</c:v>
                </c:pt>
                <c:pt idx="14">
                  <c:v>1543</c:v>
                </c:pt>
              </c:numCache>
            </c:numRef>
          </c:val>
          <c:extLst>
            <c:ext xmlns:c16="http://schemas.microsoft.com/office/drawing/2014/chart" uri="{C3380CC4-5D6E-409C-BE32-E72D297353CC}">
              <c16:uniqueId val="{00000000-3F65-41CB-922B-656B64DD78B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F65-41CB-922B-656B64DD78B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F65-41CB-922B-656B64DD78B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74</c:v>
                </c:pt>
                <c:pt idx="3">
                  <c:v>61</c:v>
                </c:pt>
                <c:pt idx="6">
                  <c:v>20</c:v>
                </c:pt>
                <c:pt idx="9">
                  <c:v>21</c:v>
                </c:pt>
                <c:pt idx="12">
                  <c:v>25</c:v>
                </c:pt>
              </c:numCache>
            </c:numRef>
          </c:val>
          <c:extLst>
            <c:ext xmlns:c16="http://schemas.microsoft.com/office/drawing/2014/chart" uri="{C3380CC4-5D6E-409C-BE32-E72D297353CC}">
              <c16:uniqueId val="{00000003-3F65-41CB-922B-656B64DD78B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714</c:v>
                </c:pt>
                <c:pt idx="3">
                  <c:v>674</c:v>
                </c:pt>
                <c:pt idx="6">
                  <c:v>667</c:v>
                </c:pt>
                <c:pt idx="9">
                  <c:v>595</c:v>
                </c:pt>
                <c:pt idx="12">
                  <c:v>604</c:v>
                </c:pt>
              </c:numCache>
            </c:numRef>
          </c:val>
          <c:extLst>
            <c:ext xmlns:c16="http://schemas.microsoft.com/office/drawing/2014/chart" uri="{C3380CC4-5D6E-409C-BE32-E72D297353CC}">
              <c16:uniqueId val="{00000004-3F65-41CB-922B-656B64DD78B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65-41CB-922B-656B64DD78B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F65-41CB-922B-656B64DD78B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1744</c:v>
                </c:pt>
                <c:pt idx="3">
                  <c:v>1567</c:v>
                </c:pt>
                <c:pt idx="6">
                  <c:v>1701</c:v>
                </c:pt>
                <c:pt idx="9">
                  <c:v>1536</c:v>
                </c:pt>
                <c:pt idx="12">
                  <c:v>1468</c:v>
                </c:pt>
              </c:numCache>
            </c:numRef>
          </c:val>
          <c:extLst>
            <c:ext xmlns:c16="http://schemas.microsoft.com/office/drawing/2014/chart" uri="{C3380CC4-5D6E-409C-BE32-E72D297353CC}">
              <c16:uniqueId val="{00000007-3F65-41CB-922B-656B64DD78B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615</c:v>
                </c:pt>
                <c:pt idx="2">
                  <c:v>#N/A</c:v>
                </c:pt>
                <c:pt idx="3">
                  <c:v>#N/A</c:v>
                </c:pt>
                <c:pt idx="4">
                  <c:v>491</c:v>
                </c:pt>
                <c:pt idx="5">
                  <c:v>#N/A</c:v>
                </c:pt>
                <c:pt idx="6">
                  <c:v>#N/A</c:v>
                </c:pt>
                <c:pt idx="7">
                  <c:v>541</c:v>
                </c:pt>
                <c:pt idx="8">
                  <c:v>#N/A</c:v>
                </c:pt>
                <c:pt idx="9">
                  <c:v>#N/A</c:v>
                </c:pt>
                <c:pt idx="10">
                  <c:v>599</c:v>
                </c:pt>
                <c:pt idx="11">
                  <c:v>#N/A</c:v>
                </c:pt>
                <c:pt idx="12">
                  <c:v>#N/A</c:v>
                </c:pt>
                <c:pt idx="13">
                  <c:v>554</c:v>
                </c:pt>
                <c:pt idx="14">
                  <c:v>#N/A</c:v>
                </c:pt>
              </c:numCache>
            </c:numRef>
          </c:val>
          <c:smooth val="0"/>
          <c:extLst>
            <c:ext xmlns:c16="http://schemas.microsoft.com/office/drawing/2014/chart" uri="{C3380CC4-5D6E-409C-BE32-E72D297353CC}">
              <c16:uniqueId val="{00000008-3F65-41CB-922B-656B64DD78B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16616</c:v>
                </c:pt>
                <c:pt idx="5">
                  <c:v>16744</c:v>
                </c:pt>
                <c:pt idx="8">
                  <c:v>17265</c:v>
                </c:pt>
                <c:pt idx="11">
                  <c:v>17085</c:v>
                </c:pt>
                <c:pt idx="14">
                  <c:v>16861</c:v>
                </c:pt>
              </c:numCache>
            </c:numRef>
          </c:val>
          <c:extLst>
            <c:ext xmlns:c16="http://schemas.microsoft.com/office/drawing/2014/chart" uri="{C3380CC4-5D6E-409C-BE32-E72D297353CC}">
              <c16:uniqueId val="{00000000-E13B-4288-9932-98ECCBD6934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2021</c:v>
                </c:pt>
                <c:pt idx="5">
                  <c:v>2043</c:v>
                </c:pt>
                <c:pt idx="8">
                  <c:v>2104</c:v>
                </c:pt>
                <c:pt idx="11">
                  <c:v>2098</c:v>
                </c:pt>
                <c:pt idx="14">
                  <c:v>2077</c:v>
                </c:pt>
              </c:numCache>
            </c:numRef>
          </c:val>
          <c:extLst>
            <c:ext xmlns:c16="http://schemas.microsoft.com/office/drawing/2014/chart" uri="{C3380CC4-5D6E-409C-BE32-E72D297353CC}">
              <c16:uniqueId val="{00000001-E13B-4288-9932-98ECCBD6934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1809</c:v>
                </c:pt>
                <c:pt idx="5">
                  <c:v>2021</c:v>
                </c:pt>
                <c:pt idx="8">
                  <c:v>2943</c:v>
                </c:pt>
                <c:pt idx="11">
                  <c:v>3291</c:v>
                </c:pt>
                <c:pt idx="14">
                  <c:v>3366</c:v>
                </c:pt>
              </c:numCache>
            </c:numRef>
          </c:val>
          <c:extLst>
            <c:ext xmlns:c16="http://schemas.microsoft.com/office/drawing/2014/chart" uri="{C3380CC4-5D6E-409C-BE32-E72D297353CC}">
              <c16:uniqueId val="{00000002-E13B-4288-9932-98ECCBD6934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13B-4288-9932-98ECCBD6934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13B-4288-9932-98ECCBD6934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245</c:v>
                </c:pt>
                <c:pt idx="3">
                  <c:v>213</c:v>
                </c:pt>
                <c:pt idx="6">
                  <c:v>210</c:v>
                </c:pt>
                <c:pt idx="9">
                  <c:v>177</c:v>
                </c:pt>
                <c:pt idx="12">
                  <c:v>137</c:v>
                </c:pt>
              </c:numCache>
            </c:numRef>
          </c:val>
          <c:extLst>
            <c:ext xmlns:c16="http://schemas.microsoft.com/office/drawing/2014/chart" uri="{C3380CC4-5D6E-409C-BE32-E72D297353CC}">
              <c16:uniqueId val="{00000005-E13B-4288-9932-98ECCBD6934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1609</c:v>
                </c:pt>
                <c:pt idx="3">
                  <c:v>1548</c:v>
                </c:pt>
                <c:pt idx="6">
                  <c:v>1509</c:v>
                </c:pt>
                <c:pt idx="9">
                  <c:v>1441</c:v>
                </c:pt>
                <c:pt idx="12">
                  <c:v>1425</c:v>
                </c:pt>
              </c:numCache>
            </c:numRef>
          </c:val>
          <c:extLst>
            <c:ext xmlns:c16="http://schemas.microsoft.com/office/drawing/2014/chart" uri="{C3380CC4-5D6E-409C-BE32-E72D297353CC}">
              <c16:uniqueId val="{00000006-E13B-4288-9932-98ECCBD6934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253</c:v>
                </c:pt>
                <c:pt idx="3">
                  <c:v>246</c:v>
                </c:pt>
                <c:pt idx="6">
                  <c:v>758</c:v>
                </c:pt>
                <c:pt idx="9">
                  <c:v>1738</c:v>
                </c:pt>
                <c:pt idx="12">
                  <c:v>1785</c:v>
                </c:pt>
              </c:numCache>
            </c:numRef>
          </c:val>
          <c:extLst>
            <c:ext xmlns:c16="http://schemas.microsoft.com/office/drawing/2014/chart" uri="{C3380CC4-5D6E-409C-BE32-E72D297353CC}">
              <c16:uniqueId val="{00000007-E13B-4288-9932-98ECCBD6934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8919</c:v>
                </c:pt>
                <c:pt idx="3">
                  <c:v>8151</c:v>
                </c:pt>
                <c:pt idx="6">
                  <c:v>7763</c:v>
                </c:pt>
                <c:pt idx="9">
                  <c:v>7482</c:v>
                </c:pt>
                <c:pt idx="12">
                  <c:v>7293</c:v>
                </c:pt>
              </c:numCache>
            </c:numRef>
          </c:val>
          <c:extLst>
            <c:ext xmlns:c16="http://schemas.microsoft.com/office/drawing/2014/chart" uri="{C3380CC4-5D6E-409C-BE32-E72D297353CC}">
              <c16:uniqueId val="{00000008-E13B-4288-9932-98ECCBD6934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153</c:v>
                </c:pt>
                <c:pt idx="3">
                  <c:v>0</c:v>
                </c:pt>
                <c:pt idx="6">
                  <c:v>0</c:v>
                </c:pt>
                <c:pt idx="9">
                  <c:v>0</c:v>
                </c:pt>
                <c:pt idx="12">
                  <c:v>21</c:v>
                </c:pt>
              </c:numCache>
            </c:numRef>
          </c:val>
          <c:extLst>
            <c:ext xmlns:c16="http://schemas.microsoft.com/office/drawing/2014/chart" uri="{C3380CC4-5D6E-409C-BE32-E72D297353CC}">
              <c16:uniqueId val="{00000009-E13B-4288-9932-98ECCBD6934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14262</c:v>
                </c:pt>
                <c:pt idx="3">
                  <c:v>16022</c:v>
                </c:pt>
                <c:pt idx="6">
                  <c:v>16741</c:v>
                </c:pt>
                <c:pt idx="9">
                  <c:v>17097</c:v>
                </c:pt>
                <c:pt idx="12">
                  <c:v>17491</c:v>
                </c:pt>
              </c:numCache>
            </c:numRef>
          </c:val>
          <c:extLst>
            <c:ext xmlns:c16="http://schemas.microsoft.com/office/drawing/2014/chart" uri="{C3380CC4-5D6E-409C-BE32-E72D297353CC}">
              <c16:uniqueId val="{0000000A-E13B-4288-9932-98ECCBD6934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4996</c:v>
                </c:pt>
                <c:pt idx="2">
                  <c:v>#N/A</c:v>
                </c:pt>
                <c:pt idx="3">
                  <c:v>#N/A</c:v>
                </c:pt>
                <c:pt idx="4">
                  <c:v>5373</c:v>
                </c:pt>
                <c:pt idx="5">
                  <c:v>#N/A</c:v>
                </c:pt>
                <c:pt idx="6">
                  <c:v>#N/A</c:v>
                </c:pt>
                <c:pt idx="7">
                  <c:v>4670</c:v>
                </c:pt>
                <c:pt idx="8">
                  <c:v>#N/A</c:v>
                </c:pt>
                <c:pt idx="9">
                  <c:v>#N/A</c:v>
                </c:pt>
                <c:pt idx="10">
                  <c:v>5460</c:v>
                </c:pt>
                <c:pt idx="11">
                  <c:v>#N/A</c:v>
                </c:pt>
                <c:pt idx="12">
                  <c:v>#N/A</c:v>
                </c:pt>
                <c:pt idx="13">
                  <c:v>5847</c:v>
                </c:pt>
                <c:pt idx="14">
                  <c:v>#N/A</c:v>
                </c:pt>
              </c:numCache>
            </c:numRef>
          </c:val>
          <c:smooth val="0"/>
          <c:extLst>
            <c:ext xmlns:c16="http://schemas.microsoft.com/office/drawing/2014/chart" uri="{C3380CC4-5D6E-409C-BE32-E72D297353CC}">
              <c16:uniqueId val="{0000000B-E13B-4288-9932-98ECCBD6934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1752</c:v>
                </c:pt>
                <c:pt idx="1">
                  <c:v>2123</c:v>
                </c:pt>
                <c:pt idx="2">
                  <c:v>2166</c:v>
                </c:pt>
              </c:numCache>
            </c:numRef>
          </c:val>
          <c:extLst>
            <c:ext xmlns:c16="http://schemas.microsoft.com/office/drawing/2014/chart" uri="{C3380CC4-5D6E-409C-BE32-E72D297353CC}">
              <c16:uniqueId val="{00000000-9583-42F6-9510-6B575B46DD5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143</c:v>
                </c:pt>
                <c:pt idx="1">
                  <c:v>143</c:v>
                </c:pt>
                <c:pt idx="2">
                  <c:v>181</c:v>
                </c:pt>
              </c:numCache>
            </c:numRef>
          </c:val>
          <c:extLst>
            <c:ext xmlns:c16="http://schemas.microsoft.com/office/drawing/2014/chart" uri="{C3380CC4-5D6E-409C-BE32-E72D297353CC}">
              <c16:uniqueId val="{00000001-9583-42F6-9510-6B575B46DD5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194</c:v>
                </c:pt>
                <c:pt idx="1">
                  <c:v>192</c:v>
                </c:pt>
                <c:pt idx="2">
                  <c:v>211</c:v>
                </c:pt>
              </c:numCache>
            </c:numRef>
          </c:val>
          <c:extLst>
            <c:ext xmlns:c16="http://schemas.microsoft.com/office/drawing/2014/chart" uri="{C3380CC4-5D6E-409C-BE32-E72D297353CC}">
              <c16:uniqueId val="{00000002-9583-42F6-9510-6B575B46DD5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0637271704541053E-2"/>
                  <c:y val="-6.4739042105865174E-2"/>
                </c:manualLayout>
              </c:layout>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{CFC2E1D4-D4F7-4A9F-9344-F79BEADDCFEE}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97DF-4594-9FA6-59F4B7C97A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{785E6DC4-63F2-4C5E-9AFB-74FB1A66F78B}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DF-4594-9FA6-59F4B7C97A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{E8FDB6DE-E509-4C75-8E6F-D4CA517BF199}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DF-4594-9FA6-59F4B7C97A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{03F2278E-00F5-4EF8-9B1D-BE7F44544483}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DF-4594-9FA6-59F4B7C97A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{712E3260-8278-4440-BD72-30726F6F3387}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DF-4594-9FA6-59F4B7C97A49}"/>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{FB5C08B8-615F-4270-B6B5-F0D1E8DA51D9}</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97DF-4594-9FA6-59F4B7C97A49}"/>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{AB179023-56DE-4920-BEF3-44571E63558B}</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97DF-4594-9FA6-59F4B7C97A49}"/>
                </c:ext>
              </c:extLst>
            </c:dLbl>
            <c:dLbl>
              <c:idx val="24"/>
              <c:layout>
                <c:manualLayout>
                  <c:x val="-4.3394229595927265E-2"/>
                  <c:y val="-6.4739042105865174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{5F709F30-53CC-4364-8475-7A2DE55F3A6E}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97DF-4594-9FA6-59F4B7C97A49}"/>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{0BD5A37E-333E-43BD-BF1B-954AB7BD63CF}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97DF-4594-9FA6-59F4B7C97A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54.6</c:v>
                </c:pt>
                <c:pt idx="8">
                  <c:v>51.9</c:v>
                </c:pt>
                <c:pt idx="16">
                  <c:v>53.9</c:v>
                </c:pt>
                <c:pt idx="24">
                  <c:v>54.7</c:v>
                </c:pt>
                <c:pt idx="32">
                  <c:v>56.1</c:v>
                </c:pt>
              </c:numCache>
            </c:numRef>
          </c:xVal>
          <c:yVal>
            <c:numRef>
              <c:f>公会計指標分析・財政指標組合せ分析表!$BP$51:$DC$51</c:f>
              <c:numCache>
                <c:formatCode>#,##0.0;"▲ "#,##0.0</c:formatCode>
                <c:ptCount val="40"/>
                <c:pt idx="0">
                  <c:v>73.5</c:v>
                </c:pt>
                <c:pt idx="8">
                  <c:v>75.599999999999994</c:v>
                </c:pt>
                <c:pt idx="16">
                  <c:v>61.7</c:v>
                </c:pt>
                <c:pt idx="24">
                  <c:v>73.3</c:v>
                </c:pt>
                <c:pt idx="32">
                  <c:v>77.599999999999994</c:v>
                </c:pt>
              </c:numCache>
            </c:numRef>
          </c:yVal>
          <c:smooth val="0"/>
          <c:extLst>
            <c:ext xmlns:c16="http://schemas.microsoft.com/office/drawing/2014/chart" uri="{C3380CC4-5D6E-409C-BE32-E72D297353CC}">
              <c16:uniqueId val="{00000009-97DF-4594-9FA6-59F4B7C97A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{1C6EF9A7-F634-4E4C-A190-D423B587AA31}</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97DF-4594-9FA6-59F4B7C97A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{1E8285A2-8198-4E07-9560-503C7D53CE92}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DF-4594-9FA6-59F4B7C97A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{E9CE9693-0B62-47D8-BDE1-7CD8EFAA5D4A}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DF-4594-9FA6-59F4B7C97A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{1AA59713-C1AC-4B20-9D41-503704B9E640}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DF-4594-9FA6-59F4B7C97A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{3870AEE9-AEBD-4DF4-B381-2E9BAC717B40}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DF-4594-9FA6-59F4B7C97A49}"/>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{905CD059-6F94-4296-A584-6E3EE6D6396A}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97DF-4594-9FA6-59F4B7C97A49}"/>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{FD435F01-84D7-4791-85FF-BB2BC00A3B2D}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97DF-4594-9FA6-59F4B7C97A49}"/>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{EEE31B1C-05FF-45DA-9D9F-22C4D256F34C}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97DF-4594-9FA6-59F4B7C97A49}"/>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{F65BFEEB-C16E-4EA3-AA88-6D5DFE73BDB6}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97DF-4594-9FA6-59F4B7C97A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60.4</c:v>
                </c:pt>
                <c:pt idx="8">
                  <c:v>61.5</c:v>
                </c:pt>
                <c:pt idx="16">
                  <c:v>61.3</c:v>
                </c:pt>
                <c:pt idx="24">
                  <c:v>62.4</c:v>
                </c:pt>
                <c:pt idx="32">
                  <c:v>63.5</c:v>
                </c:pt>
              </c:numCache>
            </c:numRef>
          </c:xVal>
          <c:yVal>
            <c:numRef>
              <c:f>公会計指標分析・財政指標組合せ分析表!$BP$55:$DC$55</c:f>
              <c:numCache>
                <c:formatCode>#,##0.0;"▲ "#,##0.0</c:formatCode>
                <c:ptCount val="40"/>
                <c:pt idx="0">
                  <c:v>20.3</c:v>
                </c:pt>
                <c:pt idx="8">
                  <c:v>15.5</c:v>
                </c:pt>
                <c:pt idx="16">
                  <c:v>4.5999999999999996</c:v>
                </c:pt>
                <c:pt idx="24">
                  <c:v>1.6</c:v>
                </c:pt>
                <c:pt idx="32">
                  <c:v>0</c:v>
                </c:pt>
              </c:numCache>
            </c:numRef>
          </c:yVal>
          <c:smooth val="0"/>
          <c:extLst>
            <c:ext xmlns:c16="http://schemas.microsoft.com/office/drawing/2014/chart" uri="{C3380CC4-5D6E-409C-BE32-E72D297353CC}">
              <c16:uniqueId val="{00000013-97DF-4594-9FA6-59F4B7C97A4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{954FC6DC-F7A0-4CA8-B8C1-A491F78A4F10}</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3665-4FA3-A8AD-43A6548129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{EF5BD9D4-9852-49E2-96FA-ED882EE29778}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665-4FA3-A8AD-43A6548129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{C9AA34AF-5943-4B17-A906-9D6B73129A43}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665-4FA3-A8AD-43A6548129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{4E1F102D-4F2E-4CBE-B26F-C49F9753917D}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665-4FA3-A8AD-43A6548129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{17D7D853-775D-4A5A-BB52-09351D9A8791}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665-4FA3-A8AD-43A65481290E}"/>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{697B4878-BED6-49D9-AD16-5F654DE11A1C}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3665-4FA3-A8AD-43A65481290E}"/>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{3825891D-310A-420C-B080-11FAAB30B5BB}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3665-4FA3-A8AD-43A65481290E}"/>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{165825E7-10B1-4AAF-BF01-DD1C11C9BE66}</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3665-4FA3-A8AD-43A65481290E}"/>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{18C72E90-A171-4A6B-A8AA-4B26180D0FF9}</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3665-4FA3-A8AD-43A6548129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8.4</c:v>
                </c:pt>
                <c:pt idx="16">
                  <c:v>7.7</c:v>
                </c:pt>
                <c:pt idx="24">
                  <c:v>7.3</c:v>
                </c:pt>
                <c:pt idx="32">
                  <c:v>7.5</c:v>
                </c:pt>
              </c:numCache>
            </c:numRef>
          </c:xVal>
          <c:yVal>
            <c:numRef>
              <c:f>公会計指標分析・財政指標組合せ分析表!$BP$73:$DC$73</c:f>
              <c:numCache>
                <c:formatCode>#,##0.0;"▲ "#,##0.0</c:formatCode>
                <c:ptCount val="40"/>
                <c:pt idx="0">
                  <c:v>73.5</c:v>
                </c:pt>
                <c:pt idx="8">
                  <c:v>75.599999999999994</c:v>
                </c:pt>
                <c:pt idx="16">
                  <c:v>61.7</c:v>
                </c:pt>
                <c:pt idx="24">
                  <c:v>73.3</c:v>
                </c:pt>
                <c:pt idx="32">
                  <c:v>77.599999999999994</c:v>
                </c:pt>
              </c:numCache>
            </c:numRef>
          </c:yVal>
          <c:smooth val="0"/>
          <c:extLst>
            <c:ext xmlns:c16="http://schemas.microsoft.com/office/drawing/2014/chart" uri="{C3380CC4-5D6E-409C-BE32-E72D297353CC}">
              <c16:uniqueId val="{00000009-3665-4FA3-A8AD-43A65481290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{AD27AFC3-6914-4806-9D5D-737F250665BD}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3665-4FA3-A8AD-43A65481290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{B41FFE94-45C5-46AF-A695-DB8D3CDEED8B}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665-4FA3-A8AD-43A6548129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{20E0091A-86CA-4ECC-AF56-6CDE4E1EAF60}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665-4FA3-A8AD-43A6548129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{3F017931-AE79-450F-A9AF-7FDAF80199F9}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665-4FA3-A8AD-43A6548129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{0D703359-32F4-4E84-82FC-9C6B2DAD9E6A}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665-4FA3-A8AD-43A65481290E}"/>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{919777A6-1FFE-4AB4-8ACE-912CB3E48CAE}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3665-4FA3-A8AD-43A65481290E}"/>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{4AFBD169-702B-4C1D-B0D6-5A9DDC2D648F}</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3665-4FA3-A8AD-43A65481290E}"/>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{E6DE4254-BD90-4BA5-B8E5-CE342817B168}</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3665-4FA3-A8AD-43A65481290E}"/>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{0E2E11E9-FA35-4543-B797-397D1CFD0C06}</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3665-4FA3-A8AD-43A6548129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6.4</c:v>
                </c:pt>
                <c:pt idx="16">
                  <c:v>6.3</c:v>
                </c:pt>
                <c:pt idx="24">
                  <c:v>6.6</c:v>
                </c:pt>
                <c:pt idx="32">
                  <c:v>6.8</c:v>
                </c:pt>
              </c:numCache>
            </c:numRef>
          </c:xVal>
          <c:yVal>
            <c:numRef>
              <c:f>公会計指標分析・財政指標組合せ分析表!$BP$77:$DC$77</c:f>
              <c:numCache>
                <c:formatCode>#,##0.0;"▲ "#,##0.0</c:formatCode>
                <c:ptCount val="40"/>
                <c:pt idx="0">
                  <c:v>20.3</c:v>
                </c:pt>
                <c:pt idx="8">
                  <c:v>15.5</c:v>
                </c:pt>
                <c:pt idx="16">
                  <c:v>4.5999999999999996</c:v>
                </c:pt>
                <c:pt idx="24">
                  <c:v>1.6</c:v>
                </c:pt>
                <c:pt idx="32">
                  <c:v>0</c:v>
                </c:pt>
              </c:numCache>
            </c:numRef>
          </c:yVal>
          <c:smooth val="0"/>
          <c:extLst>
            <c:ext xmlns:c16="http://schemas.microsoft.com/office/drawing/2014/chart" uri="{C3380CC4-5D6E-409C-BE32-E72D297353CC}">
              <c16:uniqueId val="{00000013-3665-4FA3-A8AD-43A65481290E}"/>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37,457
37,085
110.59
17,354,192
16,834,257
339,593
8,890,308
17,491,263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大型事業所が少ない等の要因で、類似団体よりも税収が少ないことから、類似団体平均値を下回る</a:t>
          </a:r>
          <a:r>
            <a:rPr lang="en-US" altLang="ja-JP" sz="1100" b="0" i="0" baseline="0">
              <a:solidFill>
                <a:schemeClr val="dk1"/>
              </a:solidFill>
              <a:effectLst/>
              <a:latin typeface="+mn-lt"/>
              <a:ea typeface="+mn-ea"/>
              <a:cs typeface="+mn-cs"/>
            </a:rPr>
            <a:t>0.55</a:t>
          </a:r>
          <a:r>
            <a:rPr lang="ja-JP" altLang="ja-JP" sz="1100" b="0" i="0" baseline="0">
              <a:solidFill>
                <a:schemeClr val="dk1"/>
              </a:solidFill>
              <a:effectLst/>
              <a:latin typeface="+mn-lt"/>
              <a:ea typeface="+mn-ea"/>
              <a:cs typeface="+mn-cs"/>
            </a:rPr>
            <a:t>となった。</a:t>
          </a:r>
          <a:r>
            <a:rPr lang="en-US" altLang="ja-JP" sz="1100" b="0" i="0" baseline="0">
              <a:solidFill>
                <a:schemeClr val="dk1"/>
              </a:solidFill>
              <a:effectLst/>
              <a:latin typeface="+mn-lt"/>
              <a:ea typeface="+mn-ea"/>
              <a:cs typeface="+mn-cs"/>
            </a:rPr>
            <a:t>Web</a:t>
          </a:r>
          <a:r>
            <a:rPr lang="ja-JP" altLang="ja-JP" sz="1100" b="0" i="0" baseline="0">
              <a:solidFill>
                <a:schemeClr val="dk1"/>
              </a:solidFill>
              <a:effectLst/>
              <a:latin typeface="+mn-lt"/>
              <a:ea typeface="+mn-ea"/>
              <a:cs typeface="+mn-cs"/>
            </a:rPr>
            <a:t>での口座振替受付サービス等による口座振替の推進や、スマートフォン・タブレット端末などの決済アプリを使用した納付サービス</a:t>
          </a:r>
          <a:r>
            <a:rPr lang="ja-JP" altLang="en-US" sz="1100" b="0" i="0" baseline="0">
              <a:solidFill>
                <a:schemeClr val="dk1"/>
              </a:solidFill>
              <a:effectLst/>
              <a:latin typeface="+mn-lt"/>
              <a:ea typeface="+mn-ea"/>
              <a:cs typeface="+mn-cs"/>
            </a:rPr>
            <a:t>等により徴収率の上昇に努めているが、近年は物価高等による基準財政需要額の伸びもあり、概ね横ばいの推移となっている。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81845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407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68439</xdr:rowOff>
    </xdr:from>
    <xdr:to>
      <xdr:col>19</xdr:col>
      <xdr:colOff>133350</xdr:colOff>
      <xdr:row>43</xdr:row>
      <xdr:rowOff>68439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40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55033</xdr:rowOff>
    </xdr:from>
    <xdr:to>
      <xdr:col>19</xdr:col>
      <xdr:colOff>184150</xdr:colOff>
      <xdr:row>42</xdr:row>
      <xdr:rowOff>156633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166810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68439</xdr:rowOff>
    </xdr:from>
    <xdr:to>
      <xdr:col>15</xdr:col>
      <xdr:colOff>82550</xdr:colOff>
      <xdr:row>43</xdr:row>
      <xdr:rowOff>68439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40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153405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3122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7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17639</xdr:rowOff>
    </xdr:from>
    <xdr:to>
      <xdr:col>15</xdr:col>
      <xdr:colOff>133350</xdr:colOff>
      <xdr:row>43</xdr:row>
      <xdr:rowOff>119239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104016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17639</xdr:rowOff>
    </xdr:from>
    <xdr:to>
      <xdr:col>11</xdr:col>
      <xdr:colOff>82550</xdr:colOff>
      <xdr:row>43</xdr:row>
      <xdr:rowOff>119239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104016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31045</xdr:rowOff>
    </xdr:from>
    <xdr:to>
      <xdr:col>7</xdr:col>
      <xdr:colOff>31750</xdr:colOff>
      <xdr:row>43</xdr:row>
      <xdr:rowOff>132645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117422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年度は、前年度比</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％増の</a:t>
          </a:r>
          <a:r>
            <a:rPr lang="en-US" altLang="ja-JP" sz="1100" b="0" i="0" baseline="0">
              <a:solidFill>
                <a:schemeClr val="dk1"/>
              </a:solidFill>
              <a:effectLst/>
              <a:latin typeface="+mn-lt"/>
              <a:ea typeface="+mn-ea"/>
              <a:cs typeface="+mn-cs"/>
            </a:rPr>
            <a:t>88.9</a:t>
          </a:r>
          <a:r>
            <a:rPr lang="ja-JP" altLang="ja-JP" sz="1100" b="0" i="0" baseline="0">
              <a:solidFill>
                <a:schemeClr val="dk1"/>
              </a:solidFill>
              <a:effectLst/>
              <a:latin typeface="+mn-lt"/>
              <a:ea typeface="+mn-ea"/>
              <a:cs typeface="+mn-cs"/>
            </a:rPr>
            <a:t>％となった。</a:t>
          </a:r>
          <a:r>
            <a:rPr lang="ja-JP" altLang="en-US" sz="1100" b="0" i="0" baseline="0">
              <a:solidFill>
                <a:schemeClr val="dk1"/>
              </a:solidFill>
              <a:effectLst/>
              <a:latin typeface="+mn-lt"/>
              <a:ea typeface="+mn-ea"/>
              <a:cs typeface="+mn-cs"/>
            </a:rPr>
            <a:t>主な増要因としては、令和</a:t>
          </a:r>
          <a:r>
            <a:rPr lang="en-US" altLang="ja-JP" sz="1100" b="0" i="0" baseline="0">
              <a:solidFill>
                <a:schemeClr val="dk1"/>
              </a:solidFill>
              <a:effectLst/>
              <a:latin typeface="+mn-lt"/>
              <a:ea typeface="+mn-ea"/>
              <a:cs typeface="+mn-cs"/>
            </a:rPr>
            <a:t>4</a:t>
          </a:r>
          <a:r>
            <a:rPr lang="ja-JP" altLang="en-US" sz="1100" b="0" i="0" baseline="0">
              <a:solidFill>
                <a:schemeClr val="dk1"/>
              </a:solidFill>
              <a:effectLst/>
              <a:latin typeface="+mn-lt"/>
              <a:ea typeface="+mn-ea"/>
              <a:cs typeface="+mn-cs"/>
            </a:rPr>
            <a:t>年度に完成した施設の維持管理費等により物件費が増加したことや、自己負担額の無償化による子ども医療給付費の増等により、扶助費が増加したことがあげられる。一方で、減となった主なものは、河北郡市事務組合負担金の減等により補助費等、元利償還金の減により公債費が減となった。</a:t>
          </a:r>
          <a:endParaRPr lang="en-US" altLang="ja-JP" sz="1100" b="0" i="0" baseline="0">
            <a:solidFill>
              <a:schemeClr val="dk1"/>
            </a:solidFill>
            <a:effectLst/>
            <a:latin typeface="+mn-lt"/>
            <a:ea typeface="+mn-ea"/>
            <a:cs typeface="+mn-cs"/>
          </a:endParaRPr>
        </a:p>
        <a:p>
          <a:pPr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今後も、</a:t>
          </a:r>
          <a:r>
            <a:rPr lang="ja-JP" altLang="en-US" sz="1100" b="0" i="0" baseline="0">
              <a:solidFill>
                <a:schemeClr val="dk1"/>
              </a:solidFill>
              <a:effectLst/>
              <a:latin typeface="+mn-lt"/>
              <a:ea typeface="+mn-ea"/>
              <a:cs typeface="+mn-cs"/>
            </a:rPr>
            <a:t>著しく比率が悪化しないように</a:t>
          </a:r>
          <a:r>
            <a:rPr lang="ja-JP" altLang="ja-JP" sz="1100" b="0" i="0" baseline="0">
              <a:solidFill>
                <a:schemeClr val="dk1"/>
              </a:solidFill>
              <a:effectLst/>
              <a:latin typeface="+mn-lt"/>
              <a:ea typeface="+mn-ea"/>
              <a:cs typeface="+mn-cs"/>
            </a:rPr>
            <a:t>更なる事務事業の整理・合理化や、歳入面における税の徴収強化等を図っていく必要がある。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114935</xdr:rowOff>
    </xdr:from>
    <xdr:to>
      <xdr:col>23</xdr:col>
      <xdr:colOff>133350</xdr:colOff>
      <xdr:row>67</xdr:row>
      <xdr:rowOff>25718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59035"/>
          <a:ext cx="0" cy="1453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169245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8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25718</xdr:rowOff>
    </xdr:from>
    <xdr:to>
      <xdr:col>24</xdr:col>
      <xdr:colOff>12700</xdr:colOff>
      <xdr:row>67</xdr:row>
      <xdr:rowOff>25718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1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29862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0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114935</xdr:rowOff>
    </xdr:from>
    <xdr:to>
      <xdr:col>24</xdr:col>
      <xdr:colOff>12700</xdr:colOff>
      <xdr:row>58</xdr:row>
      <xdr:rowOff>114935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5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80645</xdr:rowOff>
    </xdr:from>
    <xdr:to>
      <xdr:col>23</xdr:col>
      <xdr:colOff>133350</xdr:colOff>
      <xdr:row>62</xdr:row>
      <xdr:rowOff>98743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10545"/>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152734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82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9207</xdr:rowOff>
    </xdr:from>
    <xdr:to>
      <xdr:col>23</xdr:col>
      <xdr:colOff>184150</xdr:colOff>
      <xdr:row>63</xdr:row>
      <xdr:rowOff>110807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71120</xdr:rowOff>
    </xdr:from>
    <xdr:to>
      <xdr:col>19</xdr:col>
      <xdr:colOff>133350</xdr:colOff>
      <xdr:row>62</xdr:row>
      <xdr:rowOff>80645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2957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72072</xdr:rowOff>
    </xdr:from>
    <xdr:to>
      <xdr:col>19</xdr:col>
      <xdr:colOff>184150</xdr:colOff>
      <xdr:row>63</xdr:row>
      <xdr:rowOff>2222</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158449</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8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52957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2222</xdr:rowOff>
    </xdr:from>
    <xdr:to>
      <xdr:col>15</xdr:col>
      <xdr:colOff>133350</xdr:colOff>
      <xdr:row>61</xdr:row>
      <xdr:rowOff>103822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113999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140970</xdr:rowOff>
    </xdr:from>
    <xdr:to>
      <xdr:col>11</xdr:col>
      <xdr:colOff>31750</xdr:colOff>
      <xdr:row>63</xdr:row>
      <xdr:rowOff>96203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70870"/>
          <a:ext cx="8890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150495</xdr:rowOff>
    </xdr:from>
    <xdr:to>
      <xdr:col>11</xdr:col>
      <xdr:colOff>82550</xdr:colOff>
      <xdr:row>63</xdr:row>
      <xdr:rowOff>80645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65422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33338</xdr:rowOff>
    </xdr:from>
    <xdr:to>
      <xdr:col>7</xdr:col>
      <xdr:colOff>31750</xdr:colOff>
      <xdr:row>63</xdr:row>
      <xdr:rowOff>134938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3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145115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0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47943</xdr:rowOff>
    </xdr:from>
    <xdr:to>
      <xdr:col>23</xdr:col>
      <xdr:colOff>184150</xdr:colOff>
      <xdr:row>62</xdr:row>
      <xdr:rowOff>149543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64470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2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29845</xdr:rowOff>
    </xdr:from>
    <xdr:to>
      <xdr:col>19</xdr:col>
      <xdr:colOff>184150</xdr:colOff>
      <xdr:row>62</xdr:row>
      <xdr:rowOff>131445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141622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28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20320</xdr:rowOff>
    </xdr:from>
    <xdr:to>
      <xdr:col>15</xdr:col>
      <xdr:colOff>133350</xdr:colOff>
      <xdr:row>61</xdr:row>
      <xdr:rowOff>121920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106697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90170</xdr:rowOff>
    </xdr:from>
    <xdr:to>
      <xdr:col>11</xdr:col>
      <xdr:colOff>82550</xdr:colOff>
      <xdr:row>63</xdr:row>
      <xdr:rowOff>20320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45403</xdr:rowOff>
    </xdr:from>
    <xdr:to>
      <xdr:col>7</xdr:col>
      <xdr:colOff>31750</xdr:colOff>
      <xdr:row>63</xdr:row>
      <xdr:rowOff>147003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131780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33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[132,738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000" b="0" i="0" baseline="0">
              <a:solidFill>
                <a:schemeClr val="dk1"/>
              </a:solidFill>
              <a:effectLst/>
              <a:latin typeface="+mn-lt"/>
              <a:ea typeface="+mn-ea"/>
              <a:cs typeface="+mn-cs"/>
            </a:rPr>
            <a:t>　令和</a:t>
          </a:r>
          <a:r>
            <a:rPr lang="en-US" altLang="ja-JP" sz="1000" b="0" i="0" baseline="0">
              <a:solidFill>
                <a:schemeClr val="dk1"/>
              </a:solidFill>
              <a:effectLst/>
              <a:latin typeface="+mn-lt"/>
              <a:ea typeface="+mn-ea"/>
              <a:cs typeface="+mn-cs"/>
            </a:rPr>
            <a:t>5</a:t>
          </a:r>
          <a:r>
            <a:rPr lang="ja-JP" altLang="ja-JP" sz="1000" b="0" i="0" baseline="0">
              <a:solidFill>
                <a:schemeClr val="dk1"/>
              </a:solidFill>
              <a:effectLst/>
              <a:latin typeface="+mn-lt"/>
              <a:ea typeface="+mn-ea"/>
              <a:cs typeface="+mn-cs"/>
            </a:rPr>
            <a:t>年度は、前年度比</a:t>
          </a:r>
          <a:r>
            <a:rPr lang="en-US" altLang="ja-JP" sz="1000" b="0" i="0" baseline="0">
              <a:solidFill>
                <a:schemeClr val="dk1"/>
              </a:solidFill>
              <a:effectLst/>
              <a:latin typeface="+mn-lt"/>
              <a:ea typeface="+mn-ea"/>
              <a:cs typeface="+mn-cs"/>
            </a:rPr>
            <a:t>269</a:t>
          </a:r>
          <a:r>
            <a:rPr lang="ja-JP" altLang="ja-JP" sz="1000" b="0" i="0" baseline="0">
              <a:solidFill>
                <a:schemeClr val="dk1"/>
              </a:solidFill>
              <a:effectLst/>
              <a:latin typeface="+mn-lt"/>
              <a:ea typeface="+mn-ea"/>
              <a:cs typeface="+mn-cs"/>
            </a:rPr>
            <a:t>円</a:t>
          </a:r>
          <a:r>
            <a:rPr lang="ja-JP" altLang="en-US" sz="1000" b="0" i="0" baseline="0">
              <a:solidFill>
                <a:schemeClr val="dk1"/>
              </a:solidFill>
              <a:effectLst/>
              <a:latin typeface="+mn-lt"/>
              <a:ea typeface="+mn-ea"/>
              <a:cs typeface="+mn-cs"/>
            </a:rPr>
            <a:t>減少</a:t>
          </a:r>
          <a:r>
            <a:rPr lang="ja-JP" altLang="ja-JP" sz="1000" b="0" i="0" baseline="0">
              <a:solidFill>
                <a:schemeClr val="dk1"/>
              </a:solidFill>
              <a:effectLst/>
              <a:latin typeface="+mn-lt"/>
              <a:ea typeface="+mn-ea"/>
              <a:cs typeface="+mn-cs"/>
            </a:rPr>
            <a:t>の</a:t>
          </a:r>
          <a:r>
            <a:rPr lang="en-US" altLang="ja-JP" sz="1000" b="0" i="0" baseline="0">
              <a:solidFill>
                <a:schemeClr val="dk1"/>
              </a:solidFill>
              <a:effectLst/>
              <a:latin typeface="+mn-lt"/>
              <a:ea typeface="+mn-ea"/>
              <a:cs typeface="+mn-cs"/>
            </a:rPr>
            <a:t>132,738</a:t>
          </a:r>
          <a:r>
            <a:rPr lang="ja-JP" altLang="ja-JP" sz="1000" b="0" i="0" baseline="0">
              <a:solidFill>
                <a:schemeClr val="dk1"/>
              </a:solidFill>
              <a:effectLst/>
              <a:latin typeface="+mn-lt"/>
              <a:ea typeface="+mn-ea"/>
              <a:cs typeface="+mn-cs"/>
            </a:rPr>
            <a:t>円となった。</a:t>
          </a:r>
          <a:r>
            <a:rPr lang="ja-JP" altLang="en-US" sz="1000" b="0" i="0" baseline="0">
              <a:solidFill>
                <a:schemeClr val="dk1"/>
              </a:solidFill>
              <a:effectLst/>
              <a:latin typeface="+mn-lt"/>
              <a:ea typeface="+mn-ea"/>
              <a:cs typeface="+mn-cs"/>
            </a:rPr>
            <a:t>費目別では、人件費、物件費は増となったが、</a:t>
          </a:r>
          <a:r>
            <a:rPr lang="ja-JP" altLang="ja-JP" sz="1000" b="0" i="0" baseline="0">
              <a:solidFill>
                <a:schemeClr val="dk1"/>
              </a:solidFill>
              <a:effectLst/>
              <a:latin typeface="+mn-lt"/>
              <a:ea typeface="+mn-ea"/>
              <a:cs typeface="+mn-cs"/>
            </a:rPr>
            <a:t>維持</a:t>
          </a:r>
          <a:r>
            <a:rPr lang="ja-JP" altLang="en-US" sz="1000" b="0" i="0" baseline="0">
              <a:solidFill>
                <a:schemeClr val="dk1"/>
              </a:solidFill>
              <a:effectLst/>
              <a:latin typeface="+mn-lt"/>
              <a:ea typeface="+mn-ea"/>
              <a:cs typeface="+mn-cs"/>
            </a:rPr>
            <a:t>補修</a:t>
          </a:r>
          <a:r>
            <a:rPr lang="ja-JP" altLang="ja-JP" sz="1000" b="0" i="0" baseline="0">
              <a:solidFill>
                <a:schemeClr val="dk1"/>
              </a:solidFill>
              <a:effectLst/>
              <a:latin typeface="+mn-lt"/>
              <a:ea typeface="+mn-ea"/>
              <a:cs typeface="+mn-cs"/>
            </a:rPr>
            <a:t>費</a:t>
          </a:r>
          <a:r>
            <a:rPr lang="ja-JP" altLang="en-US" sz="1000" b="0" i="0" baseline="0">
              <a:solidFill>
                <a:schemeClr val="dk1"/>
              </a:solidFill>
              <a:effectLst/>
              <a:latin typeface="+mn-lt"/>
              <a:ea typeface="+mn-ea"/>
              <a:cs typeface="+mn-cs"/>
            </a:rPr>
            <a:t>が大きく</a:t>
          </a:r>
          <a:r>
            <a:rPr lang="ja-JP" altLang="ja-JP" sz="1000" b="0" i="0" baseline="0">
              <a:solidFill>
                <a:schemeClr val="dk1"/>
              </a:solidFill>
              <a:effectLst/>
              <a:latin typeface="+mn-lt"/>
              <a:ea typeface="+mn-ea"/>
              <a:cs typeface="+mn-cs"/>
            </a:rPr>
            <a:t>減となった</a:t>
          </a:r>
          <a:r>
            <a:rPr lang="ja-JP" altLang="en-US" sz="1000" b="0" i="0" baseline="0">
              <a:solidFill>
                <a:schemeClr val="dk1"/>
              </a:solidFill>
              <a:effectLst/>
              <a:latin typeface="+mn-lt"/>
              <a:ea typeface="+mn-ea"/>
              <a:cs typeface="+mn-cs"/>
            </a:rPr>
            <a:t>。維持補修費の</a:t>
          </a:r>
          <a:r>
            <a:rPr lang="ja-JP" altLang="ja-JP" sz="1000" b="0" i="0" baseline="0">
              <a:solidFill>
                <a:schemeClr val="dk1"/>
              </a:solidFill>
              <a:effectLst/>
              <a:latin typeface="+mn-lt"/>
              <a:ea typeface="+mn-ea"/>
              <a:cs typeface="+mn-cs"/>
            </a:rPr>
            <a:t>主な</a:t>
          </a:r>
          <a:r>
            <a:rPr lang="ja-JP" altLang="en-US" sz="1000" b="0" i="0" baseline="0">
              <a:solidFill>
                <a:schemeClr val="dk1"/>
              </a:solidFill>
              <a:effectLst/>
              <a:latin typeface="+mn-lt"/>
              <a:ea typeface="+mn-ea"/>
              <a:cs typeface="+mn-cs"/>
            </a:rPr>
            <a:t>減</a:t>
          </a:r>
          <a:r>
            <a:rPr lang="ja-JP" altLang="ja-JP" sz="1000" b="0" i="0" baseline="0">
              <a:solidFill>
                <a:schemeClr val="dk1"/>
              </a:solidFill>
              <a:effectLst/>
              <a:latin typeface="+mn-lt"/>
              <a:ea typeface="+mn-ea"/>
              <a:cs typeface="+mn-cs"/>
            </a:rPr>
            <a:t>要因として</a:t>
          </a:r>
          <a:r>
            <a:rPr lang="ja-JP" altLang="en-US" sz="1000" b="0" i="0" baseline="0">
              <a:solidFill>
                <a:schemeClr val="dk1"/>
              </a:solidFill>
              <a:effectLst/>
              <a:latin typeface="+mn-lt"/>
              <a:ea typeface="+mn-ea"/>
              <a:cs typeface="+mn-cs"/>
            </a:rPr>
            <a:t>は</a:t>
          </a:r>
          <a:r>
            <a:rPr lang="ja-JP" altLang="ja-JP" sz="1000" b="0" i="0" baseline="0">
              <a:solidFill>
                <a:schemeClr val="dk1"/>
              </a:solidFill>
              <a:effectLst/>
              <a:latin typeface="+mn-lt"/>
              <a:ea typeface="+mn-ea"/>
              <a:cs typeface="+mn-cs"/>
            </a:rPr>
            <a:t>、</a:t>
          </a:r>
          <a:r>
            <a:rPr lang="ja-JP" altLang="en-US" sz="1000" b="0" i="0" baseline="0">
              <a:solidFill>
                <a:schemeClr val="dk1"/>
              </a:solidFill>
              <a:effectLst/>
              <a:latin typeface="+mn-lt"/>
              <a:ea typeface="+mn-ea"/>
              <a:cs typeface="+mn-cs"/>
            </a:rPr>
            <a:t>道路除雪費や</a:t>
          </a:r>
          <a:r>
            <a:rPr lang="ja-JP" altLang="en-US" sz="1000">
              <a:solidFill>
                <a:schemeClr val="dk1"/>
              </a:solidFill>
              <a:effectLst/>
              <a:latin typeface="+mn-lt"/>
              <a:ea typeface="+mn-ea"/>
              <a:cs typeface="+mn-cs"/>
            </a:rPr>
            <a:t>緊急浚渫推進事業費が大きく減少したことがあげられる。一方で、主な増要因として、人件費は会計年度任用職員に係る共済費負担金の平年化等、物件費は新規施設の維持管理費の増等があげられる。近年の物価高等により削減が難しくなっているが、</a:t>
          </a:r>
          <a:r>
            <a:rPr lang="ja-JP" altLang="ja-JP" sz="1000" b="0" i="0" baseline="0">
              <a:solidFill>
                <a:schemeClr val="dk1"/>
              </a:solidFill>
              <a:effectLst/>
              <a:latin typeface="+mn-lt"/>
              <a:ea typeface="+mn-ea"/>
              <a:cs typeface="+mn-cs"/>
            </a:rPr>
            <a:t>予算編成時における物件費の徹底した抑制や、執行における消耗品の一括管理や備品・公用車の共有化、シルバー人材センターへの業務委託などによる経費の削減のほか、施設の統合や民営化などの検討を行いながら引き続き人件費・物件費</a:t>
          </a:r>
          <a:r>
            <a:rPr lang="ja-JP" altLang="en-US" sz="1000" b="0" i="0" baseline="0">
              <a:solidFill>
                <a:schemeClr val="dk1"/>
              </a:solidFill>
              <a:effectLst/>
              <a:latin typeface="+mn-lt"/>
              <a:ea typeface="+mn-ea"/>
              <a:cs typeface="+mn-cs"/>
            </a:rPr>
            <a:t>等</a:t>
          </a:r>
          <a:r>
            <a:rPr lang="ja-JP" altLang="ja-JP" sz="1000" b="0" i="0" baseline="0">
              <a:solidFill>
                <a:schemeClr val="dk1"/>
              </a:solidFill>
              <a:effectLst/>
              <a:latin typeface="+mn-lt"/>
              <a:ea typeface="+mn-ea"/>
              <a:cs typeface="+mn-cs"/>
            </a:rPr>
            <a:t>の抑制に努める。</a:t>
          </a:r>
          <a:endParaRPr lang="ja-JP" altLang="ja-JP" sz="11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150169</xdr:rowOff>
    </xdr:from>
    <xdr:to>
      <xdr:col>23</xdr:col>
      <xdr:colOff>133350</xdr:colOff>
      <xdr:row>87</xdr:row>
      <xdr:rowOff>146345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866169"/>
          <a:ext cx="0" cy="1196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118422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03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146345</xdr:rowOff>
    </xdr:from>
    <xdr:to>
      <xdr:col>24</xdr:col>
      <xdr:colOff>12700</xdr:colOff>
      <xdr:row>87</xdr:row>
      <xdr:rowOff>146345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062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65096</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609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150169</xdr:rowOff>
    </xdr:from>
    <xdr:to>
      <xdr:col>24</xdr:col>
      <xdr:colOff>12700</xdr:colOff>
      <xdr:row>80</xdr:row>
      <xdr:rowOff>150169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866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151643</xdr:rowOff>
    </xdr:from>
    <xdr:to>
      <xdr:col>23</xdr:col>
      <xdr:colOff>133350</xdr:colOff>
      <xdr:row>81</xdr:row>
      <xdr:rowOff>152941</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114800" y="14039093"/>
          <a:ext cx="838200" cy="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109348</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967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137271</xdr:rowOff>
    </xdr:from>
    <xdr:to>
      <xdr:col>23</xdr:col>
      <xdr:colOff>184150</xdr:colOff>
      <xdr:row>82</xdr:row>
      <xdr:rowOff>67421</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2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115723</xdr:rowOff>
    </xdr:from>
    <xdr:to>
      <xdr:col>19</xdr:col>
      <xdr:colOff>133350</xdr:colOff>
      <xdr:row>81</xdr:row>
      <xdr:rowOff>152941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3173"/>
          <a:ext cx="889000" cy="3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138289</xdr:rowOff>
    </xdr:from>
    <xdr:to>
      <xdr:col>19</xdr:col>
      <xdr:colOff>184150</xdr:colOff>
      <xdr:row>82</xdr:row>
      <xdr:rowOff>68439</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02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53216</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112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108090</xdr:rowOff>
    </xdr:from>
    <xdr:to>
      <xdr:col>15</xdr:col>
      <xdr:colOff>82550</xdr:colOff>
      <xdr:row>81</xdr:row>
      <xdr:rowOff>115723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95540"/>
          <a:ext cx="889000" cy="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111843</xdr:rowOff>
    </xdr:from>
    <xdr:to>
      <xdr:col>15</xdr:col>
      <xdr:colOff>133350</xdr:colOff>
      <xdr:row>82</xdr:row>
      <xdr:rowOff>41993</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26770</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8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25685</xdr:rowOff>
    </xdr:from>
    <xdr:to>
      <xdr:col>11</xdr:col>
      <xdr:colOff>31750</xdr:colOff>
      <xdr:row>81</xdr:row>
      <xdr:rowOff>108090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13135"/>
          <a:ext cx="889000" cy="8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77524</xdr:rowOff>
    </xdr:from>
    <xdr:to>
      <xdr:col>11</xdr:col>
      <xdr:colOff>82550</xdr:colOff>
      <xdr:row>82</xdr:row>
      <xdr:rowOff>7674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163901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5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29283</xdr:rowOff>
    </xdr:from>
    <xdr:to>
      <xdr:col>7</xdr:col>
      <xdr:colOff>31750</xdr:colOff>
      <xdr:row>81</xdr:row>
      <xdr:rowOff>130883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1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115660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0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100843</xdr:rowOff>
    </xdr:from>
    <xdr:to>
      <xdr:col>23</xdr:col>
      <xdr:colOff>184150</xdr:colOff>
      <xdr:row>82</xdr:row>
      <xdr:rowOff>30993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8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117370</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3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102141</xdr:rowOff>
    </xdr:from>
    <xdr:to>
      <xdr:col>19</xdr:col>
      <xdr:colOff>184150</xdr:colOff>
      <xdr:row>82</xdr:row>
      <xdr:rowOff>32291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8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42468</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58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64923</xdr:rowOff>
    </xdr:from>
    <xdr:to>
      <xdr:col>15</xdr:col>
      <xdr:colOff>133350</xdr:colOff>
      <xdr:row>81</xdr:row>
      <xdr:rowOff>166523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5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5250</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21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57290</xdr:rowOff>
    </xdr:from>
    <xdr:to>
      <xdr:col>11</xdr:col>
      <xdr:colOff>82550</xdr:colOff>
      <xdr:row>81</xdr:row>
      <xdr:rowOff>158890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4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169067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146335</xdr:rowOff>
    </xdr:from>
    <xdr:to>
      <xdr:col>7</xdr:col>
      <xdr:colOff>31750</xdr:colOff>
      <xdr:row>81</xdr:row>
      <xdr:rowOff>76485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86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86662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31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類似団体平均値を</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ポイント、全国町村平均を</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ポイント下回っており、全国的な水準に及んでいないといえる。今後においても引き続き、国の人事院勧告や他自治体の取り組みを参考にしながら、一層の給与適正化に努める。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74084</xdr:rowOff>
    </xdr:from>
    <xdr:to>
      <xdr:col>81</xdr:col>
      <xdr:colOff>44450</xdr:colOff>
      <xdr:row>89</xdr:row>
      <xdr:rowOff>110066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61534"/>
          <a:ext cx="0" cy="1407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160461</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74084</xdr:rowOff>
    </xdr:from>
    <xdr:to>
      <xdr:col>81</xdr:col>
      <xdr:colOff>133350</xdr:colOff>
      <xdr:row>81</xdr:row>
      <xdr:rowOff>74084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55739</xdr:rowOff>
    </xdr:from>
    <xdr:to>
      <xdr:col>81</xdr:col>
      <xdr:colOff>44450</xdr:colOff>
      <xdr:row>84</xdr:row>
      <xdr:rowOff>149578</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457539"/>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160161</xdr:rowOff>
    </xdr:from>
    <xdr:to>
      <xdr:col>77</xdr:col>
      <xdr:colOff>44450</xdr:colOff>
      <xdr:row>84</xdr:row>
      <xdr:rowOff>149578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390511"/>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115005</xdr:rowOff>
    </xdr:from>
    <xdr:to>
      <xdr:col>77</xdr:col>
      <xdr:colOff>95250</xdr:colOff>
      <xdr:row>86</xdr:row>
      <xdr:rowOff>45155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8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146755</xdr:rowOff>
    </xdr:from>
    <xdr:to>
      <xdr:col>72</xdr:col>
      <xdr:colOff>203200</xdr:colOff>
      <xdr:row>83</xdr:row>
      <xdr:rowOff>160161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3771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128411</xdr:rowOff>
    </xdr:from>
    <xdr:to>
      <xdr:col>73</xdr:col>
      <xdr:colOff>44450</xdr:colOff>
      <xdr:row>86</xdr:row>
      <xdr:rowOff>58561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0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43338</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146755</xdr:rowOff>
    </xdr:from>
    <xdr:to>
      <xdr:col>68</xdr:col>
      <xdr:colOff>152400</xdr:colOff>
      <xdr:row>84</xdr:row>
      <xdr:rowOff>95955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37710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168628</xdr:rowOff>
    </xdr:from>
    <xdr:to>
      <xdr:col>68</xdr:col>
      <xdr:colOff>203200</xdr:colOff>
      <xdr:row>86</xdr:row>
      <xdr:rowOff>98778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83555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4939</xdr:rowOff>
    </xdr:from>
    <xdr:to>
      <xdr:col>81</xdr:col>
      <xdr:colOff>95250</xdr:colOff>
      <xdr:row>84</xdr:row>
      <xdr:rowOff>106539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21466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25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98778</xdr:rowOff>
    </xdr:from>
    <xdr:to>
      <xdr:col>77</xdr:col>
      <xdr:colOff>95250</xdr:colOff>
      <xdr:row>85</xdr:row>
      <xdr:rowOff>28928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109361</xdr:rowOff>
    </xdr:from>
    <xdr:to>
      <xdr:col>73</xdr:col>
      <xdr:colOff>44450</xdr:colOff>
      <xdr:row>84</xdr:row>
      <xdr:rowOff>39511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49688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10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95955</xdr:rowOff>
    </xdr:from>
    <xdr:to>
      <xdr:col>68</xdr:col>
      <xdr:colOff>203200</xdr:colOff>
      <xdr:row>84</xdr:row>
      <xdr:rowOff>26105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36282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09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45155</xdr:rowOff>
    </xdr:from>
    <xdr:to>
      <xdr:col>64</xdr:col>
      <xdr:colOff>152400</xdr:colOff>
      <xdr:row>84</xdr:row>
      <xdr:rowOff>146755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156932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中山間地の面積が広く、地形的な要因により小学校や保育園の施設数が多く、類似団体平均値を上回っている。今後も施設の統廃合や民営化を進めるとともに、地方創生や地方分権等による業務量の増加が見込まれることから、総合的に判断し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164012</xdr:rowOff>
    </xdr:from>
    <xdr:to>
      <xdr:col>81</xdr:col>
      <xdr:colOff>44450</xdr:colOff>
      <xdr:row>67</xdr:row>
      <xdr:rowOff>150676</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9936662"/>
          <a:ext cx="0" cy="17011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122753</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09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150676</xdr:rowOff>
    </xdr:from>
    <xdr:to>
      <xdr:col>81</xdr:col>
      <xdr:colOff>133350</xdr:colOff>
      <xdr:row>67</xdr:row>
      <xdr:rowOff>150676</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637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78939</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68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164012</xdr:rowOff>
    </xdr:from>
    <xdr:to>
      <xdr:col>81</xdr:col>
      <xdr:colOff>133350</xdr:colOff>
      <xdr:row>57</xdr:row>
      <xdr:rowOff>164012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993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158115</xdr:rowOff>
    </xdr:from>
    <xdr:to>
      <xdr:col>81</xdr:col>
      <xdr:colOff>44450</xdr:colOff>
      <xdr:row>60</xdr:row>
      <xdr:rowOff>170180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445115"/>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82476</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1980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65949</xdr:rowOff>
    </xdr:from>
    <xdr:to>
      <xdr:col>81</xdr:col>
      <xdr:colOff>95250</xdr:colOff>
      <xdr:row>60</xdr:row>
      <xdr:rowOff>167549</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170180</xdr:rowOff>
    </xdr:from>
    <xdr:to>
      <xdr:col>77</xdr:col>
      <xdr:colOff>44450</xdr:colOff>
      <xdr:row>61</xdr:row>
      <xdr:rowOff>14242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457180"/>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52160</xdr:rowOff>
    </xdr:from>
    <xdr:to>
      <xdr:col>77</xdr:col>
      <xdr:colOff>95250</xdr:colOff>
      <xdr:row>60</xdr:row>
      <xdr:rowOff>153760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3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163937</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08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14242</xdr:rowOff>
    </xdr:from>
    <xdr:to>
      <xdr:col>72</xdr:col>
      <xdr:colOff>203200</xdr:colOff>
      <xdr:row>61</xdr:row>
      <xdr:rowOff>15966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472692"/>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36649</xdr:rowOff>
    </xdr:from>
    <xdr:to>
      <xdr:col>73</xdr:col>
      <xdr:colOff>44450</xdr:colOff>
      <xdr:row>60</xdr:row>
      <xdr:rowOff>138249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2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148426</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092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14242</xdr:rowOff>
    </xdr:from>
    <xdr:to>
      <xdr:col>68</xdr:col>
      <xdr:colOff>152400</xdr:colOff>
      <xdr:row>61</xdr:row>
      <xdr:rowOff>15966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72692"/>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24584</xdr:rowOff>
    </xdr:from>
    <xdr:to>
      <xdr:col>68</xdr:col>
      <xdr:colOff>203200</xdr:colOff>
      <xdr:row>60</xdr:row>
      <xdr:rowOff>126184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1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136361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08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33201</xdr:rowOff>
    </xdr:from>
    <xdr:to>
      <xdr:col>64</xdr:col>
      <xdr:colOff>152400</xdr:colOff>
      <xdr:row>60</xdr:row>
      <xdr:rowOff>134801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2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144978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107315</xdr:rowOff>
    </xdr:from>
    <xdr:to>
      <xdr:col>81</xdr:col>
      <xdr:colOff>95250</xdr:colOff>
      <xdr:row>61</xdr:row>
      <xdr:rowOff>37465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79392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66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119380</xdr:rowOff>
    </xdr:from>
    <xdr:to>
      <xdr:col>77</xdr:col>
      <xdr:colOff>95250</xdr:colOff>
      <xdr:row>61</xdr:row>
      <xdr:rowOff>49530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134892</xdr:rowOff>
    </xdr:from>
    <xdr:to>
      <xdr:col>73</xdr:col>
      <xdr:colOff>44450</xdr:colOff>
      <xdr:row>61</xdr:row>
      <xdr:rowOff>65042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2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49819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0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136616</xdr:rowOff>
    </xdr:from>
    <xdr:to>
      <xdr:col>68</xdr:col>
      <xdr:colOff>203200</xdr:colOff>
      <xdr:row>61</xdr:row>
      <xdr:rowOff>66766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51543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0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134892</xdr:rowOff>
    </xdr:from>
    <xdr:to>
      <xdr:col>64</xdr:col>
      <xdr:colOff>152400</xdr:colOff>
      <xdr:row>61</xdr:row>
      <xdr:rowOff>65042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2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49819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50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数値の状況や推移、今後の課題ともに「将来負担の状況」と同様の状況にあるため、同様に比率の改善に努めていく。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46672</xdr:rowOff>
    </xdr:from>
    <xdr:to>
      <xdr:col>81</xdr:col>
      <xdr:colOff>44450</xdr:colOff>
      <xdr:row>43</xdr:row>
      <xdr:rowOff>71120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18872"/>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43197</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4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71120</xdr:rowOff>
    </xdr:from>
    <xdr:to>
      <xdr:col>81</xdr:col>
      <xdr:colOff>133350</xdr:colOff>
      <xdr:row>43</xdr:row>
      <xdr:rowOff>71120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44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133049</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596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46672</xdr:rowOff>
    </xdr:from>
    <xdr:to>
      <xdr:col>81</xdr:col>
      <xdr:colOff>133350</xdr:colOff>
      <xdr:row>36</xdr:row>
      <xdr:rowOff>46672</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18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135572</xdr:rowOff>
    </xdr:from>
    <xdr:to>
      <xdr:col>81</xdr:col>
      <xdr:colOff>44450</xdr:colOff>
      <xdr:row>39</xdr:row>
      <xdr:rowOff>147638</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822122"/>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71137</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58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135572</xdr:rowOff>
    </xdr:from>
    <xdr:to>
      <xdr:col>77</xdr:col>
      <xdr:colOff>44450</xdr:colOff>
      <xdr:row>39</xdr:row>
      <xdr:rowOff>159703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822122"/>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42545</xdr:rowOff>
    </xdr:from>
    <xdr:to>
      <xdr:col>77</xdr:col>
      <xdr:colOff>95250</xdr:colOff>
      <xdr:row>39</xdr:row>
      <xdr:rowOff>144145</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672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154322</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497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159703</xdr:rowOff>
    </xdr:from>
    <xdr:to>
      <xdr:col>72</xdr:col>
      <xdr:colOff>203200</xdr:colOff>
      <xdr:row>40</xdr:row>
      <xdr:rowOff>30480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684625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24447</xdr:rowOff>
    </xdr:from>
    <xdr:to>
      <xdr:col>73</xdr:col>
      <xdr:colOff>44450</xdr:colOff>
      <xdr:row>39</xdr:row>
      <xdr:rowOff>126047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671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136224</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47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108903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6888480"/>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30480</xdr:rowOff>
    </xdr:from>
    <xdr:to>
      <xdr:col>68</xdr:col>
      <xdr:colOff>203200</xdr:colOff>
      <xdr:row>39</xdr:row>
      <xdr:rowOff>132080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142257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42545</xdr:rowOff>
    </xdr:from>
    <xdr:to>
      <xdr:col>64</xdr:col>
      <xdr:colOff>152400</xdr:colOff>
      <xdr:row>39</xdr:row>
      <xdr:rowOff>144145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72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154322</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49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96838</xdr:rowOff>
    </xdr:from>
    <xdr:to>
      <xdr:col>81</xdr:col>
      <xdr:colOff>95250</xdr:colOff>
      <xdr:row>40</xdr:row>
      <xdr:rowOff>26988</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78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68915</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75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84772</xdr:rowOff>
    </xdr:from>
    <xdr:to>
      <xdr:col>77</xdr:col>
      <xdr:colOff>95250</xdr:colOff>
      <xdr:row>40</xdr:row>
      <xdr:rowOff>14922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77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171149</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857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108903</xdr:rowOff>
    </xdr:from>
    <xdr:to>
      <xdr:col>73</xdr:col>
      <xdr:colOff>44450</xdr:colOff>
      <xdr:row>40</xdr:row>
      <xdr:rowOff>39053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79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23830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88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58103</xdr:rowOff>
    </xdr:from>
    <xdr:to>
      <xdr:col>64</xdr:col>
      <xdr:colOff>152400</xdr:colOff>
      <xdr:row>40</xdr:row>
      <xdr:rowOff>159703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91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144480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0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000" b="0" i="0" baseline="0">
              <a:solidFill>
                <a:schemeClr val="dk1"/>
              </a:solidFill>
              <a:effectLst/>
              <a:latin typeface="+mn-lt"/>
              <a:ea typeface="+mn-ea"/>
              <a:cs typeface="+mn-cs"/>
            </a:rPr>
            <a:t>　類似団体平均値を大きく上回る数値となっているのは、国の経済・景気対策に沿った道路や下水道の整備など公共事業の実施や、地形的要因により類似団体より多く整備された教育施設の維持修繕のため発行した地方債により、公債費に係る将来負担が大きくなっていることが要因である。令和</a:t>
          </a:r>
          <a:r>
            <a:rPr lang="en-US" altLang="ja-JP" sz="1000" b="0" i="0" baseline="0">
              <a:solidFill>
                <a:schemeClr val="dk1"/>
              </a:solidFill>
              <a:effectLst/>
              <a:latin typeface="+mn-lt"/>
              <a:ea typeface="+mn-ea"/>
              <a:cs typeface="+mn-cs"/>
            </a:rPr>
            <a:t>5</a:t>
          </a:r>
          <a:r>
            <a:rPr lang="ja-JP" altLang="ja-JP" sz="1000" b="0" i="0" baseline="0">
              <a:solidFill>
                <a:schemeClr val="dk1"/>
              </a:solidFill>
              <a:effectLst/>
              <a:latin typeface="+mn-lt"/>
              <a:ea typeface="+mn-ea"/>
              <a:cs typeface="+mn-cs"/>
            </a:rPr>
            <a:t>年度は</a:t>
          </a:r>
          <a:r>
            <a:rPr lang="en-US" altLang="ja-JP" sz="1000" b="0" i="0" baseline="0">
              <a:solidFill>
                <a:schemeClr val="dk1"/>
              </a:solidFill>
              <a:effectLst/>
              <a:latin typeface="+mn-lt"/>
              <a:ea typeface="+mn-ea"/>
              <a:cs typeface="+mn-cs"/>
            </a:rPr>
            <a:t>7</a:t>
          </a:r>
          <a:r>
            <a:rPr lang="ja-JP" altLang="en-US" sz="1000" b="0" i="0" baseline="0">
              <a:solidFill>
                <a:schemeClr val="dk1"/>
              </a:solidFill>
              <a:effectLst/>
              <a:latin typeface="+mn-lt"/>
              <a:ea typeface="+mn-ea"/>
              <a:cs typeface="+mn-cs"/>
            </a:rPr>
            <a:t>月豪雨に伴う単独災害復旧事業やサンライフ津幡長寿命化改修事業等</a:t>
          </a:r>
          <a:r>
            <a:rPr lang="ja-JP" altLang="ja-JP" sz="1000" b="0" i="0" baseline="0">
              <a:solidFill>
                <a:schemeClr val="dk1"/>
              </a:solidFill>
              <a:effectLst/>
              <a:latin typeface="+mn-lt"/>
              <a:ea typeface="+mn-ea"/>
              <a:cs typeface="+mn-cs"/>
            </a:rPr>
            <a:t>により元金償還額を上回る地方債発行額となったため、地方債残高が増加し、比率も上昇した。今後も、地方債発行を伴う大型事業</a:t>
          </a:r>
          <a:r>
            <a:rPr lang="ja-JP" altLang="en-US" sz="1000" b="0" i="0" baseline="0">
              <a:solidFill>
                <a:schemeClr val="dk1"/>
              </a:solidFill>
              <a:effectLst/>
              <a:latin typeface="+mn-lt"/>
              <a:ea typeface="+mn-ea"/>
              <a:cs typeface="+mn-cs"/>
            </a:rPr>
            <a:t>や能登半島地震等に伴う災害復旧事業</a:t>
          </a:r>
          <a:r>
            <a:rPr lang="ja-JP" altLang="ja-JP" sz="1000" b="0" i="0" baseline="0">
              <a:solidFill>
                <a:schemeClr val="dk1"/>
              </a:solidFill>
              <a:effectLst/>
              <a:latin typeface="+mn-lt"/>
              <a:ea typeface="+mn-ea"/>
              <a:cs typeface="+mn-cs"/>
            </a:rPr>
            <a:t>が控え、一時的に指標の悪化が予想されるが、基準値内を堅持できる見込みであり、より一層の事業実施の適正化を図り、健全な財政運営に努める。</a:t>
          </a:r>
          <a:endParaRPr lang="ja-JP" altLang="ja-JP" sz="11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116658</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13214"/>
          <a:ext cx="0" cy="15753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88735</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86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116658</xdr:rowOff>
    </xdr:from>
    <xdr:to>
      <xdr:col>81</xdr:col>
      <xdr:colOff>133350</xdr:colOff>
      <xdr:row>22</xdr:row>
      <xdr:rowOff>116658</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88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69366</xdr:rowOff>
    </xdr:from>
    <xdr:to>
      <xdr:col>81</xdr:col>
      <xdr:colOff>44450</xdr:colOff>
      <xdr:row>18</xdr:row>
      <xdr:rowOff>118775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179800" y="3155466"/>
          <a:ext cx="838200" cy="4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107527</xdr:rowOff>
    </xdr:from>
    <xdr:to>
      <xdr:col>77</xdr:col>
      <xdr:colOff>44450</xdr:colOff>
      <xdr:row>18</xdr:row>
      <xdr:rowOff>69366</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3022177"/>
          <a:ext cx="889000" cy="13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51949</xdr:rowOff>
    </xdr:from>
    <xdr:to>
      <xdr:col>77</xdr:col>
      <xdr:colOff>95250</xdr:colOff>
      <xdr:row>13</xdr:row>
      <xdr:rowOff>153549</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28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163726</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49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107527</xdr:rowOff>
    </xdr:from>
    <xdr:to>
      <xdr:col>72</xdr:col>
      <xdr:colOff>203200</xdr:colOff>
      <xdr:row>18</xdr:row>
      <xdr:rowOff>95794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3022177"/>
          <a:ext cx="889000" cy="15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71664</xdr:rowOff>
    </xdr:from>
    <xdr:to>
      <xdr:col>68</xdr:col>
      <xdr:colOff>152400</xdr:colOff>
      <xdr:row>18</xdr:row>
      <xdr:rowOff>95794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3512800" y="315776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40217</xdr:rowOff>
    </xdr:from>
    <xdr:to>
      <xdr:col>68</xdr:col>
      <xdr:colOff>203200</xdr:colOff>
      <xdr:row>14</xdr:row>
      <xdr:rowOff>141817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151994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95371</xdr:rowOff>
    </xdr:from>
    <xdr:to>
      <xdr:col>64</xdr:col>
      <xdr:colOff>152400</xdr:colOff>
      <xdr:row>15</xdr:row>
      <xdr:rowOff>25521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49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35698</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26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67975</xdr:rowOff>
    </xdr:from>
    <xdr:to>
      <xdr:col>81</xdr:col>
      <xdr:colOff>95250</xdr:colOff>
      <xdr:row>18</xdr:row>
      <xdr:rowOff>169575</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315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40052</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3126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18566</xdr:rowOff>
    </xdr:from>
    <xdr:to>
      <xdr:col>77</xdr:col>
      <xdr:colOff>95250</xdr:colOff>
      <xdr:row>18</xdr:row>
      <xdr:rowOff>120166</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10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104943</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191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56727</xdr:rowOff>
    </xdr:from>
    <xdr:to>
      <xdr:col>73</xdr:col>
      <xdr:colOff>44450</xdr:colOff>
      <xdr:row>17</xdr:row>
      <xdr:rowOff>158327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97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143104</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05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44994</xdr:rowOff>
    </xdr:from>
    <xdr:to>
      <xdr:col>68</xdr:col>
      <xdr:colOff>203200</xdr:colOff>
      <xdr:row>18</xdr:row>
      <xdr:rowOff>146594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1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131371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21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20864</xdr:rowOff>
    </xdr:from>
    <xdr:to>
      <xdr:col>64</xdr:col>
      <xdr:colOff>152400</xdr:colOff>
      <xdr:row>18</xdr:row>
      <xdr:rowOff>122464</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10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107241</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19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37,457
37,085
110.59
17,354,192
16,834,257
339,593
8,890,308
17,491,263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年度は、前年度比</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％上昇の</a:t>
          </a:r>
          <a:r>
            <a:rPr lang="en-US" altLang="ja-JP" sz="1100" b="0" i="0" baseline="0">
              <a:solidFill>
                <a:schemeClr val="dk1"/>
              </a:solidFill>
              <a:effectLst/>
              <a:latin typeface="+mn-lt"/>
              <a:ea typeface="+mn-ea"/>
              <a:cs typeface="+mn-cs"/>
            </a:rPr>
            <a:t>24.6</a:t>
          </a:r>
          <a:r>
            <a:rPr lang="ja-JP" altLang="ja-JP" sz="1100" b="0" i="0" baseline="0">
              <a:solidFill>
                <a:schemeClr val="dk1"/>
              </a:solidFill>
              <a:effectLst/>
              <a:latin typeface="+mn-lt"/>
              <a:ea typeface="+mn-ea"/>
              <a:cs typeface="+mn-cs"/>
            </a:rPr>
            <a:t>％となり、類似団体平均値を上回る数値となった。</a:t>
          </a:r>
          <a:r>
            <a:rPr lang="ja-JP" altLang="en-US" sz="1100" b="0" i="0" baseline="0">
              <a:solidFill>
                <a:schemeClr val="dk1"/>
              </a:solidFill>
              <a:effectLst/>
              <a:latin typeface="+mn-lt"/>
              <a:ea typeface="+mn-ea"/>
              <a:cs typeface="+mn-cs"/>
            </a:rPr>
            <a:t>主な</a:t>
          </a:r>
          <a:r>
            <a:rPr lang="ja-JP" altLang="ja-JP" sz="1100" b="0" i="0" baseline="0">
              <a:solidFill>
                <a:schemeClr val="dk1"/>
              </a:solidFill>
              <a:effectLst/>
              <a:latin typeface="+mn-lt"/>
              <a:ea typeface="+mn-ea"/>
              <a:cs typeface="+mn-cs"/>
            </a:rPr>
            <a:t>増要因としては、</a:t>
          </a:r>
          <a:r>
            <a:rPr lang="ja-JP" altLang="en-US" sz="1100" b="0" i="0" baseline="0">
              <a:solidFill>
                <a:schemeClr val="dk1"/>
              </a:solidFill>
              <a:effectLst/>
              <a:latin typeface="+mn-lt"/>
              <a:ea typeface="+mn-ea"/>
              <a:cs typeface="+mn-cs"/>
            </a:rPr>
            <a:t>会計年度任用職員に係る共済費負担金の平年化や、期末勤勉手当の支給割合変更等に伴う一般職人件費の増等があげられる</a:t>
          </a:r>
          <a:r>
            <a:rPr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a:t>
          </a:r>
          <a:r>
            <a:rPr lang="ja-JP" altLang="en-US" sz="1100" b="0" i="0" baseline="0">
              <a:solidFill>
                <a:schemeClr val="dk1"/>
              </a:solidFill>
              <a:effectLst/>
              <a:latin typeface="+mn-lt"/>
              <a:ea typeface="+mn-ea"/>
              <a:cs typeface="+mn-cs"/>
            </a:rPr>
            <a:t>当町の</a:t>
          </a:r>
          <a:r>
            <a:rPr lang="ja-JP" altLang="ja-JP" sz="1100" b="0" i="0" baseline="0">
              <a:solidFill>
                <a:schemeClr val="dk1"/>
              </a:solidFill>
              <a:effectLst/>
              <a:latin typeface="+mn-lt"/>
              <a:ea typeface="+mn-ea"/>
              <a:cs typeface="+mn-cs"/>
            </a:rPr>
            <a:t>人口は横ばいで推移しており、住民ニーズの多様化により業務拡大傾向にあるため、これ以上の職員の削減は難しいのが現状である。今後も給与及び職員数の適正化に取り組み、人件費の抑制に努める。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149860</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79160"/>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64787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149860</xdr:rowOff>
    </xdr:from>
    <xdr:to>
      <xdr:col>24</xdr:col>
      <xdr:colOff>114300</xdr:colOff>
      <xdr:row>34</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33274</xdr:rowOff>
    </xdr:from>
    <xdr:to>
      <xdr:col>24</xdr:col>
      <xdr:colOff>25400</xdr:colOff>
      <xdr:row>37</xdr:row>
      <xdr:rowOff>51562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7692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138447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39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145288</xdr:rowOff>
    </xdr:from>
    <xdr:to>
      <xdr:col>19</xdr:col>
      <xdr:colOff>187325</xdr:colOff>
      <xdr:row>37</xdr:row>
      <xdr:rowOff>33274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174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117348</xdr:rowOff>
    </xdr:from>
    <xdr:to>
      <xdr:col>20</xdr:col>
      <xdr:colOff>38100</xdr:colOff>
      <xdr:row>37</xdr:row>
      <xdr:rowOff>47498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57675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145288</xdr:rowOff>
    </xdr:from>
    <xdr:to>
      <xdr:col>15</xdr:col>
      <xdr:colOff>98425</xdr:colOff>
      <xdr:row>37</xdr:row>
      <xdr:rowOff>42418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174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89916</xdr:rowOff>
    </xdr:from>
    <xdr:to>
      <xdr:col>15</xdr:col>
      <xdr:colOff>149225</xdr:colOff>
      <xdr:row>37</xdr:row>
      <xdr:rowOff>20066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67564</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23976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98823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144289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94488</xdr:rowOff>
    </xdr:from>
    <xdr:to>
      <xdr:col>15</xdr:col>
      <xdr:colOff>149225</xdr:colOff>
      <xdr:row>37</xdr:row>
      <xdr:rowOff>24638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9415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163068</xdr:rowOff>
    </xdr:from>
    <xdr:to>
      <xdr:col>11</xdr:col>
      <xdr:colOff>60325</xdr:colOff>
      <xdr:row>37</xdr:row>
      <xdr:rowOff>93218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xdr:rowOff>
    </xdr:from>
    <xdr:to>
      <xdr:col>6</xdr:col>
      <xdr:colOff>171450</xdr:colOff>
      <xdr:row>36</xdr:row>
      <xdr:rowOff>118364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128541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900" b="0" i="0" baseline="0">
              <a:solidFill>
                <a:schemeClr val="dk1"/>
              </a:solidFill>
              <a:effectLst/>
              <a:latin typeface="+mn-lt"/>
              <a:ea typeface="+mn-ea"/>
              <a:cs typeface="+mn-cs"/>
            </a:rPr>
            <a:t>　山間部に集落が点在するという地形的要因により、公立小学校・保育園の施設数が多いため、施設の維持管理費が大きくならざるを得ないにも関わらず、類似団体平均値と比較して</a:t>
          </a:r>
          <a:r>
            <a:rPr lang="en-US" altLang="ja-JP" sz="900" b="0" i="0" baseline="0">
              <a:solidFill>
                <a:schemeClr val="dk1"/>
              </a:solidFill>
              <a:effectLst/>
              <a:latin typeface="+mn-lt"/>
              <a:ea typeface="+mn-ea"/>
              <a:cs typeface="+mn-cs"/>
            </a:rPr>
            <a:t>3.3</a:t>
          </a:r>
          <a:r>
            <a:rPr lang="ja-JP" altLang="ja-JP" sz="900" b="0" i="0" baseline="0">
              <a:solidFill>
                <a:schemeClr val="dk1"/>
              </a:solidFill>
              <a:effectLst/>
              <a:latin typeface="+mn-lt"/>
              <a:ea typeface="+mn-ea"/>
              <a:cs typeface="+mn-cs"/>
            </a:rPr>
            <a:t>％低い</a:t>
          </a:r>
          <a:r>
            <a:rPr lang="en-US" altLang="ja-JP" sz="900" b="0" i="0" baseline="0">
              <a:solidFill>
                <a:schemeClr val="dk1"/>
              </a:solidFill>
              <a:effectLst/>
              <a:latin typeface="+mn-lt"/>
              <a:ea typeface="+mn-ea"/>
              <a:cs typeface="+mn-cs"/>
            </a:rPr>
            <a:t>14.0</a:t>
          </a:r>
          <a:r>
            <a:rPr lang="ja-JP" altLang="ja-JP" sz="900" b="0" i="0" baseline="0">
              <a:solidFill>
                <a:schemeClr val="dk1"/>
              </a:solidFill>
              <a:effectLst/>
              <a:latin typeface="+mn-lt"/>
              <a:ea typeface="+mn-ea"/>
              <a:cs typeface="+mn-cs"/>
            </a:rPr>
            <a:t>％となっている。これは、予算編成時における物件費の徹底した抑制に加え、執行においても消耗品の一括管理や備品・公用車の共有化、シルバー人材センターへの業務委託などにより、経費の削減に努めていることが要因であると考えられる。なお、令和</a:t>
          </a:r>
          <a:r>
            <a:rPr lang="en-US" altLang="ja-JP" sz="900" b="0" i="0" baseline="0">
              <a:solidFill>
                <a:schemeClr val="dk1"/>
              </a:solidFill>
              <a:effectLst/>
              <a:latin typeface="+mn-lt"/>
              <a:ea typeface="+mn-ea"/>
              <a:cs typeface="+mn-cs"/>
            </a:rPr>
            <a:t>5</a:t>
          </a:r>
          <a:r>
            <a:rPr lang="ja-JP" altLang="ja-JP" sz="900" b="0" i="0" baseline="0">
              <a:solidFill>
                <a:schemeClr val="dk1"/>
              </a:solidFill>
              <a:effectLst/>
              <a:latin typeface="+mn-lt"/>
              <a:ea typeface="+mn-ea"/>
              <a:cs typeface="+mn-cs"/>
            </a:rPr>
            <a:t>年度は、</a:t>
          </a:r>
          <a:r>
            <a:rPr lang="ja-JP" altLang="en-US" sz="900" b="0" i="0" baseline="0">
              <a:solidFill>
                <a:schemeClr val="dk1"/>
              </a:solidFill>
              <a:effectLst/>
              <a:latin typeface="+mn-lt"/>
              <a:ea typeface="+mn-ea"/>
              <a:cs typeface="+mn-cs"/>
            </a:rPr>
            <a:t>新規施設等の維持管理費の</a:t>
          </a:r>
          <a:r>
            <a:rPr lang="ja-JP" altLang="ja-JP" sz="900" b="0" i="0" baseline="0">
              <a:solidFill>
                <a:schemeClr val="dk1"/>
              </a:solidFill>
              <a:effectLst/>
              <a:latin typeface="+mn-lt"/>
              <a:ea typeface="+mn-ea"/>
              <a:cs typeface="+mn-cs"/>
            </a:rPr>
            <a:t>増等により数値が上昇した。</a:t>
          </a:r>
          <a:r>
            <a:rPr lang="ja-JP" altLang="ja-JP" sz="900">
              <a:solidFill>
                <a:schemeClr val="dk1"/>
              </a:solidFill>
              <a:effectLst/>
              <a:latin typeface="+mn-lt"/>
              <a:ea typeface="+mn-ea"/>
              <a:cs typeface="+mn-cs"/>
            </a:rPr>
            <a:t>近年の物価高等により削減が難しくなっているが、</a:t>
          </a:r>
          <a:r>
            <a:rPr lang="ja-JP" altLang="ja-JP" sz="900" b="0" i="0" baseline="0">
              <a:solidFill>
                <a:schemeClr val="dk1"/>
              </a:solidFill>
              <a:effectLst/>
              <a:latin typeface="+mn-lt"/>
              <a:ea typeface="+mn-ea"/>
              <a:cs typeface="+mn-cs"/>
            </a:rPr>
            <a:t>今後も施設の統合や民営化などの検討を行いながら引き続き物件費の抑制に努める。</a:t>
          </a:r>
          <a:endParaRPr lang="ja-JP" altLang="ja-JP" sz="105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149860</xdr:rowOff>
    </xdr:from>
    <xdr:to>
      <xdr:col>82</xdr:col>
      <xdr:colOff>107950</xdr:colOff>
      <xdr:row>20</xdr:row>
      <xdr:rowOff>81280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072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53357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81280</xdr:rowOff>
    </xdr:from>
    <xdr:to>
      <xdr:col>82</xdr:col>
      <xdr:colOff>196850</xdr:colOff>
      <xdr:row>20</xdr:row>
      <xdr:rowOff>81280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0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64787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5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149860</xdr:rowOff>
    </xdr:from>
    <xdr:to>
      <xdr:col>82</xdr:col>
      <xdr:colOff>196850</xdr:colOff>
      <xdr:row>12</xdr:row>
      <xdr:rowOff>149860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07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35560</xdr:rowOff>
    </xdr:from>
    <xdr:to>
      <xdr:col>82</xdr:col>
      <xdr:colOff>107950</xdr:colOff>
      <xdr:row>14</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358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128287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0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156210</xdr:rowOff>
    </xdr:from>
    <xdr:to>
      <xdr:col>82</xdr:col>
      <xdr:colOff>158750</xdr:colOff>
      <xdr:row>16</xdr:row>
      <xdr:rowOff>86360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153670</xdr:rowOff>
    </xdr:from>
    <xdr:to>
      <xdr:col>78</xdr:col>
      <xdr:colOff>69850</xdr:colOff>
      <xdr:row>14</xdr:row>
      <xdr:rowOff>35560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82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118110</xdr:rowOff>
    </xdr:from>
    <xdr:to>
      <xdr:col>78</xdr:col>
      <xdr:colOff>120650</xdr:colOff>
      <xdr:row>16</xdr:row>
      <xdr:rowOff>48260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8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33037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7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138430</xdr:rowOff>
    </xdr:from>
    <xdr:to>
      <xdr:col>73</xdr:col>
      <xdr:colOff>180975</xdr:colOff>
      <xdr:row>13</xdr:row>
      <xdr:rowOff>153670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67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26670</xdr:rowOff>
    </xdr:from>
    <xdr:to>
      <xdr:col>74</xdr:col>
      <xdr:colOff>31750</xdr:colOff>
      <xdr:row>15</xdr:row>
      <xdr:rowOff>128270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113047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138430</xdr:rowOff>
    </xdr:from>
    <xdr:to>
      <xdr:col>69</xdr:col>
      <xdr:colOff>92075</xdr:colOff>
      <xdr:row>14</xdr:row>
      <xdr:rowOff>27940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672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80010</xdr:rowOff>
    </xdr:from>
    <xdr:to>
      <xdr:col>69</xdr:col>
      <xdr:colOff>142875</xdr:colOff>
      <xdr:row>16</xdr:row>
      <xdr:rowOff>10160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166387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xdr:rowOff>
    </xdr:from>
    <xdr:to>
      <xdr:col>65</xdr:col>
      <xdr:colOff>53975</xdr:colOff>
      <xdr:row>16</xdr:row>
      <xdr:rowOff>116840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5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101617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92727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156210</xdr:rowOff>
    </xdr:from>
    <xdr:to>
      <xdr:col>78</xdr:col>
      <xdr:colOff>120650</xdr:colOff>
      <xdr:row>14</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96537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5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102870</xdr:rowOff>
    </xdr:from>
    <xdr:to>
      <xdr:col>74</xdr:col>
      <xdr:colOff>31750</xdr:colOff>
      <xdr:row>14</xdr:row>
      <xdr:rowOff>33020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43197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0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87630</xdr:rowOff>
    </xdr:from>
    <xdr:to>
      <xdr:col>69</xdr:col>
      <xdr:colOff>142875</xdr:colOff>
      <xdr:row>14</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27957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148590</xdr:rowOff>
    </xdr:from>
    <xdr:to>
      <xdr:col>65</xdr:col>
      <xdr:colOff>53975</xdr:colOff>
      <xdr:row>14</xdr:row>
      <xdr:rowOff>78740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88917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4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年度は、前年度比</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％上昇の</a:t>
          </a:r>
          <a:r>
            <a:rPr lang="en-US" altLang="ja-JP" sz="1100" b="0" i="0" baseline="0">
              <a:solidFill>
                <a:schemeClr val="dk1"/>
              </a:solidFill>
              <a:effectLst/>
              <a:latin typeface="+mn-lt"/>
              <a:ea typeface="+mn-ea"/>
              <a:cs typeface="+mn-cs"/>
            </a:rPr>
            <a:t>10.5</a:t>
          </a:r>
          <a:r>
            <a:rPr lang="ja-JP" altLang="ja-JP" sz="1100" b="0" i="0" baseline="0">
              <a:solidFill>
                <a:schemeClr val="dk1"/>
              </a:solidFill>
              <a:effectLst/>
              <a:latin typeface="+mn-lt"/>
              <a:ea typeface="+mn-ea"/>
              <a:cs typeface="+mn-cs"/>
            </a:rPr>
            <a:t>％となり、類似団体平均値を上回る値となった。</a:t>
          </a:r>
          <a:r>
            <a:rPr lang="ja-JP" altLang="en-US" sz="1100" b="0" i="0" baseline="0">
              <a:solidFill>
                <a:schemeClr val="dk1"/>
              </a:solidFill>
              <a:effectLst/>
              <a:latin typeface="+mn-lt"/>
              <a:ea typeface="+mn-ea"/>
              <a:cs typeface="+mn-cs"/>
            </a:rPr>
            <a:t>主な増要因としては、自己負担額の無償化による子ども医療給付費の増や</a:t>
          </a:r>
          <a:r>
            <a:rPr lang="ja-JP" altLang="ja-JP" sz="1100" b="0" i="0" baseline="0">
              <a:solidFill>
                <a:schemeClr val="dk1"/>
              </a:solidFill>
              <a:effectLst/>
              <a:latin typeface="+mn-lt"/>
              <a:ea typeface="+mn-ea"/>
              <a:cs typeface="+mn-cs"/>
            </a:rPr>
            <a:t>町内私立認定こども園</a:t>
          </a:r>
          <a:r>
            <a:rPr lang="ja-JP" altLang="en-US" sz="1100" b="0" i="0" baseline="0">
              <a:solidFill>
                <a:schemeClr val="dk1"/>
              </a:solidFill>
              <a:effectLst/>
              <a:latin typeface="+mn-lt"/>
              <a:ea typeface="+mn-ea"/>
              <a:cs typeface="+mn-cs"/>
            </a:rPr>
            <a:t>の在籍園児数増等に</a:t>
          </a:r>
          <a:r>
            <a:rPr lang="ja-JP" altLang="ja-JP" sz="1100" b="0" i="0" baseline="0">
              <a:solidFill>
                <a:schemeClr val="dk1"/>
              </a:solidFill>
              <a:effectLst/>
              <a:latin typeface="+mn-lt"/>
              <a:ea typeface="+mn-ea"/>
              <a:cs typeface="+mn-cs"/>
            </a:rPr>
            <a:t>よる</a:t>
          </a:r>
          <a:r>
            <a:rPr lang="ja-JP" altLang="en-US" sz="1100" b="0" i="0" baseline="0">
              <a:solidFill>
                <a:schemeClr val="dk1"/>
              </a:solidFill>
              <a:effectLst/>
              <a:latin typeface="+mn-lt"/>
              <a:ea typeface="+mn-ea"/>
              <a:cs typeface="+mn-cs"/>
            </a:rPr>
            <a:t>施設給付</a:t>
          </a:r>
          <a:r>
            <a:rPr lang="ja-JP" altLang="ja-JP" sz="1100" b="0" i="0" baseline="0">
              <a:solidFill>
                <a:schemeClr val="dk1"/>
              </a:solidFill>
              <a:effectLst/>
              <a:latin typeface="+mn-lt"/>
              <a:ea typeface="+mn-ea"/>
              <a:cs typeface="+mn-cs"/>
            </a:rPr>
            <a:t>費の増</a:t>
          </a:r>
          <a:r>
            <a:rPr lang="ja-JP" altLang="en-US" sz="1100" b="0" i="0" baseline="0">
              <a:solidFill>
                <a:schemeClr val="dk1"/>
              </a:solidFill>
              <a:effectLst/>
              <a:latin typeface="+mn-lt"/>
              <a:ea typeface="+mn-ea"/>
              <a:cs typeface="+mn-cs"/>
            </a:rPr>
            <a:t>等があげられる。</a:t>
          </a:r>
          <a:r>
            <a:rPr lang="ja-JP" altLang="ja-JP" sz="1100" b="0" i="0" baseline="0">
              <a:solidFill>
                <a:schemeClr val="dk1"/>
              </a:solidFill>
              <a:effectLst/>
              <a:latin typeface="+mn-lt"/>
              <a:ea typeface="+mn-ea"/>
              <a:cs typeface="+mn-cs"/>
            </a:rPr>
            <a:t>今後も町単独扶助費の見直しも視野に入れ、適正な扶助費の執行に努める。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113393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805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154215</xdr:rowOff>
    </xdr:from>
    <xdr:to>
      <xdr:col>24</xdr:col>
      <xdr:colOff>25400</xdr:colOff>
      <xdr:row>57</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55415"/>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141712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7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56243</xdr:rowOff>
    </xdr:from>
    <xdr:to>
      <xdr:col>19</xdr:col>
      <xdr:colOff>187325</xdr:colOff>
      <xdr:row>56</xdr:row>
      <xdr:rowOff>154215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574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56243</xdr:rowOff>
    </xdr:from>
    <xdr:to>
      <xdr:col>15</xdr:col>
      <xdr:colOff>98425</xdr:colOff>
      <xdr:row>56</xdr:row>
      <xdr:rowOff>78015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574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117220</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57</xdr:row>
      <xdr:rowOff>26307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792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59872</xdr:rowOff>
    </xdr:from>
    <xdr:to>
      <xdr:col>11</xdr:col>
      <xdr:colOff>60325</xdr:colOff>
      <xdr:row>56</xdr:row>
      <xdr:rowOff>161472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103415</xdr:rowOff>
    </xdr:from>
    <xdr:to>
      <xdr:col>6</xdr:col>
      <xdr:colOff>171450</xdr:colOff>
      <xdr:row>57</xdr:row>
      <xdr:rowOff>33565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43742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103415</xdr:rowOff>
    </xdr:from>
    <xdr:to>
      <xdr:col>20</xdr:col>
      <xdr:colOff>38100</xdr:colOff>
      <xdr:row>57</xdr:row>
      <xdr:rowOff>33565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18342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90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5443</xdr:rowOff>
    </xdr:from>
    <xdr:to>
      <xdr:col>15</xdr:col>
      <xdr:colOff>149225</xdr:colOff>
      <xdr:row>56</xdr:row>
      <xdr:rowOff>107043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91820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146957</xdr:rowOff>
    </xdr:from>
    <xdr:to>
      <xdr:col>6</xdr:col>
      <xdr:colOff>171450</xdr:colOff>
      <xdr:row>57</xdr:row>
      <xdr:rowOff>77107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61884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類似団体よりも比率が低い理由として、下水道事業の法適化により運営負担金が補助費等に計上されていることや、国民健康保険特別会計に対する基準外繰出がないことがあげられる。令和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年度は前年度比</a:t>
          </a:r>
          <a:r>
            <a:rPr lang="ja-JP" altLang="en-US" sz="1100" b="0" i="0" baseline="0">
              <a:solidFill>
                <a:schemeClr val="dk1"/>
              </a:solidFill>
              <a:effectLst/>
              <a:latin typeface="+mn-lt"/>
              <a:ea typeface="+mn-ea"/>
              <a:cs typeface="+mn-cs"/>
            </a:rPr>
            <a:t>同率の</a:t>
          </a:r>
          <a:r>
            <a:rPr lang="en-US" altLang="ja-JP" sz="1100" b="0" i="0" baseline="0">
              <a:solidFill>
                <a:schemeClr val="dk1"/>
              </a:solidFill>
              <a:effectLst/>
              <a:latin typeface="+mn-lt"/>
              <a:ea typeface="+mn-ea"/>
              <a:cs typeface="+mn-cs"/>
            </a:rPr>
            <a:t>10.7</a:t>
          </a:r>
          <a:r>
            <a:rPr lang="ja-JP" altLang="ja-JP" sz="1100" b="0" i="0" baseline="0">
              <a:solidFill>
                <a:schemeClr val="dk1"/>
              </a:solidFill>
              <a:effectLst/>
              <a:latin typeface="+mn-lt"/>
              <a:ea typeface="+mn-ea"/>
              <a:cs typeface="+mn-cs"/>
            </a:rPr>
            <a:t>％となった。各特別会計については、今後も適正な料金設定等の検討を行い、普通会計の負担軽減を図っていく。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72572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2015"/>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44649</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7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72572</xdr:rowOff>
    </xdr:from>
    <xdr:to>
      <xdr:col>82</xdr:col>
      <xdr:colOff>196850</xdr:colOff>
      <xdr:row>62</xdr:row>
      <xdr:rowOff>72572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70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55</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53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119034</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0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146957</xdr:rowOff>
    </xdr:from>
    <xdr:to>
      <xdr:col>82</xdr:col>
      <xdr:colOff>158750</xdr:colOff>
      <xdr:row>57</xdr:row>
      <xdr:rowOff>77107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170543</xdr:rowOff>
    </xdr:from>
    <xdr:to>
      <xdr:col>78</xdr:col>
      <xdr:colOff>69850</xdr:colOff>
      <xdr:row>55</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4288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125185</xdr:rowOff>
    </xdr:from>
    <xdr:to>
      <xdr:col>78</xdr:col>
      <xdr:colOff>120650</xdr:colOff>
      <xdr:row>57</xdr:row>
      <xdr:rowOff>55335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40112</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170543</xdr:rowOff>
    </xdr:from>
    <xdr:to>
      <xdr:col>73</xdr:col>
      <xdr:colOff>180975</xdr:colOff>
      <xdr:row>55</xdr:row>
      <xdr:rowOff>53522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4288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59872</xdr:rowOff>
    </xdr:from>
    <xdr:to>
      <xdr:col>74</xdr:col>
      <xdr:colOff>31750</xdr:colOff>
      <xdr:row>56</xdr:row>
      <xdr:rowOff>161472</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146249</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53522</xdr:rowOff>
    </xdr:from>
    <xdr:to>
      <xdr:col>69</xdr:col>
      <xdr:colOff>92075</xdr:colOff>
      <xdr:row>55</xdr:row>
      <xdr:rowOff>75293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483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94542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62593</xdr:rowOff>
    </xdr:from>
    <xdr:to>
      <xdr:col>65</xdr:col>
      <xdr:colOff>53975</xdr:colOff>
      <xdr:row>57</xdr:row>
      <xdr:rowOff>164193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148970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57150</xdr:rowOff>
    </xdr:from>
    <xdr:to>
      <xdr:col>78</xdr:col>
      <xdr:colOff>120650</xdr:colOff>
      <xdr:row>55</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119743</xdr:rowOff>
    </xdr:from>
    <xdr:to>
      <xdr:col>74</xdr:col>
      <xdr:colOff>31750</xdr:colOff>
      <xdr:row>55</xdr:row>
      <xdr:rowOff>49893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60070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2722</xdr:rowOff>
    </xdr:from>
    <xdr:to>
      <xdr:col>69</xdr:col>
      <xdr:colOff>142875</xdr:colOff>
      <xdr:row>55</xdr:row>
      <xdr:rowOff>104322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114499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24493</xdr:rowOff>
    </xdr:from>
    <xdr:to>
      <xdr:col>65</xdr:col>
      <xdr:colOff>53975</xdr:colOff>
      <xdr:row>55</xdr:row>
      <xdr:rowOff>126093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136270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900" b="0" i="0" baseline="0">
              <a:solidFill>
                <a:schemeClr val="dk1"/>
              </a:solidFill>
              <a:effectLst/>
              <a:latin typeface="+mn-lt"/>
              <a:ea typeface="+mn-ea"/>
              <a:cs typeface="+mn-cs"/>
            </a:rPr>
            <a:t>　令和</a:t>
          </a:r>
          <a:r>
            <a:rPr lang="en-US" altLang="ja-JP" sz="900" b="0" i="0" baseline="0">
              <a:solidFill>
                <a:schemeClr val="dk1"/>
              </a:solidFill>
              <a:effectLst/>
              <a:latin typeface="+mn-lt"/>
              <a:ea typeface="+mn-ea"/>
              <a:cs typeface="+mn-cs"/>
            </a:rPr>
            <a:t>5</a:t>
          </a:r>
          <a:r>
            <a:rPr lang="ja-JP" altLang="ja-JP" sz="900" b="0" i="0" baseline="0">
              <a:solidFill>
                <a:schemeClr val="dk1"/>
              </a:solidFill>
              <a:effectLst/>
              <a:latin typeface="+mn-lt"/>
              <a:ea typeface="+mn-ea"/>
              <a:cs typeface="+mn-cs"/>
            </a:rPr>
            <a:t>年度は、前年度比</a:t>
          </a:r>
          <a:r>
            <a:rPr lang="en-US" altLang="ja-JP" sz="900" b="0" i="0" baseline="0">
              <a:solidFill>
                <a:schemeClr val="dk1"/>
              </a:solidFill>
              <a:effectLst/>
              <a:latin typeface="+mn-lt"/>
              <a:ea typeface="+mn-ea"/>
              <a:cs typeface="+mn-cs"/>
            </a:rPr>
            <a:t>1.4</a:t>
          </a:r>
          <a:r>
            <a:rPr lang="ja-JP" altLang="ja-JP" sz="900" b="0" i="0" baseline="0">
              <a:solidFill>
                <a:schemeClr val="dk1"/>
              </a:solidFill>
              <a:effectLst/>
              <a:latin typeface="+mn-lt"/>
              <a:ea typeface="+mn-ea"/>
              <a:cs typeface="+mn-cs"/>
            </a:rPr>
            <a:t>％低下の</a:t>
          </a:r>
          <a:r>
            <a:rPr lang="en-US" altLang="ja-JP" sz="900" b="0" i="0" baseline="0">
              <a:solidFill>
                <a:schemeClr val="dk1"/>
              </a:solidFill>
              <a:effectLst/>
              <a:latin typeface="+mn-lt"/>
              <a:ea typeface="+mn-ea"/>
              <a:cs typeface="+mn-cs"/>
            </a:rPr>
            <a:t>12.7</a:t>
          </a:r>
          <a:r>
            <a:rPr lang="ja-JP" altLang="ja-JP" sz="900" b="0" i="0" baseline="0">
              <a:solidFill>
                <a:schemeClr val="dk1"/>
              </a:solidFill>
              <a:effectLst/>
              <a:latin typeface="+mn-lt"/>
              <a:ea typeface="+mn-ea"/>
              <a:cs typeface="+mn-cs"/>
            </a:rPr>
            <a:t>％となった。</a:t>
          </a:r>
          <a:r>
            <a:rPr lang="ja-JP" altLang="en-US" sz="900" b="0" i="0" baseline="0">
              <a:solidFill>
                <a:schemeClr val="dk1"/>
              </a:solidFill>
              <a:effectLst/>
              <a:latin typeface="+mn-lt"/>
              <a:ea typeface="+mn-ea"/>
              <a:cs typeface="+mn-cs"/>
            </a:rPr>
            <a:t>下水道事業に対する負担金・補助金が多額であることや、自治体病院を設置していることに伴う病院事業に対する負担金・補助金により</a:t>
          </a:r>
          <a:r>
            <a:rPr lang="ja-JP" altLang="ja-JP" sz="900" b="0" i="0" baseline="0">
              <a:solidFill>
                <a:schemeClr val="dk1"/>
              </a:solidFill>
              <a:effectLst/>
              <a:latin typeface="+mn-lt"/>
              <a:ea typeface="+mn-ea"/>
              <a:cs typeface="+mn-cs"/>
            </a:rPr>
            <a:t>類似団体平均値</a:t>
          </a:r>
          <a:r>
            <a:rPr lang="ja-JP" altLang="en-US" sz="900" b="0" i="0" baseline="0">
              <a:solidFill>
                <a:schemeClr val="dk1"/>
              </a:solidFill>
              <a:effectLst/>
              <a:latin typeface="+mn-lt"/>
              <a:ea typeface="+mn-ea"/>
              <a:cs typeface="+mn-cs"/>
            </a:rPr>
            <a:t>を上回る</a:t>
          </a:r>
          <a:r>
            <a:rPr lang="ja-JP" altLang="ja-JP" sz="900" b="0" i="0" baseline="0">
              <a:solidFill>
                <a:schemeClr val="dk1"/>
              </a:solidFill>
              <a:effectLst/>
              <a:latin typeface="+mn-lt"/>
              <a:ea typeface="+mn-ea"/>
              <a:cs typeface="+mn-cs"/>
            </a:rPr>
            <a:t>数値</a:t>
          </a:r>
          <a:r>
            <a:rPr lang="ja-JP" altLang="en-US" sz="900" b="0" i="0" baseline="0">
              <a:solidFill>
                <a:schemeClr val="dk1"/>
              </a:solidFill>
              <a:effectLst/>
              <a:latin typeface="+mn-lt"/>
              <a:ea typeface="+mn-ea"/>
              <a:cs typeface="+mn-cs"/>
            </a:rPr>
            <a:t>が続いていたが、令和</a:t>
          </a:r>
          <a:r>
            <a:rPr lang="en-US" altLang="ja-JP" sz="900" b="0" i="0" baseline="0">
              <a:solidFill>
                <a:schemeClr val="dk1"/>
              </a:solidFill>
              <a:effectLst/>
              <a:latin typeface="+mn-lt"/>
              <a:ea typeface="+mn-ea"/>
              <a:cs typeface="+mn-cs"/>
            </a:rPr>
            <a:t>5</a:t>
          </a:r>
          <a:r>
            <a:rPr lang="ja-JP" altLang="en-US" sz="900" b="0" i="0" baseline="0">
              <a:solidFill>
                <a:schemeClr val="dk1"/>
              </a:solidFill>
              <a:effectLst/>
              <a:latin typeface="+mn-lt"/>
              <a:ea typeface="+mn-ea"/>
              <a:cs typeface="+mn-cs"/>
            </a:rPr>
            <a:t>年度は下回る数値となった。</a:t>
          </a:r>
          <a:r>
            <a:rPr lang="ja-JP" altLang="ja-JP" sz="900" b="0" i="0" baseline="0">
              <a:solidFill>
                <a:schemeClr val="dk1"/>
              </a:solidFill>
              <a:effectLst/>
              <a:latin typeface="+mn-lt"/>
              <a:ea typeface="+mn-ea"/>
              <a:cs typeface="+mn-cs"/>
            </a:rPr>
            <a:t>主な</a:t>
          </a:r>
          <a:r>
            <a:rPr lang="ja-JP" altLang="en-US" sz="900" b="0" i="0" baseline="0">
              <a:solidFill>
                <a:schemeClr val="dk1"/>
              </a:solidFill>
              <a:effectLst/>
              <a:latin typeface="+mn-lt"/>
              <a:ea typeface="+mn-ea"/>
              <a:cs typeface="+mn-cs"/>
            </a:rPr>
            <a:t>減</a:t>
          </a:r>
          <a:r>
            <a:rPr lang="ja-JP" altLang="ja-JP" sz="900" b="0" i="0" baseline="0">
              <a:solidFill>
                <a:schemeClr val="dk1"/>
              </a:solidFill>
              <a:effectLst/>
              <a:latin typeface="+mn-lt"/>
              <a:ea typeface="+mn-ea"/>
              <a:cs typeface="+mn-cs"/>
            </a:rPr>
            <a:t>要因としては、</a:t>
          </a:r>
          <a:r>
            <a:rPr lang="ja-JP" altLang="en-US" sz="900" b="0" i="0" baseline="0">
              <a:solidFill>
                <a:schemeClr val="dk1"/>
              </a:solidFill>
              <a:effectLst/>
              <a:latin typeface="+mn-lt"/>
              <a:ea typeface="+mn-ea"/>
              <a:cs typeface="+mn-cs"/>
            </a:rPr>
            <a:t>河北郡市広域事務組合負担金の減</a:t>
          </a:r>
          <a:r>
            <a:rPr lang="ja-JP" altLang="ja-JP" sz="900" b="0" i="0" baseline="0">
              <a:solidFill>
                <a:schemeClr val="dk1"/>
              </a:solidFill>
              <a:effectLst/>
              <a:latin typeface="+mn-lt"/>
              <a:ea typeface="+mn-ea"/>
              <a:cs typeface="+mn-cs"/>
            </a:rPr>
            <a:t>があげられる。毎年度、町単独補助金の見直しを実施しており、令和</a:t>
          </a:r>
          <a:r>
            <a:rPr lang="en-US" altLang="ja-JP" sz="900" b="0" i="0" baseline="0">
              <a:solidFill>
                <a:schemeClr val="dk1"/>
              </a:solidFill>
              <a:effectLst/>
              <a:latin typeface="+mn-lt"/>
              <a:ea typeface="+mn-ea"/>
              <a:cs typeface="+mn-cs"/>
            </a:rPr>
            <a:t>5</a:t>
          </a:r>
          <a:r>
            <a:rPr lang="ja-JP" altLang="ja-JP" sz="900" b="0" i="0" baseline="0">
              <a:solidFill>
                <a:schemeClr val="dk1"/>
              </a:solidFill>
              <a:effectLst/>
              <a:latin typeface="+mn-lt"/>
              <a:ea typeface="+mn-ea"/>
              <a:cs typeface="+mn-cs"/>
            </a:rPr>
            <a:t>年度においても費用対効果の低いと思われる補助金を廃止した。今後も、引き続き町単独補助金の見直しを検討していくことに加え、下水道事業の適切な料金設定を行うなど、補助費等の抑制に努める。</a:t>
          </a:r>
          <a:endParaRPr lang="ja-JP" altLang="ja-JP" sz="105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145288</xdr:rowOff>
    </xdr:from>
    <xdr:to>
      <xdr:col>82</xdr:col>
      <xdr:colOff>107950</xdr:colOff>
      <xdr:row>40</xdr:row>
      <xdr:rowOff>140716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4588"/>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60215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145288</xdr:rowOff>
    </xdr:from>
    <xdr:to>
      <xdr:col>82</xdr:col>
      <xdr:colOff>196850</xdr:colOff>
      <xdr:row>34</xdr:row>
      <xdr:rowOff>145288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37</xdr:row>
      <xdr:rowOff>28702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0834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126001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9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37</xdr:row>
      <xdr:rowOff>83566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3723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83566</xdr:rowOff>
    </xdr:from>
    <xdr:to>
      <xdr:col>73</xdr:col>
      <xdr:colOff>180975</xdr:colOff>
      <xdr:row>37</xdr:row>
      <xdr:rowOff>120142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4272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120142</xdr:rowOff>
    </xdr:from>
    <xdr:to>
      <xdr:col>69</xdr:col>
      <xdr:colOff>92075</xdr:colOff>
      <xdr:row>37</xdr:row>
      <xdr:rowOff>170434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637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85344</xdr:rowOff>
    </xdr:from>
    <xdr:to>
      <xdr:col>82</xdr:col>
      <xdr:colOff>158750</xdr:colOff>
      <xdr:row>37</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101871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149352</xdr:rowOff>
    </xdr:from>
    <xdr:to>
      <xdr:col>78</xdr:col>
      <xdr:colOff>120650</xdr:colOff>
      <xdr:row>37</xdr:row>
      <xdr:rowOff>79502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32766</xdr:rowOff>
    </xdr:from>
    <xdr:to>
      <xdr:col>74</xdr:col>
      <xdr:colOff>31750</xdr:colOff>
      <xdr:row>37</xdr:row>
      <xdr:rowOff>134366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119143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119634</xdr:rowOff>
    </xdr:from>
    <xdr:to>
      <xdr:col>65</xdr:col>
      <xdr:colOff>53975</xdr:colOff>
      <xdr:row>38</xdr:row>
      <xdr:rowOff>49785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34561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000" b="0" i="0" baseline="0">
              <a:solidFill>
                <a:schemeClr val="dk1"/>
              </a:solidFill>
              <a:effectLst/>
              <a:latin typeface="+mn-lt"/>
              <a:ea typeface="+mn-ea"/>
              <a:cs typeface="+mn-cs"/>
            </a:rPr>
            <a:t>　類似団体平均値を大きく上回る</a:t>
          </a:r>
          <a:r>
            <a:rPr lang="en-US" altLang="ja-JP" sz="1000" b="0" i="0" baseline="0">
              <a:solidFill>
                <a:schemeClr val="dk1"/>
              </a:solidFill>
              <a:effectLst/>
              <a:latin typeface="+mn-lt"/>
              <a:ea typeface="+mn-ea"/>
              <a:cs typeface="+mn-cs"/>
            </a:rPr>
            <a:t>16.4</a:t>
          </a:r>
          <a:r>
            <a:rPr lang="ja-JP" altLang="ja-JP" sz="1000" b="0" i="0" baseline="0">
              <a:solidFill>
                <a:schemeClr val="dk1"/>
              </a:solidFill>
              <a:effectLst/>
              <a:latin typeface="+mn-lt"/>
              <a:ea typeface="+mn-ea"/>
              <a:cs typeface="+mn-cs"/>
            </a:rPr>
            <a:t>％となっており、本町の経常収支比率の推移は公債費による影響が非常に大きいと言える。国の経済・景気対策に呼応した積極的な公共事業の実施に加え、地形的条件による公共施設数の多さや地盤の悪さに起因する高い工事単価等が町債残高の上昇につながっている。平成</a:t>
          </a:r>
          <a:r>
            <a:rPr lang="en-US" altLang="ja-JP" sz="1000" b="0" i="0" baseline="0">
              <a:solidFill>
                <a:schemeClr val="dk1"/>
              </a:solidFill>
              <a:effectLst/>
              <a:latin typeface="+mn-lt"/>
              <a:ea typeface="+mn-ea"/>
              <a:cs typeface="+mn-cs"/>
            </a:rPr>
            <a:t>15</a:t>
          </a:r>
          <a:r>
            <a:rPr lang="ja-JP" altLang="ja-JP" sz="1000" b="0" i="0" baseline="0">
              <a:solidFill>
                <a:schemeClr val="dk1"/>
              </a:solidFill>
              <a:effectLst/>
              <a:latin typeface="+mn-lt"/>
              <a:ea typeface="+mn-ea"/>
              <a:cs typeface="+mn-cs"/>
            </a:rPr>
            <a:t>年度以降、地方債の新規発行は厳しく抑制していたことで数値は改善傾向にあるが、</a:t>
          </a:r>
          <a:r>
            <a:rPr lang="ja-JP" altLang="en-US" sz="1000" b="0" i="0" baseline="0">
              <a:solidFill>
                <a:schemeClr val="dk1"/>
              </a:solidFill>
              <a:effectLst/>
              <a:latin typeface="+mn-lt"/>
              <a:ea typeface="+mn-ea"/>
              <a:cs typeface="+mn-cs"/>
            </a:rPr>
            <a:t>近年の</a:t>
          </a:r>
          <a:r>
            <a:rPr lang="ja-JP" altLang="ja-JP" sz="1000" b="0" i="0" baseline="0">
              <a:solidFill>
                <a:schemeClr val="dk1"/>
              </a:solidFill>
              <a:effectLst/>
              <a:latin typeface="+mn-lt"/>
              <a:ea typeface="+mn-ea"/>
              <a:cs typeface="+mn-cs"/>
            </a:rPr>
            <a:t>大型事業</a:t>
          </a:r>
          <a:r>
            <a:rPr lang="ja-JP" altLang="en-US" sz="1000" b="0" i="0" baseline="0">
              <a:solidFill>
                <a:schemeClr val="dk1"/>
              </a:solidFill>
              <a:effectLst/>
              <a:latin typeface="+mn-lt"/>
              <a:ea typeface="+mn-ea"/>
              <a:cs typeface="+mn-cs"/>
            </a:rPr>
            <a:t>や</a:t>
          </a:r>
          <a:r>
            <a:rPr lang="ja-JP" altLang="ja-JP" sz="1000" b="0" i="0" baseline="0">
              <a:solidFill>
                <a:schemeClr val="dk1"/>
              </a:solidFill>
              <a:effectLst/>
              <a:latin typeface="+mn-lt"/>
              <a:ea typeface="+mn-ea"/>
              <a:cs typeface="+mn-cs"/>
            </a:rPr>
            <a:t>、</a:t>
          </a:r>
          <a:r>
            <a:rPr lang="ja-JP" altLang="en-US" sz="1000" b="0" i="0" baseline="0">
              <a:solidFill>
                <a:schemeClr val="dk1"/>
              </a:solidFill>
              <a:effectLst/>
              <a:latin typeface="+mn-lt"/>
              <a:ea typeface="+mn-ea"/>
              <a:cs typeface="+mn-cs"/>
            </a:rPr>
            <a:t>令和</a:t>
          </a:r>
          <a:r>
            <a:rPr lang="en-US" altLang="ja-JP" sz="1000" b="0" i="0" baseline="0">
              <a:solidFill>
                <a:schemeClr val="dk1"/>
              </a:solidFill>
              <a:effectLst/>
              <a:latin typeface="+mn-lt"/>
              <a:ea typeface="+mn-ea"/>
              <a:cs typeface="+mn-cs"/>
            </a:rPr>
            <a:t>5</a:t>
          </a:r>
          <a:r>
            <a:rPr lang="ja-JP" altLang="en-US" sz="1000" b="0" i="0" baseline="0">
              <a:solidFill>
                <a:schemeClr val="dk1"/>
              </a:solidFill>
              <a:effectLst/>
              <a:latin typeface="+mn-lt"/>
              <a:ea typeface="+mn-ea"/>
              <a:cs typeface="+mn-cs"/>
            </a:rPr>
            <a:t>年</a:t>
          </a:r>
          <a:r>
            <a:rPr lang="en-US" altLang="ja-JP" sz="1000" b="0" i="0" baseline="0">
              <a:solidFill>
                <a:schemeClr val="dk1"/>
              </a:solidFill>
              <a:effectLst/>
              <a:latin typeface="+mn-lt"/>
              <a:ea typeface="+mn-ea"/>
              <a:cs typeface="+mn-cs"/>
            </a:rPr>
            <a:t>7</a:t>
          </a:r>
          <a:r>
            <a:rPr lang="ja-JP" altLang="en-US" sz="1000" b="0" i="0" baseline="0">
              <a:solidFill>
                <a:schemeClr val="dk1"/>
              </a:solidFill>
              <a:effectLst/>
              <a:latin typeface="+mn-lt"/>
              <a:ea typeface="+mn-ea"/>
              <a:cs typeface="+mn-cs"/>
            </a:rPr>
            <a:t>月豪雨や能登半島地震等の災害復旧事業により</a:t>
          </a:r>
          <a:r>
            <a:rPr lang="ja-JP" altLang="ja-JP" sz="1000" b="0" i="0" baseline="0">
              <a:solidFill>
                <a:schemeClr val="dk1"/>
              </a:solidFill>
              <a:effectLst/>
              <a:latin typeface="+mn-lt"/>
              <a:ea typeface="+mn-ea"/>
              <a:cs typeface="+mn-cs"/>
            </a:rPr>
            <a:t>増加が見込まれるため、これ以上の増加とならないよう努める。</a:t>
          </a:r>
          <a:endParaRPr lang="ja-JP" altLang="ja-JP" sz="11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85852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686284"/>
          <a:ext cx="0" cy="111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57929</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85852</xdr:rowOff>
    </xdr:from>
    <xdr:to>
      <xdr:col>24</xdr:col>
      <xdr:colOff>114300</xdr:colOff>
      <xdr:row>80</xdr:row>
      <xdr:rowOff>85852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133858</xdr:rowOff>
    </xdr:from>
    <xdr:to>
      <xdr:col>24</xdr:col>
      <xdr:colOff>25400</xdr:colOff>
      <xdr:row>77</xdr:row>
      <xdr:rowOff>165863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35508"/>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120159</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978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103632</xdr:rowOff>
    </xdr:from>
    <xdr:to>
      <xdr:col>24</xdr:col>
      <xdr:colOff>76200</xdr:colOff>
      <xdr:row>77</xdr:row>
      <xdr:rowOff>33782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152146</xdr:rowOff>
    </xdr:from>
    <xdr:to>
      <xdr:col>19</xdr:col>
      <xdr:colOff>187325</xdr:colOff>
      <xdr:row>77</xdr:row>
      <xdr:rowOff>165863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3537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108204</xdr:rowOff>
    </xdr:from>
    <xdr:to>
      <xdr:col>20</xdr:col>
      <xdr:colOff>38100</xdr:colOff>
      <xdr:row>77</xdr:row>
      <xdr:rowOff>38354</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48531</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0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152146</xdr:rowOff>
    </xdr:from>
    <xdr:to>
      <xdr:col>15</xdr:col>
      <xdr:colOff>98425</xdr:colOff>
      <xdr:row>78</xdr:row>
      <xdr:rowOff>35561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353796"/>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80772</xdr:rowOff>
    </xdr:from>
    <xdr:to>
      <xdr:col>15</xdr:col>
      <xdr:colOff>149225</xdr:colOff>
      <xdr:row>77</xdr:row>
      <xdr:rowOff>10922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21099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131572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08661"/>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112776</xdr:rowOff>
    </xdr:from>
    <xdr:to>
      <xdr:col>11</xdr:col>
      <xdr:colOff>60325</xdr:colOff>
      <xdr:row>77</xdr:row>
      <xdr:rowOff>42926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53103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62247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83058</xdr:rowOff>
    </xdr:from>
    <xdr:to>
      <xdr:col>24</xdr:col>
      <xdr:colOff>76200</xdr:colOff>
      <xdr:row>78</xdr:row>
      <xdr:rowOff>13208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55135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115063</xdr:rowOff>
    </xdr:from>
    <xdr:to>
      <xdr:col>20</xdr:col>
      <xdr:colOff>38100</xdr:colOff>
      <xdr:row>78</xdr:row>
      <xdr:rowOff>45213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29990</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03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101346</xdr:rowOff>
    </xdr:from>
    <xdr:to>
      <xdr:col>15</xdr:col>
      <xdr:colOff>149225</xdr:colOff>
      <xdr:row>78</xdr:row>
      <xdr:rowOff>31496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16273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156211</xdr:rowOff>
    </xdr:from>
    <xdr:to>
      <xdr:col>11</xdr:col>
      <xdr:colOff>60325</xdr:colOff>
      <xdr:row>78</xdr:row>
      <xdr:rowOff>86361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80772</xdr:rowOff>
    </xdr:from>
    <xdr:to>
      <xdr:col>6</xdr:col>
      <xdr:colOff>171450</xdr:colOff>
      <xdr:row>79</xdr:row>
      <xdr:rowOff>10922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167149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年度は、それぞれの性質別で増減はあったものの、前年度比</a:t>
          </a:r>
          <a:r>
            <a:rPr lang="en-US" altLang="ja-JP" sz="1100" b="0" i="0" baseline="0">
              <a:solidFill>
                <a:schemeClr val="dk1"/>
              </a:solidFill>
              <a:effectLst/>
              <a:latin typeface="+mn-lt"/>
              <a:ea typeface="+mn-ea"/>
              <a:cs typeface="+mn-cs"/>
            </a:rPr>
            <a:t>1.0</a:t>
          </a:r>
          <a:r>
            <a:rPr lang="ja-JP" altLang="ja-JP" sz="1100" b="0" i="0" baseline="0">
              <a:solidFill>
                <a:schemeClr val="dk1"/>
              </a:solidFill>
              <a:effectLst/>
              <a:latin typeface="+mn-lt"/>
              <a:ea typeface="+mn-ea"/>
              <a:cs typeface="+mn-cs"/>
            </a:rPr>
            <a:t>％上昇の</a:t>
          </a:r>
          <a:r>
            <a:rPr lang="en-US" altLang="ja-JP" sz="1100" b="0" i="0" baseline="0">
              <a:solidFill>
                <a:schemeClr val="dk1"/>
              </a:solidFill>
              <a:effectLst/>
              <a:latin typeface="+mn-lt"/>
              <a:ea typeface="+mn-ea"/>
              <a:cs typeface="+mn-cs"/>
            </a:rPr>
            <a:t>72.5</a:t>
          </a:r>
          <a:r>
            <a:rPr lang="ja-JP" altLang="ja-JP" sz="1100" b="0" i="0" baseline="0">
              <a:solidFill>
                <a:schemeClr val="dk1"/>
              </a:solidFill>
              <a:effectLst/>
              <a:latin typeface="+mn-lt"/>
              <a:ea typeface="+mn-ea"/>
              <a:cs typeface="+mn-cs"/>
            </a:rPr>
            <a:t>％となった。類似団体平均値との比較では</a:t>
          </a:r>
          <a:r>
            <a:rPr lang="en-US" altLang="ja-JP" sz="1100" b="0" i="0" baseline="0">
              <a:solidFill>
                <a:schemeClr val="dk1"/>
              </a:solidFill>
              <a:effectLst/>
              <a:latin typeface="+mn-lt"/>
              <a:ea typeface="+mn-ea"/>
              <a:cs typeface="+mn-cs"/>
            </a:rPr>
            <a:t>5.5</a:t>
          </a:r>
          <a:r>
            <a:rPr lang="ja-JP" altLang="ja-JP" sz="1100" b="0" i="0" baseline="0">
              <a:solidFill>
                <a:schemeClr val="dk1"/>
              </a:solidFill>
              <a:effectLst/>
              <a:latin typeface="+mn-lt"/>
              <a:ea typeface="+mn-ea"/>
              <a:cs typeface="+mn-cs"/>
            </a:rPr>
            <a:t>％下回っており、今後も各経費の適正な執行に努める。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5842</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21692"/>
          <a:ext cx="0" cy="1467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92219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26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5842</xdr:rowOff>
    </xdr:from>
    <xdr:to>
      <xdr:col>82</xdr:col>
      <xdr:colOff>196850</xdr:colOff>
      <xdr:row>73</xdr:row>
      <xdr:rowOff>5842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21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81280</xdr:rowOff>
    </xdr:from>
    <xdr:to>
      <xdr:col>82</xdr:col>
      <xdr:colOff>107950</xdr:colOff>
      <xdr:row>76</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114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128288</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129286</xdr:rowOff>
    </xdr:from>
    <xdr:to>
      <xdr:col>78</xdr:col>
      <xdr:colOff>69850</xdr:colOff>
      <xdr:row>76</xdr:row>
      <xdr:rowOff>81280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8803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129286</xdr:rowOff>
    </xdr:from>
    <xdr:to>
      <xdr:col>73</xdr:col>
      <xdr:colOff>180975</xdr:colOff>
      <xdr:row>76</xdr:row>
      <xdr:rowOff>85852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298803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85852</xdr:rowOff>
    </xdr:from>
    <xdr:to>
      <xdr:col>69</xdr:col>
      <xdr:colOff>92075</xdr:colOff>
      <xdr:row>76</xdr:row>
      <xdr:rowOff>85852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116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124206</xdr:rowOff>
    </xdr:from>
    <xdr:to>
      <xdr:col>69</xdr:col>
      <xdr:colOff>142875</xdr:colOff>
      <xdr:row>78</xdr:row>
      <xdr:rowOff>54356</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39133</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71138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92727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30480</xdr:rowOff>
    </xdr:from>
    <xdr:to>
      <xdr:col>78</xdr:col>
      <xdr:colOff>120650</xdr:colOff>
      <xdr:row>76</xdr:row>
      <xdr:rowOff>132080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142257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78486</xdr:rowOff>
    </xdr:from>
    <xdr:to>
      <xdr:col>74</xdr:col>
      <xdr:colOff>31750</xdr:colOff>
      <xdr:row>76</xdr:row>
      <xdr:rowOff>8635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18813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35052</xdr:rowOff>
    </xdr:from>
    <xdr:to>
      <xdr:col>69</xdr:col>
      <xdr:colOff>142875</xdr:colOff>
      <xdr:row>76</xdr:row>
      <xdr:rowOff>136652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146829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35052</xdr:rowOff>
    </xdr:from>
    <xdr:to>
      <xdr:col>65</xdr:col>
      <xdr:colOff>53975</xdr:colOff>
      <xdr:row>76</xdr:row>
      <xdr:rowOff>136652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146829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152765</xdr:rowOff>
    </xdr:from>
    <xdr:to>
      <xdr:col>29</xdr:col>
      <xdr:colOff>127000</xdr:colOff>
      <xdr:row>20</xdr:row>
      <xdr:rowOff>13248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086340"/>
          <a:ext cx="0" cy="14035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156775</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61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13248</xdr:rowOff>
    </xdr:from>
    <xdr:to>
      <xdr:col>30</xdr:col>
      <xdr:colOff>25400</xdr:colOff>
      <xdr:row>20</xdr:row>
      <xdr:rowOff>13248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898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67692</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2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152765</xdr:rowOff>
    </xdr:from>
    <xdr:to>
      <xdr:col>30</xdr:col>
      <xdr:colOff>25400</xdr:colOff>
      <xdr:row>11</xdr:row>
      <xdr:rowOff>152765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0863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45852</xdr:rowOff>
    </xdr:from>
    <xdr:to>
      <xdr:col>29</xdr:col>
      <xdr:colOff>127000</xdr:colOff>
      <xdr:row>18</xdr:row>
      <xdr:rowOff>65754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79577"/>
          <a:ext cx="647700" cy="199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131551</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223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115024</xdr:rowOff>
    </xdr:from>
    <xdr:to>
      <xdr:col>29</xdr:col>
      <xdr:colOff>177800</xdr:colOff>
      <xdr:row>18</xdr:row>
      <xdr:rowOff>45174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3077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65754</xdr:rowOff>
    </xdr:from>
    <xdr:to>
      <xdr:col>26</xdr:col>
      <xdr:colOff>50800</xdr:colOff>
      <xdr:row>18</xdr:row>
      <xdr:rowOff>86514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99479"/>
          <a:ext cx="698500" cy="20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153129</xdr:rowOff>
    </xdr:from>
    <xdr:to>
      <xdr:col>26</xdr:col>
      <xdr:colOff>101600</xdr:colOff>
      <xdr:row>18</xdr:row>
      <xdr:rowOff>83279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1154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93456</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84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86514</xdr:rowOff>
    </xdr:from>
    <xdr:to>
      <xdr:col>22</xdr:col>
      <xdr:colOff>114300</xdr:colOff>
      <xdr:row>18</xdr:row>
      <xdr:rowOff>106216</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20239"/>
          <a:ext cx="698500" cy="19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167087</xdr:rowOff>
    </xdr:from>
    <xdr:to>
      <xdr:col>22</xdr:col>
      <xdr:colOff>165100</xdr:colOff>
      <xdr:row>18</xdr:row>
      <xdr:rowOff>97237</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129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107414</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9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106216</xdr:rowOff>
    </xdr:from>
    <xdr:to>
      <xdr:col>18</xdr:col>
      <xdr:colOff>177800</xdr:colOff>
      <xdr:row>18</xdr:row>
      <xdr:rowOff>162038</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39941"/>
          <a:ext cx="698500" cy="55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19426</xdr:rowOff>
    </xdr:from>
    <xdr:to>
      <xdr:col>19</xdr:col>
      <xdr:colOff>38100</xdr:colOff>
      <xdr:row>18</xdr:row>
      <xdr:rowOff>121026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153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131203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922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33657</xdr:rowOff>
    </xdr:from>
    <xdr:to>
      <xdr:col>15</xdr:col>
      <xdr:colOff>101600</xdr:colOff>
      <xdr:row>18</xdr:row>
      <xdr:rowOff>135257</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673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145434</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93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166502</xdr:rowOff>
    </xdr:from>
    <xdr:to>
      <xdr:col>29</xdr:col>
      <xdr:colOff>177800</xdr:colOff>
      <xdr:row>18</xdr:row>
      <xdr:rowOff>96652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28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138579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100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14954</xdr:rowOff>
    </xdr:from>
    <xdr:to>
      <xdr:col>26</xdr:col>
      <xdr:colOff>101600</xdr:colOff>
      <xdr:row>18</xdr:row>
      <xdr:rowOff>116554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48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101331</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35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35714</xdr:rowOff>
    </xdr:from>
    <xdr:to>
      <xdr:col>22</xdr:col>
      <xdr:colOff>165100</xdr:colOff>
      <xdr:row>18</xdr:row>
      <xdr:rowOff>137314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69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122091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55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55416</xdr:rowOff>
    </xdr:from>
    <xdr:to>
      <xdr:col>19</xdr:col>
      <xdr:colOff>38100</xdr:colOff>
      <xdr:row>18</xdr:row>
      <xdr:rowOff>157016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89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141793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75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111238</xdr:rowOff>
    </xdr:from>
    <xdr:to>
      <xdr:col>15</xdr:col>
      <xdr:colOff>101600</xdr:colOff>
      <xdr:row>19</xdr:row>
      <xdr:rowOff>41388</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44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26165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31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172968</xdr:rowOff>
    </xdr:from>
    <xdr:to>
      <xdr:col>29</xdr:col>
      <xdr:colOff>127000</xdr:colOff>
      <xdr:row>37</xdr:row>
      <xdr:rowOff>151232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97518"/>
          <a:ext cx="0" cy="11784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123309</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24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151232</xdr:rowOff>
    </xdr:from>
    <xdr:to>
      <xdr:col>30</xdr:col>
      <xdr:colOff>25400</xdr:colOff>
      <xdr:row>37</xdr:row>
      <xdr:rowOff>151232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2759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87895</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40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172968</xdr:rowOff>
    </xdr:from>
    <xdr:to>
      <xdr:col>30</xdr:col>
      <xdr:colOff>25400</xdr:colOff>
      <xdr:row>33</xdr:row>
      <xdr:rowOff>172968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975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260731</xdr:rowOff>
    </xdr:from>
    <xdr:to>
      <xdr:col>29</xdr:col>
      <xdr:colOff>127000</xdr:colOff>
      <xdr:row>35</xdr:row>
      <xdr:rowOff>283858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871081"/>
          <a:ext cx="647700" cy="23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73391</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683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228314</xdr:rowOff>
    </xdr:from>
    <xdr:to>
      <xdr:col>29</xdr:col>
      <xdr:colOff>177800</xdr:colOff>
      <xdr:row>35</xdr:row>
      <xdr:rowOff>329914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8386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260731</xdr:rowOff>
    </xdr:from>
    <xdr:to>
      <xdr:col>26</xdr:col>
      <xdr:colOff>50800</xdr:colOff>
      <xdr:row>35</xdr:row>
      <xdr:rowOff>290982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871081"/>
          <a:ext cx="698500" cy="30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236544</xdr:rowOff>
    </xdr:from>
    <xdr:to>
      <xdr:col>26</xdr:col>
      <xdr:colOff>101600</xdr:colOff>
      <xdr:row>35</xdr:row>
      <xdr:rowOff>338144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846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322921</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933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290982</xdr:rowOff>
    </xdr:from>
    <xdr:to>
      <xdr:col>22</xdr:col>
      <xdr:colOff>114300</xdr:colOff>
      <xdr:row>35</xdr:row>
      <xdr:rowOff>316681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901332"/>
          <a:ext cx="698500" cy="25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259670</xdr:rowOff>
    </xdr:from>
    <xdr:to>
      <xdr:col>22</xdr:col>
      <xdr:colOff>165100</xdr:colOff>
      <xdr:row>36</xdr:row>
      <xdr:rowOff>18370</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870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3147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95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253302</xdr:rowOff>
    </xdr:from>
    <xdr:to>
      <xdr:col>18</xdr:col>
      <xdr:colOff>177800</xdr:colOff>
      <xdr:row>35</xdr:row>
      <xdr:rowOff>316681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6863652"/>
          <a:ext cx="698500" cy="63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272186</xdr:rowOff>
    </xdr:from>
    <xdr:to>
      <xdr:col>19</xdr:col>
      <xdr:colOff>38100</xdr:colOff>
      <xdr:row>36</xdr:row>
      <xdr:rowOff>30886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82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15663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968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270948</xdr:rowOff>
    </xdr:from>
    <xdr:to>
      <xdr:col>15</xdr:col>
      <xdr:colOff>101600</xdr:colOff>
      <xdr:row>36</xdr:row>
      <xdr:rowOff>29648</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81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14425</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967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233058</xdr:rowOff>
    </xdr:from>
    <xdr:to>
      <xdr:col>29</xdr:col>
      <xdr:colOff>177800</xdr:colOff>
      <xdr:row>35</xdr:row>
      <xdr:rowOff>334658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843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205135</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81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209931</xdr:rowOff>
    </xdr:from>
    <xdr:to>
      <xdr:col>26</xdr:col>
      <xdr:colOff>101600</xdr:colOff>
      <xdr:row>35</xdr:row>
      <xdr:rowOff>311531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820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321708</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589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240182</xdr:rowOff>
    </xdr:from>
    <xdr:to>
      <xdr:col>22</xdr:col>
      <xdr:colOff>165100</xdr:colOff>
      <xdr:row>35</xdr:row>
      <xdr:rowOff>341782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850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9059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61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265881</xdr:rowOff>
    </xdr:from>
    <xdr:to>
      <xdr:col>19</xdr:col>
      <xdr:colOff>38100</xdr:colOff>
      <xdr:row>36</xdr:row>
      <xdr:rowOff>24581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876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34758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64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202502</xdr:rowOff>
    </xdr:from>
    <xdr:to>
      <xdr:col>15</xdr:col>
      <xdr:colOff>101600</xdr:colOff>
      <xdr:row>35</xdr:row>
      <xdr:rowOff>304102</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812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314279</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58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37,457
37,085
110.59
17,354,192
16,834,257
339,593
8,890,308
17,491,263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63201</xdr:rowOff>
    </xdr:from>
    <xdr:to>
      <xdr:col>24</xdr:col>
      <xdr:colOff>62865</xdr:colOff>
      <xdr:row>39</xdr:row>
      <xdr:rowOff>20600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78151"/>
          <a:ext cx="1270" cy="1328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1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20600</xdr:rowOff>
    </xdr:from>
    <xdr:to>
      <xdr:col>24</xdr:col>
      <xdr:colOff>152400</xdr:colOff>
      <xdr:row>39</xdr:row>
      <xdr:rowOff>20600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0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9878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53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63201</xdr:rowOff>
    </xdr:from>
    <xdr:to>
      <xdr:col>24</xdr:col>
      <xdr:colOff>152400</xdr:colOff>
      <xdr:row>31</xdr:row>
      <xdr:rowOff>63201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78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113297</xdr:rowOff>
    </xdr:from>
    <xdr:to>
      <xdr:col>24</xdr:col>
      <xdr:colOff>63500</xdr:colOff>
      <xdr:row>36</xdr:row>
      <xdr:rowOff>134344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85497"/>
          <a:ext cx="838200" cy="2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95935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68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117508</xdr:rowOff>
    </xdr:from>
    <xdr:to>
      <xdr:col>24</xdr:col>
      <xdr:colOff>114300</xdr:colOff>
      <xdr:row>37</xdr:row>
      <xdr:rowOff>47658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134344</xdr:rowOff>
    </xdr:from>
    <xdr:to>
      <xdr:col>19</xdr:col>
      <xdr:colOff>177800</xdr:colOff>
      <xdr:row>36</xdr:row>
      <xdr:rowOff>164471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6544"/>
          <a:ext cx="889000" cy="3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145185</xdr:rowOff>
    </xdr:from>
    <xdr:to>
      <xdr:col>20</xdr:col>
      <xdr:colOff>38100</xdr:colOff>
      <xdr:row>37</xdr:row>
      <xdr:rowOff>75335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66462</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164471</xdr:rowOff>
    </xdr:from>
    <xdr:to>
      <xdr:col>15</xdr:col>
      <xdr:colOff>50800</xdr:colOff>
      <xdr:row>37</xdr:row>
      <xdr:rowOff>12468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36671"/>
          <a:ext cx="889000" cy="1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152989</xdr:rowOff>
    </xdr:from>
    <xdr:to>
      <xdr:col>15</xdr:col>
      <xdr:colOff>101600</xdr:colOff>
      <xdr:row>37</xdr:row>
      <xdr:rowOff>83139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74266</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12468</xdr:rowOff>
    </xdr:from>
    <xdr:to>
      <xdr:col>10</xdr:col>
      <xdr:colOff>114300</xdr:colOff>
      <xdr:row>38</xdr:row>
      <xdr:rowOff>26200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56118"/>
          <a:ext cx="889000" cy="18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4302</xdr:rowOff>
    </xdr:from>
    <xdr:to>
      <xdr:col>10</xdr:col>
      <xdr:colOff>165100</xdr:colOff>
      <xdr:row>37</xdr:row>
      <xdr:rowOff>105902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97029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115924</xdr:rowOff>
    </xdr:from>
    <xdr:to>
      <xdr:col>6</xdr:col>
      <xdr:colOff>38100</xdr:colOff>
      <xdr:row>38</xdr:row>
      <xdr:rowOff>46074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5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62601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3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62497</xdr:rowOff>
    </xdr:from>
    <xdr:to>
      <xdr:col>24</xdr:col>
      <xdr:colOff>114300</xdr:colOff>
      <xdr:row>36</xdr:row>
      <xdr:rowOff>164097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3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85374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8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83544</xdr:rowOff>
    </xdr:from>
    <xdr:to>
      <xdr:col>20</xdr:col>
      <xdr:colOff>38100</xdr:colOff>
      <xdr:row>37</xdr:row>
      <xdr:rowOff>13694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30221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113671</xdr:rowOff>
    </xdr:from>
    <xdr:to>
      <xdr:col>15</xdr:col>
      <xdr:colOff>101600</xdr:colOff>
      <xdr:row>37</xdr:row>
      <xdr:rowOff>43821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8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60348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6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133118</xdr:rowOff>
    </xdr:from>
    <xdr:to>
      <xdr:col>10</xdr:col>
      <xdr:colOff>165100</xdr:colOff>
      <xdr:row>37</xdr:row>
      <xdr:rowOff>63268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0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79795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8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146850</xdr:rowOff>
    </xdr:from>
    <xdr:to>
      <xdr:col>6</xdr:col>
      <xdr:colOff>38100</xdr:colOff>
      <xdr:row>38</xdr:row>
      <xdr:rowOff>77000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9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68127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8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42412</xdr:rowOff>
    </xdr:from>
    <xdr:to>
      <xdr:col>24</xdr:col>
      <xdr:colOff>62865</xdr:colOff>
      <xdr:row>57</xdr:row>
      <xdr:rowOff>118097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57812"/>
          <a:ext cx="1270" cy="932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121924</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89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118097</xdr:rowOff>
    </xdr:from>
    <xdr:to>
      <xdr:col>24</xdr:col>
      <xdr:colOff>152400</xdr:colOff>
      <xdr:row>57</xdr:row>
      <xdr:rowOff>118097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890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160539</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73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42412</xdr:rowOff>
    </xdr:from>
    <xdr:to>
      <xdr:col>24</xdr:col>
      <xdr:colOff>152400</xdr:colOff>
      <xdr:row>52</xdr:row>
      <xdr:rowOff>42412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57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42659</xdr:rowOff>
    </xdr:from>
    <xdr:to>
      <xdr:col>24</xdr:col>
      <xdr:colOff>63500</xdr:colOff>
      <xdr:row>57</xdr:row>
      <xdr:rowOff>44081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15309"/>
          <a:ext cx="838200" cy="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127564</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573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104687</xdr:rowOff>
    </xdr:from>
    <xdr:to>
      <xdr:col>24</xdr:col>
      <xdr:colOff>114300</xdr:colOff>
      <xdr:row>57</xdr:row>
      <xdr:rowOff>34837</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70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44081</xdr:rowOff>
    </xdr:from>
    <xdr:to>
      <xdr:col>19</xdr:col>
      <xdr:colOff>177800</xdr:colOff>
      <xdr:row>57</xdr:row>
      <xdr:rowOff>70315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816731"/>
          <a:ext cx="889000" cy="2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94213</xdr:rowOff>
    </xdr:from>
    <xdr:to>
      <xdr:col>20</xdr:col>
      <xdr:colOff>38100</xdr:colOff>
      <xdr:row>57</xdr:row>
      <xdr:rowOff>24363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9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40890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7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70315</xdr:rowOff>
    </xdr:from>
    <xdr:to>
      <xdr:col>15</xdr:col>
      <xdr:colOff>50800</xdr:colOff>
      <xdr:row>57</xdr:row>
      <xdr:rowOff>77882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42965"/>
          <a:ext cx="889000" cy="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115967</xdr:rowOff>
    </xdr:from>
    <xdr:to>
      <xdr:col>15</xdr:col>
      <xdr:colOff>101600</xdr:colOff>
      <xdr:row>57</xdr:row>
      <xdr:rowOff>46117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1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62644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49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73630</xdr:rowOff>
    </xdr:from>
    <xdr:to>
      <xdr:col>10</xdr:col>
      <xdr:colOff>114300</xdr:colOff>
      <xdr:row>57</xdr:row>
      <xdr:rowOff>77882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846280"/>
          <a:ext cx="889000" cy="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141652</xdr:rowOff>
    </xdr:from>
    <xdr:to>
      <xdr:col>10</xdr:col>
      <xdr:colOff>165100</xdr:colOff>
      <xdr:row>57</xdr:row>
      <xdr:rowOff>71802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4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88329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1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152917</xdr:rowOff>
    </xdr:from>
    <xdr:to>
      <xdr:col>6</xdr:col>
      <xdr:colOff>38100</xdr:colOff>
      <xdr:row>57</xdr:row>
      <xdr:rowOff>83067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5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99594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2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163309</xdr:rowOff>
    </xdr:from>
    <xdr:to>
      <xdr:col>24</xdr:col>
      <xdr:colOff>114300</xdr:colOff>
      <xdr:row>57</xdr:row>
      <xdr:rowOff>93459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6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83114</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8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164731</xdr:rowOff>
    </xdr:from>
    <xdr:to>
      <xdr:col>20</xdr:col>
      <xdr:colOff>38100</xdr:colOff>
      <xdr:row>57</xdr:row>
      <xdr:rowOff>94881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6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86008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858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19515</xdr:rowOff>
    </xdr:from>
    <xdr:to>
      <xdr:col>15</xdr:col>
      <xdr:colOff>101600</xdr:colOff>
      <xdr:row>57</xdr:row>
      <xdr:rowOff>121115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79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112242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88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27082</xdr:rowOff>
    </xdr:from>
    <xdr:to>
      <xdr:col>10</xdr:col>
      <xdr:colOff>165100</xdr:colOff>
      <xdr:row>57</xdr:row>
      <xdr:rowOff>128682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79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119809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89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22830</xdr:rowOff>
    </xdr:from>
    <xdr:to>
      <xdr:col>6</xdr:col>
      <xdr:colOff>38100</xdr:colOff>
      <xdr:row>57</xdr:row>
      <xdr:rowOff>124430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9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115557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8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65908</xdr:rowOff>
    </xdr:from>
    <xdr:to>
      <xdr:col>24</xdr:col>
      <xdr:colOff>62865</xdr:colOff>
      <xdr:row>78</xdr:row>
      <xdr:rowOff>126304</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410308"/>
          <a:ext cx="1270" cy="1089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130131</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03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126304</xdr:rowOff>
    </xdr:from>
    <xdr:to>
      <xdr:col>24</xdr:col>
      <xdr:colOff>152400</xdr:colOff>
      <xdr:row>78</xdr:row>
      <xdr:rowOff>126304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499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12585</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218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65908</xdr:rowOff>
    </xdr:from>
    <xdr:to>
      <xdr:col>24</xdr:col>
      <xdr:colOff>152400</xdr:colOff>
      <xdr:row>72</xdr:row>
      <xdr:rowOff>65908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410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106462</xdr:rowOff>
    </xdr:from>
    <xdr:to>
      <xdr:col>24</xdr:col>
      <xdr:colOff>63500</xdr:colOff>
      <xdr:row>77</xdr:row>
      <xdr:rowOff>41311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136662"/>
          <a:ext cx="838200" cy="1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43690</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45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65263</xdr:rowOff>
    </xdr:from>
    <xdr:to>
      <xdr:col>24</xdr:col>
      <xdr:colOff>114300</xdr:colOff>
      <xdr:row>77</xdr:row>
      <xdr:rowOff>166863</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106462</xdr:rowOff>
    </xdr:from>
    <xdr:to>
      <xdr:col>19</xdr:col>
      <xdr:colOff>177800</xdr:colOff>
      <xdr:row>76</xdr:row>
      <xdr:rowOff>119262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136662"/>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68692</xdr:rowOff>
    </xdr:from>
    <xdr:to>
      <xdr:col>20</xdr:col>
      <xdr:colOff>38100</xdr:colOff>
      <xdr:row>77</xdr:row>
      <xdr:rowOff>170292</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161419</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42179</xdr:rowOff>
    </xdr:from>
    <xdr:to>
      <xdr:col>15</xdr:col>
      <xdr:colOff>50800</xdr:colOff>
      <xdr:row>76</xdr:row>
      <xdr:rowOff>119262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072379"/>
          <a:ext cx="889000" cy="7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73492</xdr:rowOff>
    </xdr:from>
    <xdr:to>
      <xdr:col>15</xdr:col>
      <xdr:colOff>101600</xdr:colOff>
      <xdr:row>78</xdr:row>
      <xdr:rowOff>3642</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166219</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42179</xdr:rowOff>
    </xdr:from>
    <xdr:to>
      <xdr:col>10</xdr:col>
      <xdr:colOff>114300</xdr:colOff>
      <xdr:row>77</xdr:row>
      <xdr:rowOff>163337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072379"/>
          <a:ext cx="8890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74819</xdr:rowOff>
    </xdr:from>
    <xdr:to>
      <xdr:col>10</xdr:col>
      <xdr:colOff>165100</xdr:colOff>
      <xdr:row>78</xdr:row>
      <xdr:rowOff>4969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167546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95438</xdr:rowOff>
    </xdr:from>
    <xdr:to>
      <xdr:col>6</xdr:col>
      <xdr:colOff>38100</xdr:colOff>
      <xdr:row>78</xdr:row>
      <xdr:rowOff>25588</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97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42115</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7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161961</xdr:rowOff>
    </xdr:from>
    <xdr:to>
      <xdr:col>24</xdr:col>
      <xdr:colOff>114300</xdr:colOff>
      <xdr:row>77</xdr:row>
      <xdr:rowOff>92111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19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13388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4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55662</xdr:rowOff>
    </xdr:from>
    <xdr:to>
      <xdr:col>20</xdr:col>
      <xdr:colOff>38100</xdr:colOff>
      <xdr:row>76</xdr:row>
      <xdr:rowOff>157262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8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2339</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286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68462</xdr:rowOff>
    </xdr:from>
    <xdr:to>
      <xdr:col>15</xdr:col>
      <xdr:colOff>101600</xdr:colOff>
      <xdr:row>76</xdr:row>
      <xdr:rowOff>170062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09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15140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287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162829</xdr:rowOff>
    </xdr:from>
    <xdr:to>
      <xdr:col>10</xdr:col>
      <xdr:colOff>165100</xdr:colOff>
      <xdr:row>76</xdr:row>
      <xdr:rowOff>92979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02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109507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279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112537</xdr:rowOff>
    </xdr:from>
    <xdr:to>
      <xdr:col>6</xdr:col>
      <xdr:colOff>38100</xdr:colOff>
      <xdr:row>78</xdr:row>
      <xdr:rowOff>42687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1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33814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159804</xdr:rowOff>
    </xdr:from>
    <xdr:to>
      <xdr:col>24</xdr:col>
      <xdr:colOff>62865</xdr:colOff>
      <xdr:row>99</xdr:row>
      <xdr:rowOff>106414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90304"/>
          <a:ext cx="1270" cy="14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110241</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8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106414</xdr:rowOff>
    </xdr:from>
    <xdr:to>
      <xdr:col>24</xdr:col>
      <xdr:colOff>152400</xdr:colOff>
      <xdr:row>99</xdr:row>
      <xdr:rowOff>106414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7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106481</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365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159804</xdr:rowOff>
    </xdr:from>
    <xdr:to>
      <xdr:col>24</xdr:col>
      <xdr:colOff>152400</xdr:colOff>
      <xdr:row>90</xdr:row>
      <xdr:rowOff>159804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90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49364</xdr:rowOff>
    </xdr:from>
    <xdr:to>
      <xdr:col>24</xdr:col>
      <xdr:colOff>63500</xdr:colOff>
      <xdr:row>97</xdr:row>
      <xdr:rowOff>156566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680014"/>
          <a:ext cx="838200" cy="10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55642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343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32765</xdr:rowOff>
    </xdr:from>
    <xdr:to>
      <xdr:col>24</xdr:col>
      <xdr:colOff>114300</xdr:colOff>
      <xdr:row>96</xdr:row>
      <xdr:rowOff>134365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4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146889</xdr:rowOff>
    </xdr:from>
    <xdr:to>
      <xdr:col>19</xdr:col>
      <xdr:colOff>177800</xdr:colOff>
      <xdr:row>97</xdr:row>
      <xdr:rowOff>156566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606089"/>
          <a:ext cx="889000" cy="18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143320</xdr:rowOff>
    </xdr:from>
    <xdr:to>
      <xdr:col>20</xdr:col>
      <xdr:colOff>38100</xdr:colOff>
      <xdr:row>97</xdr:row>
      <xdr:rowOff>73470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89997</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7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146889</xdr:rowOff>
    </xdr:from>
    <xdr:to>
      <xdr:col>15</xdr:col>
      <xdr:colOff>50800</xdr:colOff>
      <xdr:row>98</xdr:row>
      <xdr:rowOff>99110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606089"/>
          <a:ext cx="889000" cy="29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160820</xdr:rowOff>
    </xdr:from>
    <xdr:to>
      <xdr:col>15</xdr:col>
      <xdr:colOff>101600</xdr:colOff>
      <xdr:row>96</xdr:row>
      <xdr:rowOff>90970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107497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08795" y="1622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99110</xdr:rowOff>
    </xdr:from>
    <xdr:to>
      <xdr:col>10</xdr:col>
      <xdr:colOff>114300</xdr:colOff>
      <xdr:row>98</xdr:row>
      <xdr:rowOff>136234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901210"/>
          <a:ext cx="889000" cy="3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134734</xdr:rowOff>
    </xdr:from>
    <xdr:to>
      <xdr:col>10</xdr:col>
      <xdr:colOff>165100</xdr:colOff>
      <xdr:row>98</xdr:row>
      <xdr:rowOff>64884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76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81411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54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18593</xdr:rowOff>
    </xdr:from>
    <xdr:to>
      <xdr:col>6</xdr:col>
      <xdr:colOff>38100</xdr:colOff>
      <xdr:row>98</xdr:row>
      <xdr:rowOff>120193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2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136720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9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170014</xdr:rowOff>
    </xdr:from>
    <xdr:to>
      <xdr:col>24</xdr:col>
      <xdr:colOff>114300</xdr:colOff>
      <xdr:row>97</xdr:row>
      <xdr:rowOff>100164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2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148441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0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105766</xdr:rowOff>
    </xdr:from>
    <xdr:to>
      <xdr:col>20</xdr:col>
      <xdr:colOff>38100</xdr:colOff>
      <xdr:row>98</xdr:row>
      <xdr:rowOff>35916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3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27043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96089</xdr:rowOff>
    </xdr:from>
    <xdr:to>
      <xdr:col>15</xdr:col>
      <xdr:colOff>101600</xdr:colOff>
      <xdr:row>97</xdr:row>
      <xdr:rowOff>26239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5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17366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4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48310</xdr:rowOff>
    </xdr:from>
    <xdr:to>
      <xdr:col>10</xdr:col>
      <xdr:colOff>165100</xdr:colOff>
      <xdr:row>98</xdr:row>
      <xdr:rowOff>149910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85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141037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94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85434</xdr:rowOff>
    </xdr:from>
    <xdr:to>
      <xdr:col>6</xdr:col>
      <xdr:colOff>38100</xdr:colOff>
      <xdr:row>99</xdr:row>
      <xdr:rowOff>15584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8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6711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8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38942</xdr:rowOff>
    </xdr:from>
    <xdr:to>
      <xdr:col>54</xdr:col>
      <xdr:colOff>189865</xdr:colOff>
      <xdr:row>39</xdr:row>
      <xdr:rowOff>51646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353892"/>
          <a:ext cx="1270" cy="138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55473</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74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51646</xdr:rowOff>
    </xdr:from>
    <xdr:to>
      <xdr:col>55</xdr:col>
      <xdr:colOff>88900</xdr:colOff>
      <xdr:row>39</xdr:row>
      <xdr:rowOff>51646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738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157069</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12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38942</xdr:rowOff>
    </xdr:from>
    <xdr:to>
      <xdr:col>55</xdr:col>
      <xdr:colOff>88900</xdr:colOff>
      <xdr:row>31</xdr:row>
      <xdr:rowOff>38942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353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102199</xdr:rowOff>
    </xdr:from>
    <xdr:to>
      <xdr:col>55</xdr:col>
      <xdr:colOff>0</xdr:colOff>
      <xdr:row>37</xdr:row>
      <xdr:rowOff>139254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445849"/>
          <a:ext cx="838200" cy="3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104407</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76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81530</xdr:rowOff>
    </xdr:from>
    <xdr:to>
      <xdr:col>55</xdr:col>
      <xdr:colOff>50800</xdr:colOff>
      <xdr:row>38</xdr:row>
      <xdr:rowOff>11680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102199</xdr:rowOff>
    </xdr:from>
    <xdr:to>
      <xdr:col>50</xdr:col>
      <xdr:colOff>114300</xdr:colOff>
      <xdr:row>37</xdr:row>
      <xdr:rowOff>157868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445849"/>
          <a:ext cx="889000" cy="5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82097</xdr:rowOff>
    </xdr:from>
    <xdr:to>
      <xdr:col>50</xdr:col>
      <xdr:colOff>165100</xdr:colOff>
      <xdr:row>38</xdr:row>
      <xdr:rowOff>12247</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3374</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10356</xdr:rowOff>
    </xdr:from>
    <xdr:to>
      <xdr:col>45</xdr:col>
      <xdr:colOff>177800</xdr:colOff>
      <xdr:row>37</xdr:row>
      <xdr:rowOff>157868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325306"/>
          <a:ext cx="889000" cy="117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124235</xdr:rowOff>
    </xdr:from>
    <xdr:to>
      <xdr:col>46</xdr:col>
      <xdr:colOff>38100</xdr:colOff>
      <xdr:row>38</xdr:row>
      <xdr:rowOff>54385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45512</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10356</xdr:rowOff>
    </xdr:from>
    <xdr:to>
      <xdr:col>41</xdr:col>
      <xdr:colOff>50800</xdr:colOff>
      <xdr:row>37</xdr:row>
      <xdr:rowOff>134649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6972300" y="5325306"/>
          <a:ext cx="889000" cy="115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66443</xdr:rowOff>
    </xdr:from>
    <xdr:to>
      <xdr:col>41</xdr:col>
      <xdr:colOff>101600</xdr:colOff>
      <xdr:row>31</xdr:row>
      <xdr:rowOff>168043</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159170</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50528</xdr:rowOff>
    </xdr:from>
    <xdr:to>
      <xdr:col>36</xdr:col>
      <xdr:colOff>165100</xdr:colOff>
      <xdr:row>38</xdr:row>
      <xdr:rowOff>152128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56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143255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05111" y="665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88454</xdr:rowOff>
    </xdr:from>
    <xdr:to>
      <xdr:col>55</xdr:col>
      <xdr:colOff>50800</xdr:colOff>
      <xdr:row>38</xdr:row>
      <xdr:rowOff>18604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66881</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1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51399</xdr:rowOff>
    </xdr:from>
    <xdr:to>
      <xdr:col>50</xdr:col>
      <xdr:colOff>165100</xdr:colOff>
      <xdr:row>37</xdr:row>
      <xdr:rowOff>152999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9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169526</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17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107068</xdr:rowOff>
    </xdr:from>
    <xdr:to>
      <xdr:col>46</xdr:col>
      <xdr:colOff>38100</xdr:colOff>
      <xdr:row>38</xdr:row>
      <xdr:rowOff>37218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5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53745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22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131006</xdr:rowOff>
    </xdr:from>
    <xdr:to>
      <xdr:col>41</xdr:col>
      <xdr:colOff>101600</xdr:colOff>
      <xdr:row>31</xdr:row>
      <xdr:rowOff>61156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27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77683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04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83849</xdr:rowOff>
    </xdr:from>
    <xdr:to>
      <xdr:col>36</xdr:col>
      <xdr:colOff>165100</xdr:colOff>
      <xdr:row>38</xdr:row>
      <xdr:rowOff>13999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42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30526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05111" y="620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143883</xdr:rowOff>
    </xdr:from>
    <xdr:to>
      <xdr:col>54</xdr:col>
      <xdr:colOff>189865</xdr:colOff>
      <xdr:row>58</xdr:row>
      <xdr:rowOff>114698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16383"/>
          <a:ext cx="1270" cy="1342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118525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6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114698</xdr:rowOff>
    </xdr:from>
    <xdr:to>
      <xdr:col>55</xdr:col>
      <xdr:colOff>88900</xdr:colOff>
      <xdr:row>58</xdr:row>
      <xdr:rowOff>114698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58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90560</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49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143883</xdr:rowOff>
    </xdr:from>
    <xdr:to>
      <xdr:col>55</xdr:col>
      <xdr:colOff>88900</xdr:colOff>
      <xdr:row>50</xdr:row>
      <xdr:rowOff>143883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16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87076</xdr:rowOff>
    </xdr:from>
    <xdr:to>
      <xdr:col>55</xdr:col>
      <xdr:colOff>0</xdr:colOff>
      <xdr:row>56</xdr:row>
      <xdr:rowOff>162042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516826"/>
          <a:ext cx="838200" cy="24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141508</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42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163081</xdr:rowOff>
    </xdr:from>
    <xdr:to>
      <xdr:col>55</xdr:col>
      <xdr:colOff>50800</xdr:colOff>
      <xdr:row>57</xdr:row>
      <xdr:rowOff>93231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6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87076</xdr:rowOff>
    </xdr:from>
    <xdr:to>
      <xdr:col>50</xdr:col>
      <xdr:colOff>114300</xdr:colOff>
      <xdr:row>56</xdr:row>
      <xdr:rowOff>4186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516826"/>
          <a:ext cx="889000" cy="8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5667</xdr:rowOff>
    </xdr:from>
    <xdr:to>
      <xdr:col>50</xdr:col>
      <xdr:colOff>165100</xdr:colOff>
      <xdr:row>57</xdr:row>
      <xdr:rowOff>107267</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77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98394</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871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116939</xdr:rowOff>
    </xdr:from>
    <xdr:to>
      <xdr:col>45</xdr:col>
      <xdr:colOff>177800</xdr:colOff>
      <xdr:row>56</xdr:row>
      <xdr:rowOff>4186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203789"/>
          <a:ext cx="889000" cy="40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148634</xdr:rowOff>
    </xdr:from>
    <xdr:to>
      <xdr:col>46</xdr:col>
      <xdr:colOff>38100</xdr:colOff>
      <xdr:row>57</xdr:row>
      <xdr:rowOff>78784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4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69911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84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116939</xdr:rowOff>
    </xdr:from>
    <xdr:to>
      <xdr:col>41</xdr:col>
      <xdr:colOff>50800</xdr:colOff>
      <xdr:row>56</xdr:row>
      <xdr:rowOff>123507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203789"/>
          <a:ext cx="889000" cy="52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111242</xdr:rowOff>
    </xdr:from>
    <xdr:to>
      <xdr:col>41</xdr:col>
      <xdr:colOff>101600</xdr:colOff>
      <xdr:row>57</xdr:row>
      <xdr:rowOff>41392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71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32519</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80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117368</xdr:rowOff>
    </xdr:from>
    <xdr:to>
      <xdr:col>36</xdr:col>
      <xdr:colOff>165100</xdr:colOff>
      <xdr:row>57</xdr:row>
      <xdr:rowOff>47518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1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38645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81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111242</xdr:rowOff>
    </xdr:from>
    <xdr:to>
      <xdr:col>55</xdr:col>
      <xdr:colOff>50800</xdr:colOff>
      <xdr:row>57</xdr:row>
      <xdr:rowOff>41392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1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134119</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6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36276</xdr:rowOff>
    </xdr:from>
    <xdr:to>
      <xdr:col>50</xdr:col>
      <xdr:colOff>165100</xdr:colOff>
      <xdr:row>55</xdr:row>
      <xdr:rowOff>137876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6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154403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24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124836</xdr:rowOff>
    </xdr:from>
    <xdr:to>
      <xdr:col>46</xdr:col>
      <xdr:colOff>38100</xdr:colOff>
      <xdr:row>56</xdr:row>
      <xdr:rowOff>54986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55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71513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32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66139</xdr:rowOff>
    </xdr:from>
    <xdr:to>
      <xdr:col>41</xdr:col>
      <xdr:colOff>101600</xdr:colOff>
      <xdr:row>53</xdr:row>
      <xdr:rowOff>167739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15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12816</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892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72707</xdr:rowOff>
    </xdr:from>
    <xdr:to>
      <xdr:col>36</xdr:col>
      <xdr:colOff>165100</xdr:colOff>
      <xdr:row>57</xdr:row>
      <xdr:rowOff>2857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7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19384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44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173090"/>
          <a:ext cx="1270" cy="141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118267</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94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xdr:rowOff>
    </xdr:from>
    <xdr:to>
      <xdr:col>55</xdr:col>
      <xdr:colOff>88900</xdr:colOff>
      <xdr:row>71</xdr:row>
      <xdr:rowOff>140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173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14884</xdr:rowOff>
    </xdr:from>
    <xdr:to>
      <xdr:col>55</xdr:col>
      <xdr:colOff>0</xdr:colOff>
      <xdr:row>77</xdr:row>
      <xdr:rowOff>159341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2530734"/>
          <a:ext cx="838200" cy="83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151509</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353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1632</xdr:rowOff>
    </xdr:from>
    <xdr:to>
      <xdr:col>55</xdr:col>
      <xdr:colOff>50800</xdr:colOff>
      <xdr:row>78</xdr:row>
      <xdr:rowOff>103232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14884</xdr:rowOff>
    </xdr:from>
    <xdr:to>
      <xdr:col>50</xdr:col>
      <xdr:colOff>114300</xdr:colOff>
      <xdr:row>75</xdr:row>
      <xdr:rowOff>21971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2530734"/>
          <a:ext cx="889000" cy="349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142621</xdr:rowOff>
    </xdr:from>
    <xdr:to>
      <xdr:col>50</xdr:col>
      <xdr:colOff>165100</xdr:colOff>
      <xdr:row>78</xdr:row>
      <xdr:rowOff>72771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63898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21971</xdr:rowOff>
    </xdr:from>
    <xdr:to>
      <xdr:col>45</xdr:col>
      <xdr:colOff>177800</xdr:colOff>
      <xdr:row>77</xdr:row>
      <xdr:rowOff>54260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2880721"/>
          <a:ext cx="889000" cy="37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116294</xdr:rowOff>
    </xdr:from>
    <xdr:to>
      <xdr:col>46</xdr:col>
      <xdr:colOff>38100</xdr:colOff>
      <xdr:row>78</xdr:row>
      <xdr:rowOff>46444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37571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54260</xdr:rowOff>
    </xdr:from>
    <xdr:to>
      <xdr:col>41</xdr:col>
      <xdr:colOff>50800</xdr:colOff>
      <xdr:row>78</xdr:row>
      <xdr:rowOff>96323</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255910"/>
          <a:ext cx="889000" cy="2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79127</xdr:rowOff>
    </xdr:from>
    <xdr:to>
      <xdr:col>41</xdr:col>
      <xdr:colOff>101600</xdr:colOff>
      <xdr:row>78</xdr:row>
      <xdr:rowOff>9277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89148</xdr:rowOff>
    </xdr:from>
    <xdr:to>
      <xdr:col>36</xdr:col>
      <xdr:colOff>165100</xdr:colOff>
      <xdr:row>78</xdr:row>
      <xdr:rowOff>19298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29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35825</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06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108541</xdr:rowOff>
    </xdr:from>
    <xdr:to>
      <xdr:col>55</xdr:col>
      <xdr:colOff>50800</xdr:colOff>
      <xdr:row>78</xdr:row>
      <xdr:rowOff>38691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3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131418</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16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135534</xdr:rowOff>
    </xdr:from>
    <xdr:to>
      <xdr:col>50</xdr:col>
      <xdr:colOff>165100</xdr:colOff>
      <xdr:row>73</xdr:row>
      <xdr:rowOff>65684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247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82211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225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142621</xdr:rowOff>
    </xdr:from>
    <xdr:to>
      <xdr:col>46</xdr:col>
      <xdr:colOff>38100</xdr:colOff>
      <xdr:row>75</xdr:row>
      <xdr:rowOff>72771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28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89298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260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3460</xdr:rowOff>
    </xdr:from>
    <xdr:to>
      <xdr:col>41</xdr:col>
      <xdr:colOff>101600</xdr:colOff>
      <xdr:row>77</xdr:row>
      <xdr:rowOff>105060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2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121587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98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45523</xdr:rowOff>
    </xdr:from>
    <xdr:to>
      <xdr:col>36</xdr:col>
      <xdr:colOff>165100</xdr:colOff>
      <xdr:row>78</xdr:row>
      <xdr:rowOff>147123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41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138250</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511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51265</xdr:rowOff>
    </xdr:from>
    <xdr:to>
      <xdr:col>54</xdr:col>
      <xdr:colOff>189865</xdr:colOff>
      <xdr:row>99</xdr:row>
      <xdr:rowOff>36384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653215"/>
          <a:ext cx="1270" cy="1356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40211</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7013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36384</xdr:rowOff>
    </xdr:from>
    <xdr:to>
      <xdr:col>55</xdr:col>
      <xdr:colOff>88900</xdr:colOff>
      <xdr:row>99</xdr:row>
      <xdr:rowOff>36384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700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169392</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42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51265</xdr:rowOff>
    </xdr:from>
    <xdr:to>
      <xdr:col>55</xdr:col>
      <xdr:colOff>88900</xdr:colOff>
      <xdr:row>91</xdr:row>
      <xdr:rowOff>51265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65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101034</xdr:rowOff>
    </xdr:from>
    <xdr:to>
      <xdr:col>55</xdr:col>
      <xdr:colOff>0</xdr:colOff>
      <xdr:row>98</xdr:row>
      <xdr:rowOff>15886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731684"/>
          <a:ext cx="838200" cy="8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54754</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685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76327</xdr:rowOff>
    </xdr:from>
    <xdr:to>
      <xdr:col>55</xdr:col>
      <xdr:colOff>50800</xdr:colOff>
      <xdr:row>98</xdr:row>
      <xdr:rowOff>6477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70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126050</xdr:rowOff>
    </xdr:from>
    <xdr:to>
      <xdr:col>50</xdr:col>
      <xdr:colOff>114300</xdr:colOff>
      <xdr:row>98</xdr:row>
      <xdr:rowOff>15886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8750300" y="16756700"/>
          <a:ext cx="889000" cy="6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109387</xdr:rowOff>
    </xdr:from>
    <xdr:to>
      <xdr:col>50</xdr:col>
      <xdr:colOff>165100</xdr:colOff>
      <xdr:row>98</xdr:row>
      <xdr:rowOff>39537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74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56064</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51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143576</xdr:rowOff>
    </xdr:from>
    <xdr:to>
      <xdr:col>45</xdr:col>
      <xdr:colOff>177800</xdr:colOff>
      <xdr:row>97</xdr:row>
      <xdr:rowOff>126050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088426"/>
          <a:ext cx="889000" cy="66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105511</xdr:rowOff>
    </xdr:from>
    <xdr:to>
      <xdr:col>46</xdr:col>
      <xdr:colOff>38100</xdr:colOff>
      <xdr:row>98</xdr:row>
      <xdr:rowOff>35661</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7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26788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82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143576</xdr:rowOff>
    </xdr:from>
    <xdr:to>
      <xdr:col>41</xdr:col>
      <xdr:colOff>50800</xdr:colOff>
      <xdr:row>96</xdr:row>
      <xdr:rowOff>121782</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088426"/>
          <a:ext cx="889000" cy="49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73639</xdr:rowOff>
    </xdr:from>
    <xdr:to>
      <xdr:col>41</xdr:col>
      <xdr:colOff>101600</xdr:colOff>
      <xdr:row>98</xdr:row>
      <xdr:rowOff>3789</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7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166366</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79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71766</xdr:rowOff>
    </xdr:from>
    <xdr:to>
      <xdr:col>36</xdr:col>
      <xdr:colOff>165100</xdr:colOff>
      <xdr:row>98</xdr:row>
      <xdr:rowOff>1916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702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164493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79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50234</xdr:rowOff>
    </xdr:from>
    <xdr:to>
      <xdr:col>55</xdr:col>
      <xdr:colOff>50800</xdr:colOff>
      <xdr:row>97</xdr:row>
      <xdr:rowOff>151834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68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73111</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53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136536</xdr:rowOff>
    </xdr:from>
    <xdr:to>
      <xdr:col>50</xdr:col>
      <xdr:colOff>165100</xdr:colOff>
      <xdr:row>98</xdr:row>
      <xdr:rowOff>66686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76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57813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85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75250</xdr:rowOff>
    </xdr:from>
    <xdr:to>
      <xdr:col>46</xdr:col>
      <xdr:colOff>38100</xdr:colOff>
      <xdr:row>98</xdr:row>
      <xdr:rowOff>5400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7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21927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48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92776</xdr:rowOff>
    </xdr:from>
    <xdr:to>
      <xdr:col>41</xdr:col>
      <xdr:colOff>101600</xdr:colOff>
      <xdr:row>94</xdr:row>
      <xdr:rowOff>22926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0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39453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581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70982</xdr:rowOff>
    </xdr:from>
    <xdr:to>
      <xdr:col>36</xdr:col>
      <xdr:colOff>165100</xdr:colOff>
      <xdr:row>97</xdr:row>
      <xdr:rowOff>1132</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53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17659</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30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56881</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371831"/>
          <a:ext cx="1269" cy="141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118758</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8053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3558</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14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56881</xdr:rowOff>
    </xdr:from>
    <xdr:to>
      <xdr:col>86</xdr:col>
      <xdr:colOff>25400</xdr:colOff>
      <xdr:row>31</xdr:row>
      <xdr:rowOff>56881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371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16158</xdr:rowOff>
    </xdr:from>
    <xdr:to>
      <xdr:col>85</xdr:col>
      <xdr:colOff>127000</xdr:colOff>
      <xdr:row>39</xdr:row>
      <xdr:rowOff>51036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674008"/>
          <a:ext cx="838200" cy="106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163209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678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13332</xdr:rowOff>
    </xdr:from>
    <xdr:to>
      <xdr:col>85</xdr:col>
      <xdr:colOff>177800</xdr:colOff>
      <xdr:row>39</xdr:row>
      <xdr:rowOff>114932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69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51036</xdr:rowOff>
    </xdr:from>
    <xdr:to>
      <xdr:col>81</xdr:col>
      <xdr:colOff>50800</xdr:colOff>
      <xdr:row>39</xdr:row>
      <xdr:rowOff>79546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37586"/>
          <a:ext cx="889000" cy="2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162509</xdr:rowOff>
    </xdr:from>
    <xdr:to>
      <xdr:col>81</xdr:col>
      <xdr:colOff>101600</xdr:colOff>
      <xdr:row>39</xdr:row>
      <xdr:rowOff>92659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67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109186</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45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64752</xdr:rowOff>
    </xdr:from>
    <xdr:to>
      <xdr:col>76</xdr:col>
      <xdr:colOff>114300</xdr:colOff>
      <xdr:row>39</xdr:row>
      <xdr:rowOff>79546</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51302"/>
          <a:ext cx="889000" cy="1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147160</xdr:rowOff>
    </xdr:from>
    <xdr:to>
      <xdr:col>76</xdr:col>
      <xdr:colOff>165100</xdr:colOff>
      <xdr:row>39</xdr:row>
      <xdr:rowOff>77310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6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93837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43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15668</xdr:rowOff>
    </xdr:from>
    <xdr:to>
      <xdr:col>71</xdr:col>
      <xdr:colOff>177800</xdr:colOff>
      <xdr:row>39</xdr:row>
      <xdr:rowOff>64752</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02218"/>
          <a:ext cx="889000" cy="4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165514</xdr:rowOff>
    </xdr:from>
    <xdr:to>
      <xdr:col>72</xdr:col>
      <xdr:colOff>38100</xdr:colOff>
      <xdr:row>39</xdr:row>
      <xdr:rowOff>95664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112191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45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153398</xdr:rowOff>
    </xdr:from>
    <xdr:to>
      <xdr:col>67</xdr:col>
      <xdr:colOff>101600</xdr:colOff>
      <xdr:row>39</xdr:row>
      <xdr:rowOff>83548</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66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74675</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76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136808</xdr:rowOff>
    </xdr:from>
    <xdr:to>
      <xdr:col>85</xdr:col>
      <xdr:colOff>177800</xdr:colOff>
      <xdr:row>33</xdr:row>
      <xdr:rowOff>66958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62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159685</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47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236</xdr:rowOff>
    </xdr:from>
    <xdr:to>
      <xdr:col>81</xdr:col>
      <xdr:colOff>101600</xdr:colOff>
      <xdr:row>39</xdr:row>
      <xdr:rowOff>101836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92963</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779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28746</xdr:rowOff>
    </xdr:from>
    <xdr:to>
      <xdr:col>76</xdr:col>
      <xdr:colOff>165100</xdr:colOff>
      <xdr:row>39</xdr:row>
      <xdr:rowOff>130346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71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121473</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808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13952</xdr:rowOff>
    </xdr:from>
    <xdr:to>
      <xdr:col>72</xdr:col>
      <xdr:colOff>38100</xdr:colOff>
      <xdr:row>39</xdr:row>
      <xdr:rowOff>115552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70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106679</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9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136318</xdr:rowOff>
    </xdr:from>
    <xdr:to>
      <xdr:col>67</xdr:col>
      <xdr:colOff>101600</xdr:colOff>
      <xdr:row>39</xdr:row>
      <xdr:rowOff>66468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5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82995</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426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91857</xdr:rowOff>
    </xdr:from>
    <xdr:to>
      <xdr:col>85</xdr:col>
      <xdr:colOff>126364</xdr:colOff>
      <xdr:row>78</xdr:row>
      <xdr:rowOff>155897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1921907"/>
          <a:ext cx="1269" cy="1607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159724</xdr:rowOff>
    </xdr:from>
    <xdr:ext cx="469744"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53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155897</xdr:rowOff>
    </xdr:from>
    <xdr:to>
      <xdr:col>86</xdr:col>
      <xdr:colOff>25400</xdr:colOff>
      <xdr:row>78</xdr:row>
      <xdr:rowOff>155897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52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38534</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69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91857</xdr:rowOff>
    </xdr:from>
    <xdr:to>
      <xdr:col>86</xdr:col>
      <xdr:colOff>25400</xdr:colOff>
      <xdr:row>69</xdr:row>
      <xdr:rowOff>91857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192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115909</xdr:rowOff>
    </xdr:from>
    <xdr:to>
      <xdr:col>85</xdr:col>
      <xdr:colOff>127000</xdr:colOff>
      <xdr:row>75</xdr:row>
      <xdr:rowOff>144794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481300" y="12974659"/>
          <a:ext cx="838200" cy="2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155484</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30142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5607</xdr:rowOff>
    </xdr:from>
    <xdr:to>
      <xdr:col>85</xdr:col>
      <xdr:colOff>177800</xdr:colOff>
      <xdr:row>76</xdr:row>
      <xdr:rowOff>107207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03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45468</xdr:rowOff>
    </xdr:from>
    <xdr:to>
      <xdr:col>81</xdr:col>
      <xdr:colOff>50800</xdr:colOff>
      <xdr:row>75</xdr:row>
      <xdr:rowOff>115909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4592300" y="12904218"/>
          <a:ext cx="889000" cy="7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15143</xdr:rowOff>
    </xdr:from>
    <xdr:to>
      <xdr:col>81</xdr:col>
      <xdr:colOff>101600</xdr:colOff>
      <xdr:row>76</xdr:row>
      <xdr:rowOff>116743</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045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107870</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13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45468</xdr:rowOff>
    </xdr:from>
    <xdr:to>
      <xdr:col>76</xdr:col>
      <xdr:colOff>114300</xdr:colOff>
      <xdr:row>75</xdr:row>
      <xdr:rowOff>103222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2904218"/>
          <a:ext cx="889000" cy="5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31390</xdr:rowOff>
    </xdr:from>
    <xdr:to>
      <xdr:col>76</xdr:col>
      <xdr:colOff>165100</xdr:colOff>
      <xdr:row>76</xdr:row>
      <xdr:rowOff>132990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06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124117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15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27082</xdr:rowOff>
    </xdr:from>
    <xdr:to>
      <xdr:col>71</xdr:col>
      <xdr:colOff>177800</xdr:colOff>
      <xdr:row>75</xdr:row>
      <xdr:rowOff>103222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2814300" y="12885832"/>
          <a:ext cx="889000" cy="7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52699</xdr:rowOff>
    </xdr:from>
    <xdr:to>
      <xdr:col>72</xdr:col>
      <xdr:colOff>38100</xdr:colOff>
      <xdr:row>76</xdr:row>
      <xdr:rowOff>154299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0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145426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17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45303</xdr:rowOff>
    </xdr:from>
    <xdr:to>
      <xdr:col>67</xdr:col>
      <xdr:colOff>101600</xdr:colOff>
      <xdr:row>76</xdr:row>
      <xdr:rowOff>146903</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075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138030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16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93994</xdr:rowOff>
    </xdr:from>
    <xdr:to>
      <xdr:col>85</xdr:col>
      <xdr:colOff>177800</xdr:colOff>
      <xdr:row>76</xdr:row>
      <xdr:rowOff>24144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295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116871</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80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65109</xdr:rowOff>
    </xdr:from>
    <xdr:to>
      <xdr:col>81</xdr:col>
      <xdr:colOff>101600</xdr:colOff>
      <xdr:row>75</xdr:row>
      <xdr:rowOff>166709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292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11786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269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166118</xdr:rowOff>
    </xdr:from>
    <xdr:to>
      <xdr:col>76</xdr:col>
      <xdr:colOff>165100</xdr:colOff>
      <xdr:row>75</xdr:row>
      <xdr:rowOff>96268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85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112795</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262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52422</xdr:rowOff>
    </xdr:from>
    <xdr:to>
      <xdr:col>72</xdr:col>
      <xdr:colOff>38100</xdr:colOff>
      <xdr:row>75</xdr:row>
      <xdr:rowOff>154022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291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170549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268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147732</xdr:rowOff>
    </xdr:from>
    <xdr:to>
      <xdr:col>67</xdr:col>
      <xdr:colOff>101600</xdr:colOff>
      <xdr:row>75</xdr:row>
      <xdr:rowOff>77882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283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94409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2610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64092</xdr:rowOff>
    </xdr:from>
    <xdr:to>
      <xdr:col>85</xdr:col>
      <xdr:colOff>126364</xdr:colOff>
      <xdr:row>98</xdr:row>
      <xdr:rowOff>139426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494592"/>
          <a:ext cx="1269" cy="144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143253</xdr:rowOff>
    </xdr:from>
    <xdr:ext cx="313932"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4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139426</xdr:rowOff>
    </xdr:from>
    <xdr:to>
      <xdr:col>86</xdr:col>
      <xdr:colOff>25400</xdr:colOff>
      <xdr:row>98</xdr:row>
      <xdr:rowOff>139426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4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10769</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6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64092</xdr:rowOff>
    </xdr:from>
    <xdr:to>
      <xdr:col>86</xdr:col>
      <xdr:colOff>25400</xdr:colOff>
      <xdr:row>90</xdr:row>
      <xdr:rowOff>64092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49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78358</xdr:rowOff>
    </xdr:from>
    <xdr:to>
      <xdr:col>85</xdr:col>
      <xdr:colOff>127000</xdr:colOff>
      <xdr:row>98</xdr:row>
      <xdr:rowOff>85494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80458"/>
          <a:ext cx="838200" cy="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10918</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41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159491</xdr:rowOff>
    </xdr:from>
    <xdr:to>
      <xdr:col>85</xdr:col>
      <xdr:colOff>177800</xdr:colOff>
      <xdr:row>98</xdr:row>
      <xdr:rowOff>89641</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34644</xdr:rowOff>
    </xdr:from>
    <xdr:to>
      <xdr:col>81</xdr:col>
      <xdr:colOff>50800</xdr:colOff>
      <xdr:row>98</xdr:row>
      <xdr:rowOff>85494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36744"/>
          <a:ext cx="889000" cy="5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150467</xdr:rowOff>
    </xdr:from>
    <xdr:to>
      <xdr:col>81</xdr:col>
      <xdr:colOff>101600</xdr:colOff>
      <xdr:row>98</xdr:row>
      <xdr:rowOff>80617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97144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34644</xdr:rowOff>
    </xdr:from>
    <xdr:to>
      <xdr:col>76</xdr:col>
      <xdr:colOff>114300</xdr:colOff>
      <xdr:row>98</xdr:row>
      <xdr:rowOff>92704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836744"/>
          <a:ext cx="889000" cy="5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136554</xdr:rowOff>
    </xdr:from>
    <xdr:to>
      <xdr:col>76</xdr:col>
      <xdr:colOff>165100</xdr:colOff>
      <xdr:row>98</xdr:row>
      <xdr:rowOff>66704</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83231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92704</xdr:rowOff>
    </xdr:from>
    <xdr:to>
      <xdr:col>71</xdr:col>
      <xdr:colOff>177800</xdr:colOff>
      <xdr:row>98</xdr:row>
      <xdr:rowOff>121338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94804"/>
          <a:ext cx="889000" cy="2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12264</xdr:rowOff>
    </xdr:from>
    <xdr:to>
      <xdr:col>72</xdr:col>
      <xdr:colOff>38100</xdr:colOff>
      <xdr:row>98</xdr:row>
      <xdr:rowOff>113864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130391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32175</xdr:rowOff>
    </xdr:from>
    <xdr:to>
      <xdr:col>67</xdr:col>
      <xdr:colOff>101600</xdr:colOff>
      <xdr:row>98</xdr:row>
      <xdr:rowOff>133775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83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150302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60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27558</xdr:rowOff>
    </xdr:from>
    <xdr:to>
      <xdr:col>85</xdr:col>
      <xdr:colOff>177800</xdr:colOff>
      <xdr:row>98</xdr:row>
      <xdr:rowOff>129158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2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137919</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6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34694</xdr:rowOff>
    </xdr:from>
    <xdr:to>
      <xdr:col>81</xdr:col>
      <xdr:colOff>101600</xdr:colOff>
      <xdr:row>98</xdr:row>
      <xdr:rowOff>136294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127421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2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155294</xdr:rowOff>
    </xdr:from>
    <xdr:to>
      <xdr:col>76</xdr:col>
      <xdr:colOff>165100</xdr:colOff>
      <xdr:row>98</xdr:row>
      <xdr:rowOff>85444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8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76571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7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41904</xdr:rowOff>
    </xdr:from>
    <xdr:to>
      <xdr:col>72</xdr:col>
      <xdr:colOff>38100</xdr:colOff>
      <xdr:row>98</xdr:row>
      <xdr:rowOff>143504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4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134631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3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70538</xdr:rowOff>
    </xdr:from>
    <xdr:to>
      <xdr:col>67</xdr:col>
      <xdr:colOff>101600</xdr:colOff>
      <xdr:row>99</xdr:row>
      <xdr:rowOff>688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7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163265</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696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13056</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156556"/>
          <a:ext cx="1269" cy="149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131183</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493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13056</xdr:rowOff>
    </xdr:from>
    <xdr:to>
      <xdr:col>116</xdr:col>
      <xdr:colOff>152400</xdr:colOff>
      <xdr:row>30</xdr:row>
      <xdr:rowOff>13056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156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83979</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56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61102</xdr:rowOff>
    </xdr:from>
    <xdr:to>
      <xdr:col>116</xdr:col>
      <xdr:colOff>114300</xdr:colOff>
      <xdr:row>37</xdr:row>
      <xdr:rowOff>162702</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0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71984</xdr:rowOff>
    </xdr:from>
    <xdr:to>
      <xdr:col>112</xdr:col>
      <xdr:colOff>38100</xdr:colOff>
      <xdr:row>38</xdr:row>
      <xdr:rowOff>2133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156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18661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190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93655</xdr:rowOff>
    </xdr:from>
    <xdr:to>
      <xdr:col>107</xdr:col>
      <xdr:colOff>101600</xdr:colOff>
      <xdr:row>38</xdr:row>
      <xdr:rowOff>23805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43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40332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1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93838</xdr:rowOff>
    </xdr:from>
    <xdr:to>
      <xdr:col>102</xdr:col>
      <xdr:colOff>165100</xdr:colOff>
      <xdr:row>38</xdr:row>
      <xdr:rowOff>23988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37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40515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1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121819</xdr:rowOff>
    </xdr:from>
    <xdr:to>
      <xdr:col>98</xdr:col>
      <xdr:colOff>38100</xdr:colOff>
      <xdr:row>38</xdr:row>
      <xdr:rowOff>51969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46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68496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40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110073</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82573"/>
          <a:ext cx="1269" cy="1401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56750</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5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110073</xdr:rowOff>
    </xdr:from>
    <xdr:to>
      <xdr:col>116</xdr:col>
      <xdr:colOff>152400</xdr:colOff>
      <xdr:row>50</xdr:row>
      <xdr:rowOff>110073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82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97363</xdr:rowOff>
    </xdr:from>
    <xdr:to>
      <xdr:col>116</xdr:col>
      <xdr:colOff>63500</xdr:colOff>
      <xdr:row>58</xdr:row>
      <xdr:rowOff>103124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041463"/>
          <a:ext cx="8382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26555</xdr:rowOff>
    </xdr:from>
    <xdr:ext cx="378565"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992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3678</xdr:rowOff>
    </xdr:from>
    <xdr:to>
      <xdr:col>116</xdr:col>
      <xdr:colOff>114300</xdr:colOff>
      <xdr:row>58</xdr:row>
      <xdr:rowOff>105278</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107513</xdr:rowOff>
    </xdr:from>
    <xdr:to>
      <xdr:col>111</xdr:col>
      <xdr:colOff>177800</xdr:colOff>
      <xdr:row>58</xdr:row>
      <xdr:rowOff>97363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708713"/>
          <a:ext cx="889000" cy="33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569</xdr:rowOff>
    </xdr:from>
    <xdr:to>
      <xdr:col>112</xdr:col>
      <xdr:colOff>38100</xdr:colOff>
      <xdr:row>58</xdr:row>
      <xdr:rowOff>102169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118696</xdr:rowOff>
    </xdr:from>
    <xdr:ext cx="378565"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4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107513</xdr:rowOff>
    </xdr:from>
    <xdr:to>
      <xdr:col>107</xdr:col>
      <xdr:colOff>50800</xdr:colOff>
      <xdr:row>58</xdr:row>
      <xdr:rowOff>117206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708713"/>
          <a:ext cx="889000" cy="35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160772</xdr:rowOff>
    </xdr:from>
    <xdr:to>
      <xdr:col>107</xdr:col>
      <xdr:colOff>101600</xdr:colOff>
      <xdr:row>58</xdr:row>
      <xdr:rowOff>90922</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82049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114371</xdr:rowOff>
    </xdr:from>
    <xdr:to>
      <xdr:col>102</xdr:col>
      <xdr:colOff>114300</xdr:colOff>
      <xdr:row>58</xdr:row>
      <xdr:rowOff>117206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058471"/>
          <a:ext cx="889000" cy="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128036</xdr:rowOff>
    </xdr:from>
    <xdr:to>
      <xdr:col>102</xdr:col>
      <xdr:colOff>165100</xdr:colOff>
      <xdr:row>58</xdr:row>
      <xdr:rowOff>58186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74713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137363</xdr:rowOff>
    </xdr:from>
    <xdr:to>
      <xdr:col>98</xdr:col>
      <xdr:colOff>38100</xdr:colOff>
      <xdr:row>58</xdr:row>
      <xdr:rowOff>67513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10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84040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8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52324</xdr:rowOff>
    </xdr:from>
    <xdr:to>
      <xdr:col>116</xdr:col>
      <xdr:colOff>114300</xdr:colOff>
      <xdr:row>58</xdr:row>
      <xdr:rowOff>153924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9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153555</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26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46563</xdr:rowOff>
    </xdr:from>
    <xdr:to>
      <xdr:col>112</xdr:col>
      <xdr:colOff>38100</xdr:colOff>
      <xdr:row>58</xdr:row>
      <xdr:rowOff>148163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99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139290</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083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56713</xdr:rowOff>
    </xdr:from>
    <xdr:to>
      <xdr:col>107</xdr:col>
      <xdr:colOff>101600</xdr:colOff>
      <xdr:row>56</xdr:row>
      <xdr:rowOff>158313</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65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3390</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943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66406</xdr:rowOff>
    </xdr:from>
    <xdr:to>
      <xdr:col>102</xdr:col>
      <xdr:colOff>165100</xdr:colOff>
      <xdr:row>58</xdr:row>
      <xdr:rowOff>168006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1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159133</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103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63571</xdr:rowOff>
    </xdr:from>
    <xdr:to>
      <xdr:col>98</xdr:col>
      <xdr:colOff>38100</xdr:colOff>
      <xdr:row>58</xdr:row>
      <xdr:rowOff>165171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0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156298</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100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139738</xdr:rowOff>
    </xdr:from>
    <xdr:to>
      <xdr:col>116</xdr:col>
      <xdr:colOff>62864</xdr:colOff>
      <xdr:row>78</xdr:row>
      <xdr:rowOff>112288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1969788"/>
          <a:ext cx="1269" cy="151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116115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8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112288</xdr:rowOff>
    </xdr:from>
    <xdr:to>
      <xdr:col>116</xdr:col>
      <xdr:colOff>152400</xdr:colOff>
      <xdr:row>78</xdr:row>
      <xdr:rowOff>112288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85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86415</xdr:rowOff>
    </xdr:from>
    <xdr:ext cx="599010"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74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139738</xdr:rowOff>
    </xdr:from>
    <xdr:to>
      <xdr:col>116</xdr:col>
      <xdr:colOff>152400</xdr:colOff>
      <xdr:row>69</xdr:row>
      <xdr:rowOff>139738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19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12542</xdr:rowOff>
    </xdr:from>
    <xdr:to>
      <xdr:col>116</xdr:col>
      <xdr:colOff>63500</xdr:colOff>
      <xdr:row>78</xdr:row>
      <xdr:rowOff>30411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385642"/>
          <a:ext cx="8382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163231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02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140354</xdr:rowOff>
    </xdr:from>
    <xdr:to>
      <xdr:col>116</xdr:col>
      <xdr:colOff>114300</xdr:colOff>
      <xdr:row>77</xdr:row>
      <xdr:rowOff>70504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30411</xdr:rowOff>
    </xdr:from>
    <xdr:to>
      <xdr:col>111</xdr:col>
      <xdr:colOff>177800</xdr:colOff>
      <xdr:row>78</xdr:row>
      <xdr:rowOff>47803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403511"/>
          <a:ext cx="889000" cy="1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170187</xdr:rowOff>
    </xdr:from>
    <xdr:to>
      <xdr:col>112</xdr:col>
      <xdr:colOff>38100</xdr:colOff>
      <xdr:row>77</xdr:row>
      <xdr:rowOff>100337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32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116864</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47803</xdr:rowOff>
    </xdr:from>
    <xdr:to>
      <xdr:col>107</xdr:col>
      <xdr:colOff>50800</xdr:colOff>
      <xdr:row>78</xdr:row>
      <xdr:rowOff>61537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420903"/>
          <a:ext cx="889000" cy="1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16320</xdr:rowOff>
    </xdr:from>
    <xdr:to>
      <xdr:col>107</xdr:col>
      <xdr:colOff>101600</xdr:colOff>
      <xdr:row>77</xdr:row>
      <xdr:rowOff>117920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32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134447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99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56547</xdr:rowOff>
    </xdr:from>
    <xdr:to>
      <xdr:col>102</xdr:col>
      <xdr:colOff>114300</xdr:colOff>
      <xdr:row>78</xdr:row>
      <xdr:rowOff>61537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3429647"/>
          <a:ext cx="889000" cy="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6795</xdr:rowOff>
    </xdr:from>
    <xdr:to>
      <xdr:col>102</xdr:col>
      <xdr:colOff>165100</xdr:colOff>
      <xdr:row>77</xdr:row>
      <xdr:rowOff>108395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20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124922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146698</xdr:rowOff>
    </xdr:from>
    <xdr:to>
      <xdr:col>98</xdr:col>
      <xdr:colOff>38100</xdr:colOff>
      <xdr:row>77</xdr:row>
      <xdr:rowOff>76848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1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93375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5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133192</xdr:rowOff>
    </xdr:from>
    <xdr:to>
      <xdr:col>116</xdr:col>
      <xdr:colOff>114300</xdr:colOff>
      <xdr:row>78</xdr:row>
      <xdr:rowOff>63342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33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48119</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24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151061</xdr:rowOff>
    </xdr:from>
    <xdr:to>
      <xdr:col>112</xdr:col>
      <xdr:colOff>38100</xdr:colOff>
      <xdr:row>78</xdr:row>
      <xdr:rowOff>81211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35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72338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44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168453</xdr:rowOff>
    </xdr:from>
    <xdr:to>
      <xdr:col>107</xdr:col>
      <xdr:colOff>101600</xdr:colOff>
      <xdr:row>78</xdr:row>
      <xdr:rowOff>98603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37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89730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46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10737</xdr:rowOff>
    </xdr:from>
    <xdr:to>
      <xdr:col>102</xdr:col>
      <xdr:colOff>165100</xdr:colOff>
      <xdr:row>78</xdr:row>
      <xdr:rowOff>112337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38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103464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47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5747</xdr:rowOff>
    </xdr:from>
    <xdr:to>
      <xdr:col>98</xdr:col>
      <xdr:colOff>38100</xdr:colOff>
      <xdr:row>78</xdr:row>
      <xdr:rowOff>107347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98474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47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当町は類似団体の中でも人口が多く、住民一人当たりのコストは類似団体平均値よりも低くなる傾向になると思われるが、令和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年度の性質別経費では、人件費、</a:t>
          </a:r>
          <a:r>
            <a:rPr lang="ja-JP" altLang="en-US" sz="1100" b="0" i="0" baseline="0">
              <a:solidFill>
                <a:schemeClr val="dk1"/>
              </a:solidFill>
              <a:effectLst/>
              <a:latin typeface="+mn-lt"/>
              <a:ea typeface="+mn-ea"/>
              <a:cs typeface="+mn-cs"/>
            </a:rPr>
            <a:t>維持補修費、</a:t>
          </a:r>
          <a:r>
            <a:rPr lang="ja-JP" altLang="ja-JP" sz="1100" b="0" i="0" baseline="0">
              <a:solidFill>
                <a:schemeClr val="dk1"/>
              </a:solidFill>
              <a:effectLst/>
              <a:latin typeface="+mn-lt"/>
              <a:ea typeface="+mn-ea"/>
              <a:cs typeface="+mn-cs"/>
            </a:rPr>
            <a:t>普通建設事業費</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災害復旧事業費</a:t>
          </a:r>
          <a:r>
            <a:rPr lang="ja-JP" altLang="en-US" sz="1100" b="0" i="0" baseline="0">
              <a:solidFill>
                <a:schemeClr val="dk1"/>
              </a:solidFill>
              <a:effectLst/>
              <a:latin typeface="+mn-lt"/>
              <a:ea typeface="+mn-ea"/>
              <a:cs typeface="+mn-cs"/>
            </a:rPr>
            <a:t>、公債費</a:t>
          </a:r>
          <a:r>
            <a:rPr lang="ja-JP" altLang="ja-JP" sz="1100" b="0" i="0" baseline="0">
              <a:solidFill>
                <a:schemeClr val="dk1"/>
              </a:solidFill>
              <a:effectLst/>
              <a:latin typeface="+mn-lt"/>
              <a:ea typeface="+mn-ea"/>
              <a:cs typeface="+mn-cs"/>
            </a:rPr>
            <a:t>が類似団体平均値より高い数値を示している。主な要因としては、人件費については小学校をはじめとした公共施設の多さに伴い職員数が多いこと、維持補修費については除雪経費等</a:t>
          </a:r>
          <a:r>
            <a:rPr lang="ja-JP" altLang="en-US" sz="1100" b="0" i="0" baseline="0">
              <a:solidFill>
                <a:schemeClr val="dk1"/>
              </a:solidFill>
              <a:effectLst/>
              <a:latin typeface="+mn-lt"/>
              <a:ea typeface="+mn-ea"/>
              <a:cs typeface="+mn-cs"/>
            </a:rPr>
            <a:t>、災害復旧事業費については令和</a:t>
          </a:r>
          <a:r>
            <a:rPr lang="en-US" altLang="ja-JP" sz="1100" b="0" i="0" baseline="0">
              <a:solidFill>
                <a:schemeClr val="dk1"/>
              </a:solidFill>
              <a:effectLst/>
              <a:latin typeface="+mn-lt"/>
              <a:ea typeface="+mn-ea"/>
              <a:cs typeface="+mn-cs"/>
            </a:rPr>
            <a:t>5</a:t>
          </a:r>
          <a:r>
            <a:rPr lang="ja-JP" altLang="en-US"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7</a:t>
          </a:r>
          <a:r>
            <a:rPr lang="ja-JP" altLang="en-US" sz="1100" b="0" i="0" baseline="0">
              <a:solidFill>
                <a:schemeClr val="dk1"/>
              </a:solidFill>
              <a:effectLst/>
              <a:latin typeface="+mn-lt"/>
              <a:ea typeface="+mn-ea"/>
              <a:cs typeface="+mn-cs"/>
            </a:rPr>
            <a:t>月豪雨や能登半島地震に伴う復旧費が</a:t>
          </a:r>
          <a:r>
            <a:rPr lang="ja-JP" altLang="ja-JP" sz="1100" b="0" i="0" baseline="0">
              <a:solidFill>
                <a:schemeClr val="dk1"/>
              </a:solidFill>
              <a:effectLst/>
              <a:latin typeface="+mn-lt"/>
              <a:ea typeface="+mn-ea"/>
              <a:cs typeface="+mn-cs"/>
            </a:rPr>
            <a:t>類似団体平均を上回る要因となっている</a:t>
          </a:r>
          <a:r>
            <a:rPr lang="ja-JP" altLang="en-US" sz="1100" b="0" i="0" baseline="0">
              <a:solidFill>
                <a:schemeClr val="dk1"/>
              </a:solidFill>
              <a:effectLst/>
              <a:latin typeface="+mn-lt"/>
              <a:ea typeface="+mn-ea"/>
              <a:cs typeface="+mn-cs"/>
            </a:rPr>
            <a:t>と考えられる</a:t>
          </a:r>
          <a:r>
            <a:rPr lang="ja-JP" altLang="ja-JP" sz="1100" b="0" i="0" baseline="0">
              <a:solidFill>
                <a:schemeClr val="dk1"/>
              </a:solidFill>
              <a:effectLst/>
              <a:latin typeface="+mn-lt"/>
              <a:ea typeface="+mn-ea"/>
              <a:cs typeface="+mn-cs"/>
            </a:rPr>
            <a:t>。普通建設事業費については、住吉公園や温水プール整備事業など</a:t>
          </a:r>
          <a:r>
            <a:rPr lang="ja-JP" altLang="en-US" sz="1100" b="0" i="0" baseline="0">
              <a:solidFill>
                <a:schemeClr val="dk1"/>
              </a:solidFill>
              <a:effectLst/>
              <a:latin typeface="+mn-lt"/>
              <a:ea typeface="+mn-ea"/>
              <a:cs typeface="+mn-cs"/>
            </a:rPr>
            <a:t>が大幅な減になったものの、小学校施設バリアフリー化整備事業やサンライフ津幡長寿命化改修事業の増により引き続き</a:t>
          </a:r>
          <a:r>
            <a:rPr lang="ja-JP" altLang="ja-JP" sz="1100" b="0" i="0" baseline="0">
              <a:solidFill>
                <a:schemeClr val="dk1"/>
              </a:solidFill>
              <a:effectLst/>
              <a:latin typeface="+mn-lt"/>
              <a:ea typeface="+mn-ea"/>
              <a:cs typeface="+mn-cs"/>
            </a:rPr>
            <a:t>類似団体平均値を上回る数値となった。公債費については経常比較分析表に記載の通りである。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また、令和</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年度と比較した場合、特に</a:t>
          </a:r>
          <a:r>
            <a:rPr lang="ja-JP" altLang="en-US" sz="1100" b="0" i="0" baseline="0">
              <a:solidFill>
                <a:schemeClr val="dk1"/>
              </a:solidFill>
              <a:effectLst/>
              <a:latin typeface="+mn-lt"/>
              <a:ea typeface="+mn-ea"/>
              <a:cs typeface="+mn-cs"/>
            </a:rPr>
            <a:t>維持補修費、</a:t>
          </a:r>
          <a:r>
            <a:rPr lang="ja-JP" altLang="ja-JP" sz="1100" b="0" i="0" baseline="0">
              <a:solidFill>
                <a:schemeClr val="dk1"/>
              </a:solidFill>
              <a:effectLst/>
              <a:latin typeface="+mn-lt"/>
              <a:ea typeface="+mn-ea"/>
              <a:cs typeface="+mn-cs"/>
            </a:rPr>
            <a:t>普通建設事業費の数値が減少し、</a:t>
          </a:r>
          <a:r>
            <a:rPr lang="ja-JP" altLang="en-US" sz="1100" b="0" i="0" baseline="0">
              <a:solidFill>
                <a:schemeClr val="dk1"/>
              </a:solidFill>
              <a:effectLst/>
              <a:latin typeface="+mn-lt"/>
              <a:ea typeface="+mn-ea"/>
              <a:cs typeface="+mn-cs"/>
            </a:rPr>
            <a:t>扶助費、災害復旧事業費</a:t>
          </a:r>
          <a:r>
            <a:rPr lang="ja-JP" altLang="ja-JP" sz="1100" b="0" i="0" baseline="0">
              <a:solidFill>
                <a:schemeClr val="dk1"/>
              </a:solidFill>
              <a:effectLst/>
              <a:latin typeface="+mn-lt"/>
              <a:ea typeface="+mn-ea"/>
              <a:cs typeface="+mn-cs"/>
            </a:rPr>
            <a:t>の数値が増加している。</a:t>
          </a:r>
          <a:r>
            <a:rPr lang="ja-JP" altLang="en-US" sz="1100" b="0" i="0" baseline="0">
              <a:solidFill>
                <a:schemeClr val="dk1"/>
              </a:solidFill>
              <a:effectLst/>
              <a:latin typeface="+mn-lt"/>
              <a:ea typeface="+mn-ea"/>
              <a:cs typeface="+mn-cs"/>
            </a:rPr>
            <a:t>減</a:t>
          </a:r>
          <a:r>
            <a:rPr lang="ja-JP" altLang="ja-JP" sz="1100" b="0" i="0" baseline="0">
              <a:solidFill>
                <a:schemeClr val="dk1"/>
              </a:solidFill>
              <a:effectLst/>
              <a:latin typeface="+mn-lt"/>
              <a:ea typeface="+mn-ea"/>
              <a:cs typeface="+mn-cs"/>
            </a:rPr>
            <a:t>要因は</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維持補修費については除雪経費や</a:t>
          </a:r>
          <a:r>
            <a:rPr lang="ja-JP" altLang="ja-JP" sz="1100">
              <a:solidFill>
                <a:schemeClr val="dk1"/>
              </a:solidFill>
              <a:effectLst/>
              <a:latin typeface="+mn-lt"/>
              <a:ea typeface="+mn-ea"/>
              <a:cs typeface="+mn-cs"/>
            </a:rPr>
            <a:t>緊急浚渫推進事業費</a:t>
          </a:r>
          <a:r>
            <a:rPr lang="ja-JP" altLang="ja-JP" sz="1100" b="0" i="0" baseline="0">
              <a:solidFill>
                <a:schemeClr val="dk1"/>
              </a:solidFill>
              <a:effectLst/>
              <a:latin typeface="+mn-lt"/>
              <a:ea typeface="+mn-ea"/>
              <a:cs typeface="+mn-cs"/>
            </a:rPr>
            <a:t>等の減</a:t>
          </a:r>
          <a:r>
            <a:rPr lang="ja-JP" altLang="en-US" sz="1100" b="0" i="0" baseline="0">
              <a:solidFill>
                <a:schemeClr val="dk1"/>
              </a:solidFill>
              <a:effectLst/>
              <a:latin typeface="+mn-lt"/>
              <a:ea typeface="+mn-ea"/>
              <a:cs typeface="+mn-cs"/>
            </a:rPr>
            <a:t>、普通建設事業費については</a:t>
          </a:r>
          <a:r>
            <a:rPr lang="ja-JP" altLang="ja-JP" sz="1100" b="0" i="0" baseline="0">
              <a:solidFill>
                <a:schemeClr val="dk1"/>
              </a:solidFill>
              <a:effectLst/>
              <a:latin typeface="+mn-lt"/>
              <a:ea typeface="+mn-ea"/>
              <a:cs typeface="+mn-cs"/>
            </a:rPr>
            <a:t>先述の</a:t>
          </a:r>
          <a:r>
            <a:rPr lang="ja-JP" altLang="en-US" sz="1100" b="0" i="0" baseline="0">
              <a:solidFill>
                <a:schemeClr val="dk1"/>
              </a:solidFill>
              <a:effectLst/>
              <a:latin typeface="+mn-lt"/>
              <a:ea typeface="+mn-ea"/>
              <a:cs typeface="+mn-cs"/>
            </a:rPr>
            <a:t>住吉公園や温水プール整備事業の減</a:t>
          </a:r>
          <a:r>
            <a:rPr lang="ja-JP" altLang="ja-JP" sz="1100" b="0" i="0" baseline="0">
              <a:solidFill>
                <a:schemeClr val="dk1"/>
              </a:solidFill>
              <a:effectLst/>
              <a:latin typeface="+mn-lt"/>
              <a:ea typeface="+mn-ea"/>
              <a:cs typeface="+mn-cs"/>
            </a:rPr>
            <a:t>があげられる。</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要因としては、扶助費については低所得者世帯支援事業や子ども医療費の増等</a:t>
          </a:r>
          <a:r>
            <a:rPr lang="ja-JP" altLang="en-US" sz="1100" b="0" i="0" baseline="0">
              <a:solidFill>
                <a:schemeClr val="dk1"/>
              </a:solidFill>
              <a:effectLst/>
              <a:latin typeface="+mn-lt"/>
              <a:ea typeface="+mn-ea"/>
              <a:cs typeface="+mn-cs"/>
            </a:rPr>
            <a:t>、災害復旧事業費については先述の令和</a:t>
          </a:r>
          <a:r>
            <a:rPr lang="en-US" altLang="ja-JP" sz="1100" b="0" i="0" baseline="0">
              <a:solidFill>
                <a:schemeClr val="dk1"/>
              </a:solidFill>
              <a:effectLst/>
              <a:latin typeface="+mn-lt"/>
              <a:ea typeface="+mn-ea"/>
              <a:cs typeface="+mn-cs"/>
            </a:rPr>
            <a:t>5</a:t>
          </a:r>
          <a:r>
            <a:rPr lang="ja-JP" altLang="en-US"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7</a:t>
          </a:r>
          <a:r>
            <a:rPr lang="ja-JP" altLang="en-US" sz="1100" b="0" i="0" baseline="0">
              <a:solidFill>
                <a:schemeClr val="dk1"/>
              </a:solidFill>
              <a:effectLst/>
              <a:latin typeface="+mn-lt"/>
              <a:ea typeface="+mn-ea"/>
              <a:cs typeface="+mn-cs"/>
            </a:rPr>
            <a:t>月豪雨や能登半島地震に伴う復旧費の増</a:t>
          </a:r>
          <a:r>
            <a:rPr lang="ja-JP" altLang="ja-JP" sz="1100" b="0" i="0" baseline="0">
              <a:solidFill>
                <a:schemeClr val="dk1"/>
              </a:solidFill>
              <a:effectLst/>
              <a:latin typeface="+mn-lt"/>
              <a:ea typeface="+mn-ea"/>
              <a:cs typeface="+mn-cs"/>
            </a:rPr>
            <a:t>があげられる。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37,457
37,085
110.59
17,354,192
16,834,257
339,593
8,890,308
17,491,263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106553</xdr:rowOff>
    </xdr:from>
    <xdr:to>
      <xdr:col>24</xdr:col>
      <xdr:colOff>62865</xdr:colOff>
      <xdr:row>37</xdr:row>
      <xdr:rowOff>161798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50053"/>
          <a:ext cx="127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165625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0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161798</xdr:rowOff>
    </xdr:from>
    <xdr:to>
      <xdr:col>24</xdr:col>
      <xdr:colOff>152400</xdr:colOff>
      <xdr:row>37</xdr:row>
      <xdr:rowOff>161798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0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53230</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2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106553</xdr:rowOff>
    </xdr:from>
    <xdr:to>
      <xdr:col>24</xdr:col>
      <xdr:colOff>152400</xdr:colOff>
      <xdr:row>30</xdr:row>
      <xdr:rowOff>106553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5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51689</xdr:rowOff>
    </xdr:from>
    <xdr:to>
      <xdr:col>24</xdr:col>
      <xdr:colOff>63500</xdr:colOff>
      <xdr:row>35</xdr:row>
      <xdr:rowOff>91694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52439"/>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19194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8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167767</xdr:rowOff>
    </xdr:from>
    <xdr:to>
      <xdr:col>24</xdr:col>
      <xdr:colOff>114300</xdr:colOff>
      <xdr:row>35</xdr:row>
      <xdr:rowOff>97917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51689</xdr:rowOff>
    </xdr:from>
    <xdr:to>
      <xdr:col>19</xdr:col>
      <xdr:colOff>177800</xdr:colOff>
      <xdr:row>35</xdr:row>
      <xdr:rowOff>57785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52439"/>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29845</xdr:rowOff>
    </xdr:from>
    <xdr:to>
      <xdr:col>20</xdr:col>
      <xdr:colOff>38100</xdr:colOff>
      <xdr:row>35</xdr:row>
      <xdr:rowOff>131445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122572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57785</xdr:rowOff>
    </xdr:from>
    <xdr:to>
      <xdr:col>15</xdr:col>
      <xdr:colOff>50800</xdr:colOff>
      <xdr:row>35</xdr:row>
      <xdr:rowOff>83693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58535"/>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30607</xdr:rowOff>
    </xdr:from>
    <xdr:to>
      <xdr:col>15</xdr:col>
      <xdr:colOff>101600</xdr:colOff>
      <xdr:row>35</xdr:row>
      <xdr:rowOff>132207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123334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7112</xdr:rowOff>
    </xdr:from>
    <xdr:to>
      <xdr:col>10</xdr:col>
      <xdr:colOff>114300</xdr:colOff>
      <xdr:row>35</xdr:row>
      <xdr:rowOff>83693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07862"/>
          <a:ext cx="8890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30988</xdr:rowOff>
    </xdr:from>
    <xdr:to>
      <xdr:col>10</xdr:col>
      <xdr:colOff>165100</xdr:colOff>
      <xdr:row>35</xdr:row>
      <xdr:rowOff>132588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149115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161290</xdr:rowOff>
    </xdr:from>
    <xdr:to>
      <xdr:col>6</xdr:col>
      <xdr:colOff>38100</xdr:colOff>
      <xdr:row>35</xdr:row>
      <xdr:rowOff>91440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82567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8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40894</xdr:rowOff>
    </xdr:from>
    <xdr:to>
      <xdr:col>24</xdr:col>
      <xdr:colOff>114300</xdr:colOff>
      <xdr:row>35</xdr:row>
      <xdr:rowOff>142494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19321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2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889</xdr:rowOff>
    </xdr:from>
    <xdr:to>
      <xdr:col>20</xdr:col>
      <xdr:colOff>38100</xdr:colOff>
      <xdr:row>35</xdr:row>
      <xdr:rowOff>102489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119016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6985</xdr:rowOff>
    </xdr:from>
    <xdr:to>
      <xdr:col>15</xdr:col>
      <xdr:colOff>101600</xdr:colOff>
      <xdr:row>35</xdr:row>
      <xdr:rowOff>108585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125112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32893</xdr:rowOff>
    </xdr:from>
    <xdr:to>
      <xdr:col>10</xdr:col>
      <xdr:colOff>165100</xdr:colOff>
      <xdr:row>35</xdr:row>
      <xdr:rowOff>134493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125620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2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127762</xdr:rowOff>
    </xdr:from>
    <xdr:to>
      <xdr:col>6</xdr:col>
      <xdr:colOff>38100</xdr:colOff>
      <xdr:row>35</xdr:row>
      <xdr:rowOff>57912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5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74439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3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155784</xdr:rowOff>
    </xdr:from>
    <xdr:to>
      <xdr:col>24</xdr:col>
      <xdr:colOff>62865</xdr:colOff>
      <xdr:row>59</xdr:row>
      <xdr:rowOff>1923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28284"/>
          <a:ext cx="1270" cy="1389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5750</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1923</xdr:rowOff>
    </xdr:from>
    <xdr:to>
      <xdr:col>24</xdr:col>
      <xdr:colOff>152400</xdr:colOff>
      <xdr:row>59</xdr:row>
      <xdr:rowOff>1923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17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102461</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03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455,075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155784</xdr:rowOff>
    </xdr:from>
    <xdr:to>
      <xdr:col>24</xdr:col>
      <xdr:colOff>152400</xdr:colOff>
      <xdr:row>50</xdr:row>
      <xdr:rowOff>155784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93125</xdr:rowOff>
    </xdr:from>
    <xdr:to>
      <xdr:col>24</xdr:col>
      <xdr:colOff>63500</xdr:colOff>
      <xdr:row>58</xdr:row>
      <xdr:rowOff>96948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37225"/>
          <a:ext cx="838200" cy="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18149</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90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166722</xdr:rowOff>
    </xdr:from>
    <xdr:to>
      <xdr:col>24</xdr:col>
      <xdr:colOff>114300</xdr:colOff>
      <xdr:row>58</xdr:row>
      <xdr:rowOff>96872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3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136</xdr:rowOff>
    </xdr:from>
    <xdr:to>
      <xdr:col>19</xdr:col>
      <xdr:colOff>177800</xdr:colOff>
      <xdr:row>58</xdr:row>
      <xdr:rowOff>96948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44236"/>
          <a:ext cx="889000" cy="9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161503</xdr:rowOff>
    </xdr:from>
    <xdr:to>
      <xdr:col>20</xdr:col>
      <xdr:colOff>38100</xdr:colOff>
      <xdr:row>58</xdr:row>
      <xdr:rowOff>91653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3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108180</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70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108917</xdr:rowOff>
    </xdr:from>
    <xdr:to>
      <xdr:col>15</xdr:col>
      <xdr:colOff>50800</xdr:colOff>
      <xdr:row>58</xdr:row>
      <xdr:rowOff>136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538667"/>
          <a:ext cx="889000" cy="40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154701</xdr:rowOff>
    </xdr:from>
    <xdr:to>
      <xdr:col>15</xdr:col>
      <xdr:colOff>101600</xdr:colOff>
      <xdr:row>58</xdr:row>
      <xdr:rowOff>84851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2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75978</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1002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108917</xdr:rowOff>
    </xdr:from>
    <xdr:to>
      <xdr:col>10</xdr:col>
      <xdr:colOff>114300</xdr:colOff>
      <xdr:row>58</xdr:row>
      <xdr:rowOff>82286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538667"/>
          <a:ext cx="889000" cy="48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38017</xdr:rowOff>
    </xdr:from>
    <xdr:to>
      <xdr:col>10</xdr:col>
      <xdr:colOff>165100</xdr:colOff>
      <xdr:row>56</xdr:row>
      <xdr:rowOff>139617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639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130744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3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42922</xdr:rowOff>
    </xdr:from>
    <xdr:to>
      <xdr:col>6</xdr:col>
      <xdr:colOff>38100</xdr:colOff>
      <xdr:row>58</xdr:row>
      <xdr:rowOff>144522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8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135649</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1007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42325</xdr:rowOff>
    </xdr:from>
    <xdr:to>
      <xdr:col>24</xdr:col>
      <xdr:colOff>114300</xdr:colOff>
      <xdr:row>58</xdr:row>
      <xdr:rowOff>143925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145150</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1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46148</xdr:rowOff>
    </xdr:from>
    <xdr:to>
      <xdr:col>20</xdr:col>
      <xdr:colOff>38100</xdr:colOff>
      <xdr:row>58</xdr:row>
      <xdr:rowOff>147748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9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138875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8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120786</xdr:rowOff>
    </xdr:from>
    <xdr:to>
      <xdr:col>15</xdr:col>
      <xdr:colOff>101600</xdr:colOff>
      <xdr:row>58</xdr:row>
      <xdr:rowOff>50936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9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67463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66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58117</xdr:rowOff>
    </xdr:from>
    <xdr:to>
      <xdr:col>10</xdr:col>
      <xdr:colOff>165100</xdr:colOff>
      <xdr:row>55</xdr:row>
      <xdr:rowOff>159717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48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4794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63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31486</xdr:rowOff>
    </xdr:from>
    <xdr:to>
      <xdr:col>6</xdr:col>
      <xdr:colOff>38100</xdr:colOff>
      <xdr:row>58</xdr:row>
      <xdr:rowOff>133086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7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149613</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975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10015</xdr:rowOff>
    </xdr:from>
    <xdr:to>
      <xdr:col>24</xdr:col>
      <xdr:colOff>62865</xdr:colOff>
      <xdr:row>78</xdr:row>
      <xdr:rowOff>73535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82965"/>
          <a:ext cx="1270" cy="1263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77362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73535</xdr:rowOff>
    </xdr:from>
    <xdr:to>
      <xdr:col>24</xdr:col>
      <xdr:colOff>152400</xdr:colOff>
      <xdr:row>78</xdr:row>
      <xdr:rowOff>73535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6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128142</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58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284,519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10015</xdr:rowOff>
    </xdr:from>
    <xdr:to>
      <xdr:col>24</xdr:col>
      <xdr:colOff>152400</xdr:colOff>
      <xdr:row>71</xdr:row>
      <xdr:rowOff>10015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8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53556</xdr:rowOff>
    </xdr:from>
    <xdr:to>
      <xdr:col>24</xdr:col>
      <xdr:colOff>63500</xdr:colOff>
      <xdr:row>77</xdr:row>
      <xdr:rowOff>115377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55206"/>
          <a:ext cx="838200" cy="6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54947</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13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32069</xdr:rowOff>
    </xdr:from>
    <xdr:to>
      <xdr:col>24</xdr:col>
      <xdr:colOff>114300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64185</xdr:rowOff>
    </xdr:from>
    <xdr:to>
      <xdr:col>19</xdr:col>
      <xdr:colOff>177800</xdr:colOff>
      <xdr:row>77</xdr:row>
      <xdr:rowOff>115377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265835"/>
          <a:ext cx="889000" cy="5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104887</xdr:rowOff>
    </xdr:from>
    <xdr:to>
      <xdr:col>20</xdr:col>
      <xdr:colOff>38100</xdr:colOff>
      <xdr:row>77</xdr:row>
      <xdr:rowOff>35037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51564</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64185</xdr:rowOff>
    </xdr:from>
    <xdr:to>
      <xdr:col>15</xdr:col>
      <xdr:colOff>50800</xdr:colOff>
      <xdr:row>77</xdr:row>
      <xdr:rowOff>145346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65835"/>
          <a:ext cx="889000" cy="8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26896</xdr:rowOff>
    </xdr:from>
    <xdr:to>
      <xdr:col>15</xdr:col>
      <xdr:colOff>101600</xdr:colOff>
      <xdr:row>76</xdr:row>
      <xdr:rowOff>128496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145023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145346</xdr:rowOff>
    </xdr:from>
    <xdr:to>
      <xdr:col>10</xdr:col>
      <xdr:colOff>114300</xdr:colOff>
      <xdr:row>78</xdr:row>
      <xdr:rowOff>105327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46996"/>
          <a:ext cx="889000" cy="13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66193</xdr:rowOff>
    </xdr:from>
    <xdr:to>
      <xdr:col>10</xdr:col>
      <xdr:colOff>165100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110548</xdr:rowOff>
    </xdr:from>
    <xdr:to>
      <xdr:col>6</xdr:col>
      <xdr:colOff>38100</xdr:colOff>
      <xdr:row>78</xdr:row>
      <xdr:rowOff>40698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1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57225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8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2756</xdr:rowOff>
    </xdr:from>
    <xdr:to>
      <xdr:col>24</xdr:col>
      <xdr:colOff>114300</xdr:colOff>
      <xdr:row>77</xdr:row>
      <xdr:rowOff>104356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0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152633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2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64577</xdr:rowOff>
    </xdr:from>
    <xdr:to>
      <xdr:col>20</xdr:col>
      <xdr:colOff>38100</xdr:colOff>
      <xdr:row>77</xdr:row>
      <xdr:rowOff>166177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6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157304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58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13385</xdr:rowOff>
    </xdr:from>
    <xdr:to>
      <xdr:col>15</xdr:col>
      <xdr:colOff>101600</xdr:colOff>
      <xdr:row>77</xdr:row>
      <xdr:rowOff>114985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1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106112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0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94546</xdr:rowOff>
    </xdr:from>
    <xdr:to>
      <xdr:col>10</xdr:col>
      <xdr:colOff>165100</xdr:colOff>
      <xdr:row>78</xdr:row>
      <xdr:rowOff>24696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15823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8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54527</xdr:rowOff>
    </xdr:from>
    <xdr:to>
      <xdr:col>6</xdr:col>
      <xdr:colOff>38100</xdr:colOff>
      <xdr:row>78</xdr:row>
      <xdr:rowOff>156127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2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147254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20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2932</xdr:rowOff>
    </xdr:from>
    <xdr:to>
      <xdr:col>24</xdr:col>
      <xdr:colOff>62865</xdr:colOff>
      <xdr:row>99</xdr:row>
      <xdr:rowOff>28160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04882"/>
          <a:ext cx="1270" cy="139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31987</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0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28160</xdr:rowOff>
    </xdr:from>
    <xdr:to>
      <xdr:col>24</xdr:col>
      <xdr:colOff>152400</xdr:colOff>
      <xdr:row>99</xdr:row>
      <xdr:rowOff>28160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01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121059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80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109,876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2932</xdr:rowOff>
    </xdr:from>
    <xdr:to>
      <xdr:col>24</xdr:col>
      <xdr:colOff>152400</xdr:colOff>
      <xdr:row>91</xdr:row>
      <xdr:rowOff>2932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31556</xdr:rowOff>
    </xdr:from>
    <xdr:to>
      <xdr:col>24</xdr:col>
      <xdr:colOff>63500</xdr:colOff>
      <xdr:row>98</xdr:row>
      <xdr:rowOff>98210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833656"/>
          <a:ext cx="838200" cy="6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79725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38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56848</xdr:rowOff>
    </xdr:from>
    <xdr:to>
      <xdr:col>24</xdr:col>
      <xdr:colOff>114300</xdr:colOff>
      <xdr:row>97</xdr:row>
      <xdr:rowOff>158448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8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24845</xdr:rowOff>
    </xdr:from>
    <xdr:to>
      <xdr:col>19</xdr:col>
      <xdr:colOff>177800</xdr:colOff>
      <xdr:row>98</xdr:row>
      <xdr:rowOff>31556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826945"/>
          <a:ext cx="889000" cy="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13658</xdr:rowOff>
    </xdr:from>
    <xdr:to>
      <xdr:col>20</xdr:col>
      <xdr:colOff>38100</xdr:colOff>
      <xdr:row>97</xdr:row>
      <xdr:rowOff>115258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131785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24845</xdr:rowOff>
    </xdr:from>
    <xdr:to>
      <xdr:col>15</xdr:col>
      <xdr:colOff>50800</xdr:colOff>
      <xdr:row>98</xdr:row>
      <xdr:rowOff>33874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826945"/>
          <a:ext cx="889000" cy="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25856</xdr:rowOff>
    </xdr:from>
    <xdr:to>
      <xdr:col>15</xdr:col>
      <xdr:colOff>101600</xdr:colOff>
      <xdr:row>97</xdr:row>
      <xdr:rowOff>127456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5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143983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33874</xdr:rowOff>
    </xdr:from>
    <xdr:to>
      <xdr:col>10</xdr:col>
      <xdr:colOff>114300</xdr:colOff>
      <xdr:row>98</xdr:row>
      <xdr:rowOff>91188</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835974"/>
          <a:ext cx="889000" cy="5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156206</xdr:rowOff>
    </xdr:from>
    <xdr:to>
      <xdr:col>10</xdr:col>
      <xdr:colOff>165100</xdr:colOff>
      <xdr:row>98</xdr:row>
      <xdr:rowOff>86356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78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77483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87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24354</xdr:rowOff>
    </xdr:from>
    <xdr:to>
      <xdr:col>6</xdr:col>
      <xdr:colOff>38100</xdr:colOff>
      <xdr:row>98</xdr:row>
      <xdr:rowOff>125954</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82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142481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60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47410</xdr:rowOff>
    </xdr:from>
    <xdr:to>
      <xdr:col>24</xdr:col>
      <xdr:colOff>114300</xdr:colOff>
      <xdr:row>98</xdr:row>
      <xdr:rowOff>149010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133787</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76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152206</xdr:rowOff>
    </xdr:from>
    <xdr:to>
      <xdr:col>20</xdr:col>
      <xdr:colOff>38100</xdr:colOff>
      <xdr:row>98</xdr:row>
      <xdr:rowOff>82356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8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73483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7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145495</xdr:rowOff>
    </xdr:from>
    <xdr:to>
      <xdr:col>15</xdr:col>
      <xdr:colOff>101600</xdr:colOff>
      <xdr:row>98</xdr:row>
      <xdr:rowOff>75645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7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66772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6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154524</xdr:rowOff>
    </xdr:from>
    <xdr:to>
      <xdr:col>10</xdr:col>
      <xdr:colOff>165100</xdr:colOff>
      <xdr:row>98</xdr:row>
      <xdr:rowOff>84674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8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101201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56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40388</xdr:rowOff>
    </xdr:from>
    <xdr:to>
      <xdr:col>6</xdr:col>
      <xdr:colOff>38100</xdr:colOff>
      <xdr:row>98</xdr:row>
      <xdr:rowOff>141988</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133115</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3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139509</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283009"/>
          <a:ext cx="1270" cy="144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86186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05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139509</xdr:rowOff>
    </xdr:from>
    <xdr:to>
      <xdr:col>55</xdr:col>
      <xdr:colOff>88900</xdr:colOff>
      <xdr:row>30</xdr:row>
      <xdr:rowOff>139509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283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139509</xdr:rowOff>
    </xdr:from>
    <xdr:to>
      <xdr:col>55</xdr:col>
      <xdr:colOff>0</xdr:colOff>
      <xdr:row>38</xdr:row>
      <xdr:rowOff>77597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5283009"/>
          <a:ext cx="838200" cy="130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52849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5679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74422</xdr:rowOff>
    </xdr:from>
    <xdr:to>
      <xdr:col>55</xdr:col>
      <xdr:colOff>50800</xdr:colOff>
      <xdr:row>39</xdr:row>
      <xdr:rowOff>4572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58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77597</xdr:rowOff>
    </xdr:from>
    <xdr:to>
      <xdr:col>50</xdr:col>
      <xdr:colOff>114300</xdr:colOff>
      <xdr:row>38</xdr:row>
      <xdr:rowOff>112458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92697"/>
          <a:ext cx="889000" cy="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90805</xdr:rowOff>
    </xdr:from>
    <xdr:to>
      <xdr:col>50</xdr:col>
      <xdr:colOff>165100</xdr:colOff>
      <xdr:row>39</xdr:row>
      <xdr:rowOff>20955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12082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698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112458</xdr:rowOff>
    </xdr:from>
    <xdr:to>
      <xdr:col>45</xdr:col>
      <xdr:colOff>177800</xdr:colOff>
      <xdr:row>38</xdr:row>
      <xdr:rowOff>116269</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27558"/>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90233</xdr:rowOff>
    </xdr:from>
    <xdr:to>
      <xdr:col>46</xdr:col>
      <xdr:colOff>38100</xdr:colOff>
      <xdr:row>39</xdr:row>
      <xdr:rowOff>20383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60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11510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698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116269</xdr:rowOff>
    </xdr:from>
    <xdr:to>
      <xdr:col>41</xdr:col>
      <xdr:colOff>50800</xdr:colOff>
      <xdr:row>38</xdr:row>
      <xdr:rowOff>122745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631369"/>
          <a:ext cx="88900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88709</xdr:rowOff>
    </xdr:from>
    <xdr:to>
      <xdr:col>41</xdr:col>
      <xdr:colOff>101600</xdr:colOff>
      <xdr:row>39</xdr:row>
      <xdr:rowOff>18859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9986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696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81280</xdr:rowOff>
    </xdr:from>
    <xdr:to>
      <xdr:col>36</xdr:col>
      <xdr:colOff>165100</xdr:colOff>
      <xdr:row>39</xdr:row>
      <xdr:rowOff>11430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2557</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689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88709</xdr:rowOff>
    </xdr:from>
    <xdr:to>
      <xdr:col>55</xdr:col>
      <xdr:colOff>50800</xdr:colOff>
      <xdr:row>31</xdr:row>
      <xdr:rowOff>18859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23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41736</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18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26797</xdr:rowOff>
    </xdr:from>
    <xdr:to>
      <xdr:col>50</xdr:col>
      <xdr:colOff>165100</xdr:colOff>
      <xdr:row>38</xdr:row>
      <xdr:rowOff>128397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4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144924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317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61658</xdr:rowOff>
    </xdr:from>
    <xdr:to>
      <xdr:col>46</xdr:col>
      <xdr:colOff>38100</xdr:colOff>
      <xdr:row>38</xdr:row>
      <xdr:rowOff>163258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7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8336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3519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65469</xdr:rowOff>
    </xdr:from>
    <xdr:to>
      <xdr:col>41</xdr:col>
      <xdr:colOff>101600</xdr:colOff>
      <xdr:row>38</xdr:row>
      <xdr:rowOff>167069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8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12145</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355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71945</xdr:rowOff>
    </xdr:from>
    <xdr:to>
      <xdr:col>36</xdr:col>
      <xdr:colOff>165100</xdr:colOff>
      <xdr:row>39</xdr:row>
      <xdr:rowOff>2095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8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18623</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362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55676</xdr:rowOff>
    </xdr:from>
    <xdr:to>
      <xdr:col>54</xdr:col>
      <xdr:colOff>189865</xdr:colOff>
      <xdr:row>59</xdr:row>
      <xdr:rowOff>35471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28176"/>
          <a:ext cx="1270" cy="1522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39298</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54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35471</xdr:rowOff>
    </xdr:from>
    <xdr:to>
      <xdr:col>55</xdr:col>
      <xdr:colOff>88900</xdr:colOff>
      <xdr:row>59</xdr:row>
      <xdr:rowOff>35471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51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2353</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0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120,616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55676</xdr:rowOff>
    </xdr:from>
    <xdr:to>
      <xdr:col>55</xdr:col>
      <xdr:colOff>88900</xdr:colOff>
      <xdr:row>50</xdr:row>
      <xdr:rowOff>55676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2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153188</xdr:rowOff>
    </xdr:from>
    <xdr:to>
      <xdr:col>55</xdr:col>
      <xdr:colOff>0</xdr:colOff>
      <xdr:row>57</xdr:row>
      <xdr:rowOff>160465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25838"/>
          <a:ext cx="8382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2862</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46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24435</xdr:rowOff>
    </xdr:from>
    <xdr:to>
      <xdr:col>55</xdr:col>
      <xdr:colOff>50800</xdr:colOff>
      <xdr:row>58</xdr:row>
      <xdr:rowOff>126035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9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153188</xdr:rowOff>
    </xdr:from>
    <xdr:to>
      <xdr:col>50</xdr:col>
      <xdr:colOff>114300</xdr:colOff>
      <xdr:row>57</xdr:row>
      <xdr:rowOff>169710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25838"/>
          <a:ext cx="889000" cy="1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42228</xdr:rowOff>
    </xdr:from>
    <xdr:to>
      <xdr:col>50</xdr:col>
      <xdr:colOff>165100</xdr:colOff>
      <xdr:row>58</xdr:row>
      <xdr:rowOff>143828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98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134955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04428" y="1007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12929</xdr:rowOff>
    </xdr:from>
    <xdr:to>
      <xdr:col>45</xdr:col>
      <xdr:colOff>177800</xdr:colOff>
      <xdr:row>57</xdr:row>
      <xdr:rowOff>169710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785579"/>
          <a:ext cx="889000" cy="15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43841</xdr:rowOff>
    </xdr:from>
    <xdr:to>
      <xdr:col>46</xdr:col>
      <xdr:colOff>38100</xdr:colOff>
      <xdr:row>58</xdr:row>
      <xdr:rowOff>145441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98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136568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428" y="1008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12929</xdr:rowOff>
    </xdr:from>
    <xdr:to>
      <xdr:col>41</xdr:col>
      <xdr:colOff>50800</xdr:colOff>
      <xdr:row>57</xdr:row>
      <xdr:rowOff>168339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85579"/>
          <a:ext cx="889000" cy="15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30315</xdr:rowOff>
    </xdr:from>
    <xdr:to>
      <xdr:col>41</xdr:col>
      <xdr:colOff>101600</xdr:colOff>
      <xdr:row>58</xdr:row>
      <xdr:rowOff>131915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9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123042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06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35763</xdr:rowOff>
    </xdr:from>
    <xdr:to>
      <xdr:col>36</xdr:col>
      <xdr:colOff>165100</xdr:colOff>
      <xdr:row>58</xdr:row>
      <xdr:rowOff>137363</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7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128490</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07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109665</xdr:rowOff>
    </xdr:from>
    <xdr:to>
      <xdr:col>55</xdr:col>
      <xdr:colOff>50800</xdr:colOff>
      <xdr:row>58</xdr:row>
      <xdr:rowOff>39815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8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132542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3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102388</xdr:rowOff>
    </xdr:from>
    <xdr:to>
      <xdr:col>50</xdr:col>
      <xdr:colOff>165100</xdr:colOff>
      <xdr:row>58</xdr:row>
      <xdr:rowOff>32538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7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49065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65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118910</xdr:rowOff>
    </xdr:from>
    <xdr:to>
      <xdr:col>46</xdr:col>
      <xdr:colOff>38100</xdr:colOff>
      <xdr:row>58</xdr:row>
      <xdr:rowOff>49060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9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65587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66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133579</xdr:rowOff>
    </xdr:from>
    <xdr:to>
      <xdr:col>41</xdr:col>
      <xdr:colOff>101600</xdr:colOff>
      <xdr:row>57</xdr:row>
      <xdr:rowOff>63729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3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80256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51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117539</xdr:rowOff>
    </xdr:from>
    <xdr:to>
      <xdr:col>36</xdr:col>
      <xdr:colOff>165100</xdr:colOff>
      <xdr:row>58</xdr:row>
      <xdr:rowOff>47689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9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64216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66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148349</xdr:rowOff>
    </xdr:from>
    <xdr:to>
      <xdr:col>54</xdr:col>
      <xdr:colOff>189865</xdr:colOff>
      <xdr:row>79</xdr:row>
      <xdr:rowOff>20789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1299"/>
          <a:ext cx="1270" cy="1244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24616</xdr:rowOff>
    </xdr:from>
    <xdr:ext cx="378565"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69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20789</xdr:rowOff>
    </xdr:from>
    <xdr:to>
      <xdr:col>55</xdr:col>
      <xdr:colOff>88900</xdr:colOff>
      <xdr:row>79</xdr:row>
      <xdr:rowOff>20789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6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95026</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148349</xdr:rowOff>
    </xdr:from>
    <xdr:to>
      <xdr:col>55</xdr:col>
      <xdr:colOff>88900</xdr:colOff>
      <xdr:row>71</xdr:row>
      <xdr:rowOff>148349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10464</xdr:rowOff>
    </xdr:from>
    <xdr:to>
      <xdr:col>55</xdr:col>
      <xdr:colOff>0</xdr:colOff>
      <xdr:row>78</xdr:row>
      <xdr:rowOff>22010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12114"/>
          <a:ext cx="838200" cy="18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73868</xdr:rowOff>
    </xdr:from>
    <xdr:ext cx="469744"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04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50991</xdr:rowOff>
    </xdr:from>
    <xdr:to>
      <xdr:col>55</xdr:col>
      <xdr:colOff>50800</xdr:colOff>
      <xdr:row>77</xdr:row>
      <xdr:rowOff>152591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2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164199</xdr:rowOff>
    </xdr:from>
    <xdr:to>
      <xdr:col>50</xdr:col>
      <xdr:colOff>114300</xdr:colOff>
      <xdr:row>77</xdr:row>
      <xdr:rowOff>10464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680049"/>
          <a:ext cx="889000" cy="53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151994</xdr:rowOff>
    </xdr:from>
    <xdr:to>
      <xdr:col>50</xdr:col>
      <xdr:colOff>165100</xdr:colOff>
      <xdr:row>77</xdr:row>
      <xdr:rowOff>82144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8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73271</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04428" y="1327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164199</xdr:rowOff>
    </xdr:from>
    <xdr:to>
      <xdr:col>45</xdr:col>
      <xdr:colOff>177800</xdr:colOff>
      <xdr:row>76</xdr:row>
      <xdr:rowOff>158483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680049"/>
          <a:ext cx="889000" cy="50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470</xdr:rowOff>
    </xdr:from>
    <xdr:to>
      <xdr:col>46</xdr:col>
      <xdr:colOff>38100</xdr:colOff>
      <xdr:row>77</xdr:row>
      <xdr:rowOff>102070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20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93197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428" y="1329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158483</xdr:rowOff>
    </xdr:from>
    <xdr:to>
      <xdr:col>41</xdr:col>
      <xdr:colOff>50800</xdr:colOff>
      <xdr:row>77</xdr:row>
      <xdr:rowOff>167703</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188683"/>
          <a:ext cx="889000" cy="18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82462</xdr:rowOff>
    </xdr:from>
    <xdr:to>
      <xdr:col>41</xdr:col>
      <xdr:colOff>101600</xdr:colOff>
      <xdr:row>77</xdr:row>
      <xdr:rowOff>12612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2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29138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8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75031</xdr:rowOff>
    </xdr:from>
    <xdr:to>
      <xdr:col>36</xdr:col>
      <xdr:colOff>165100</xdr:colOff>
      <xdr:row>78</xdr:row>
      <xdr:rowOff>5181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27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21708</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7428" y="1305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142660</xdr:rowOff>
    </xdr:from>
    <xdr:to>
      <xdr:col>55</xdr:col>
      <xdr:colOff>50800</xdr:colOff>
      <xdr:row>78</xdr:row>
      <xdr:rowOff>72810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121087</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2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131114</xdr:rowOff>
    </xdr:from>
    <xdr:to>
      <xdr:col>50</xdr:col>
      <xdr:colOff>165100</xdr:colOff>
      <xdr:row>77</xdr:row>
      <xdr:rowOff>61264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6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77791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2936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113399</xdr:rowOff>
    </xdr:from>
    <xdr:to>
      <xdr:col>46</xdr:col>
      <xdr:colOff>38100</xdr:colOff>
      <xdr:row>74</xdr:row>
      <xdr:rowOff>43549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62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60076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40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107683</xdr:rowOff>
    </xdr:from>
    <xdr:to>
      <xdr:col>41</xdr:col>
      <xdr:colOff>101600</xdr:colOff>
      <xdr:row>77</xdr:row>
      <xdr:rowOff>37833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28960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3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116903</xdr:rowOff>
    </xdr:from>
    <xdr:to>
      <xdr:col>36</xdr:col>
      <xdr:colOff>165100</xdr:colOff>
      <xdr:row>78</xdr:row>
      <xdr:rowOff>47053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31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38180</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4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34252</xdr:rowOff>
    </xdr:from>
    <xdr:to>
      <xdr:col>54</xdr:col>
      <xdr:colOff>189865</xdr:colOff>
      <xdr:row>97</xdr:row>
      <xdr:rowOff>159144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64752"/>
          <a:ext cx="1270" cy="1325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162971</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79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159144</xdr:rowOff>
    </xdr:from>
    <xdr:to>
      <xdr:col>55</xdr:col>
      <xdr:colOff>88900</xdr:colOff>
      <xdr:row>97</xdr:row>
      <xdr:rowOff>159144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789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152379</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39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122,303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34252</xdr:rowOff>
    </xdr:from>
    <xdr:to>
      <xdr:col>55</xdr:col>
      <xdr:colOff>88900</xdr:colOff>
      <xdr:row>90</xdr:row>
      <xdr:rowOff>34252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64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154178</xdr:rowOff>
    </xdr:from>
    <xdr:to>
      <xdr:col>55</xdr:col>
      <xdr:colOff>0</xdr:colOff>
      <xdr:row>95</xdr:row>
      <xdr:rowOff>129248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5927578"/>
          <a:ext cx="838200" cy="48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119206</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4069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140779</xdr:rowOff>
    </xdr:from>
    <xdr:to>
      <xdr:col>55</xdr:col>
      <xdr:colOff>50800</xdr:colOff>
      <xdr:row>96</xdr:row>
      <xdr:rowOff>70929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154178</xdr:rowOff>
    </xdr:from>
    <xdr:to>
      <xdr:col>50</xdr:col>
      <xdr:colOff>114300</xdr:colOff>
      <xdr:row>95</xdr:row>
      <xdr:rowOff>96138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5927578"/>
          <a:ext cx="889000" cy="45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140336</xdr:rowOff>
    </xdr:from>
    <xdr:to>
      <xdr:col>50</xdr:col>
      <xdr:colOff>165100</xdr:colOff>
      <xdr:row>96</xdr:row>
      <xdr:rowOff>70486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61613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96138</xdr:rowOff>
    </xdr:from>
    <xdr:to>
      <xdr:col>45</xdr:col>
      <xdr:colOff>177800</xdr:colOff>
      <xdr:row>95</xdr:row>
      <xdr:rowOff>116967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383888"/>
          <a:ext cx="889000" cy="2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164948</xdr:rowOff>
    </xdr:from>
    <xdr:to>
      <xdr:col>46</xdr:col>
      <xdr:colOff>38100</xdr:colOff>
      <xdr:row>96</xdr:row>
      <xdr:rowOff>95098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86225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116967</xdr:rowOff>
    </xdr:from>
    <xdr:to>
      <xdr:col>41</xdr:col>
      <xdr:colOff>50800</xdr:colOff>
      <xdr:row>96</xdr:row>
      <xdr:rowOff>110122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404717"/>
          <a:ext cx="889000" cy="16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927</xdr:rowOff>
    </xdr:from>
    <xdr:to>
      <xdr:col>41</xdr:col>
      <xdr:colOff>101600</xdr:colOff>
      <xdr:row>96</xdr:row>
      <xdr:rowOff>102527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93654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12649</xdr:rowOff>
    </xdr:from>
    <xdr:to>
      <xdr:col>36</xdr:col>
      <xdr:colOff>165100</xdr:colOff>
      <xdr:row>96</xdr:row>
      <xdr:rowOff>114249</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130776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4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78448</xdr:rowOff>
    </xdr:from>
    <xdr:to>
      <xdr:col>55</xdr:col>
      <xdr:colOff>50800</xdr:colOff>
      <xdr:row>96</xdr:row>
      <xdr:rowOff>8598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36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101325</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21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103378</xdr:rowOff>
    </xdr:from>
    <xdr:to>
      <xdr:col>50</xdr:col>
      <xdr:colOff>165100</xdr:colOff>
      <xdr:row>93</xdr:row>
      <xdr:rowOff>33528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587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50055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565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45338</xdr:rowOff>
    </xdr:from>
    <xdr:to>
      <xdr:col>46</xdr:col>
      <xdr:colOff>38100</xdr:colOff>
      <xdr:row>95</xdr:row>
      <xdr:rowOff>146938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33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163465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10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66167</xdr:rowOff>
    </xdr:from>
    <xdr:to>
      <xdr:col>41</xdr:col>
      <xdr:colOff>101600</xdr:colOff>
      <xdr:row>95</xdr:row>
      <xdr:rowOff>167767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35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12844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1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59322</xdr:rowOff>
    </xdr:from>
    <xdr:to>
      <xdr:col>36</xdr:col>
      <xdr:colOff>165100</xdr:colOff>
      <xdr:row>96</xdr:row>
      <xdr:rowOff>160922</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51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152049</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6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90246</xdr:rowOff>
    </xdr:from>
    <xdr:to>
      <xdr:col>85</xdr:col>
      <xdr:colOff>126364</xdr:colOff>
      <xdr:row>39</xdr:row>
      <xdr:rowOff>19228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405196"/>
          <a:ext cx="1269" cy="1300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23055</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0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19228</xdr:rowOff>
    </xdr:from>
    <xdr:to>
      <xdr:col>86</xdr:col>
      <xdr:colOff>25400</xdr:colOff>
      <xdr:row>39</xdr:row>
      <xdr:rowOff>19228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05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36923</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8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90246</xdr:rowOff>
    </xdr:from>
    <xdr:to>
      <xdr:col>86</xdr:col>
      <xdr:colOff>25400</xdr:colOff>
      <xdr:row>31</xdr:row>
      <xdr:rowOff>90246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405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27419</xdr:rowOff>
    </xdr:from>
    <xdr:to>
      <xdr:col>85</xdr:col>
      <xdr:colOff>127000</xdr:colOff>
      <xdr:row>38</xdr:row>
      <xdr:rowOff>38164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542519"/>
          <a:ext cx="838200" cy="1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99471</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271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76594</xdr:rowOff>
    </xdr:from>
    <xdr:to>
      <xdr:col>85</xdr:col>
      <xdr:colOff>177800</xdr:colOff>
      <xdr:row>38</xdr:row>
      <xdr:rowOff>6744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42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38164</xdr:rowOff>
    </xdr:from>
    <xdr:to>
      <xdr:col>81</xdr:col>
      <xdr:colOff>50800</xdr:colOff>
      <xdr:row>38</xdr:row>
      <xdr:rowOff>149644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53264"/>
          <a:ext cx="889000" cy="1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85890</xdr:rowOff>
    </xdr:from>
    <xdr:to>
      <xdr:col>81</xdr:col>
      <xdr:colOff>101600</xdr:colOff>
      <xdr:row>38</xdr:row>
      <xdr:rowOff>16040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4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32567</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20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46889</xdr:rowOff>
    </xdr:from>
    <xdr:to>
      <xdr:col>76</xdr:col>
      <xdr:colOff>114300</xdr:colOff>
      <xdr:row>38</xdr:row>
      <xdr:rowOff>149644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561989"/>
          <a:ext cx="889000" cy="10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69469</xdr:rowOff>
    </xdr:from>
    <xdr:to>
      <xdr:col>76</xdr:col>
      <xdr:colOff>165100</xdr:colOff>
      <xdr:row>37</xdr:row>
      <xdr:rowOff>171069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16146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8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46889</xdr:rowOff>
    </xdr:from>
    <xdr:to>
      <xdr:col>71</xdr:col>
      <xdr:colOff>177800</xdr:colOff>
      <xdr:row>38</xdr:row>
      <xdr:rowOff>62281</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561989"/>
          <a:ext cx="889000" cy="1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37046</xdr:rowOff>
    </xdr:from>
    <xdr:to>
      <xdr:col>72</xdr:col>
      <xdr:colOff>38100</xdr:colOff>
      <xdr:row>37</xdr:row>
      <xdr:rowOff>138646</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155173</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5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54686</xdr:rowOff>
    </xdr:from>
    <xdr:to>
      <xdr:col>67</xdr:col>
      <xdr:colOff>101600</xdr:colOff>
      <xdr:row>37</xdr:row>
      <xdr:rowOff>156286</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9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1363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73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148069</xdr:rowOff>
    </xdr:from>
    <xdr:to>
      <xdr:col>85</xdr:col>
      <xdr:colOff>177800</xdr:colOff>
      <xdr:row>38</xdr:row>
      <xdr:rowOff>78219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49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126496</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7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158814</xdr:rowOff>
    </xdr:from>
    <xdr:to>
      <xdr:col>81</xdr:col>
      <xdr:colOff>101600</xdr:colOff>
      <xdr:row>38</xdr:row>
      <xdr:rowOff>88964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50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80091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595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98844</xdr:rowOff>
    </xdr:from>
    <xdr:to>
      <xdr:col>76</xdr:col>
      <xdr:colOff>165100</xdr:colOff>
      <xdr:row>39</xdr:row>
      <xdr:rowOff>28994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61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20121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70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167539</xdr:rowOff>
    </xdr:from>
    <xdr:to>
      <xdr:col>72</xdr:col>
      <xdr:colOff>38100</xdr:colOff>
      <xdr:row>38</xdr:row>
      <xdr:rowOff>97689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51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88816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60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11481</xdr:rowOff>
    </xdr:from>
    <xdr:to>
      <xdr:col>67</xdr:col>
      <xdr:colOff>101600</xdr:colOff>
      <xdr:row>38</xdr:row>
      <xdr:rowOff>113081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52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104208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619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45182</xdr:rowOff>
    </xdr:from>
    <xdr:to>
      <xdr:col>85</xdr:col>
      <xdr:colOff>126364</xdr:colOff>
      <xdr:row>58</xdr:row>
      <xdr:rowOff>28852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89132"/>
          <a:ext cx="1269" cy="1183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32679</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7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28852</xdr:rowOff>
    </xdr:from>
    <xdr:to>
      <xdr:col>86</xdr:col>
      <xdr:colOff>25400</xdr:colOff>
      <xdr:row>58</xdr:row>
      <xdr:rowOff>28852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72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163309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6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179,904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45182</xdr:rowOff>
    </xdr:from>
    <xdr:to>
      <xdr:col>86</xdr:col>
      <xdr:colOff>25400</xdr:colOff>
      <xdr:row>51</xdr:row>
      <xdr:rowOff>45182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8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169418</xdr:rowOff>
    </xdr:from>
    <xdr:to>
      <xdr:col>85</xdr:col>
      <xdr:colOff>127000</xdr:colOff>
      <xdr:row>57</xdr:row>
      <xdr:rowOff>44206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770618"/>
          <a:ext cx="838200" cy="4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112242</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419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89365</xdr:rowOff>
    </xdr:from>
    <xdr:to>
      <xdr:col>85</xdr:col>
      <xdr:colOff>177800</xdr:colOff>
      <xdr:row>57</xdr:row>
      <xdr:rowOff>19515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9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44206</xdr:rowOff>
    </xdr:from>
    <xdr:to>
      <xdr:col>81</xdr:col>
      <xdr:colOff>50800</xdr:colOff>
      <xdr:row>57</xdr:row>
      <xdr:rowOff>96593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816856"/>
          <a:ext cx="889000" cy="5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124272</xdr:rowOff>
    </xdr:from>
    <xdr:to>
      <xdr:col>81</xdr:col>
      <xdr:colOff>101600</xdr:colOff>
      <xdr:row>57</xdr:row>
      <xdr:rowOff>54422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2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70949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0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49867</xdr:rowOff>
    </xdr:from>
    <xdr:to>
      <xdr:col>76</xdr:col>
      <xdr:colOff>114300</xdr:colOff>
      <xdr:row>57</xdr:row>
      <xdr:rowOff>96593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822517"/>
          <a:ext cx="889000" cy="4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129713</xdr:rowOff>
    </xdr:from>
    <xdr:to>
      <xdr:col>76</xdr:col>
      <xdr:colOff>165100</xdr:colOff>
      <xdr:row>57</xdr:row>
      <xdr:rowOff>59863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76390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47613</xdr:rowOff>
    </xdr:from>
    <xdr:to>
      <xdr:col>71</xdr:col>
      <xdr:colOff>177800</xdr:colOff>
      <xdr:row>57</xdr:row>
      <xdr:rowOff>49867</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820263"/>
          <a:ext cx="8890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76220</xdr:rowOff>
    </xdr:from>
    <xdr:to>
      <xdr:col>72</xdr:col>
      <xdr:colOff>38100</xdr:colOff>
      <xdr:row>57</xdr:row>
      <xdr:rowOff>6370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7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22897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45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122924</xdr:rowOff>
    </xdr:from>
    <xdr:to>
      <xdr:col>67</xdr:col>
      <xdr:colOff>101600</xdr:colOff>
      <xdr:row>57</xdr:row>
      <xdr:rowOff>53074</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72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69601</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9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118618</xdr:rowOff>
    </xdr:from>
    <xdr:to>
      <xdr:col>85</xdr:col>
      <xdr:colOff>177800</xdr:colOff>
      <xdr:row>57</xdr:row>
      <xdr:rowOff>48768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1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97045</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164856</xdr:rowOff>
    </xdr:from>
    <xdr:to>
      <xdr:col>81</xdr:col>
      <xdr:colOff>101600</xdr:colOff>
      <xdr:row>57</xdr:row>
      <xdr:rowOff>95006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76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86133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85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45793</xdr:rowOff>
    </xdr:from>
    <xdr:to>
      <xdr:col>76</xdr:col>
      <xdr:colOff>165100</xdr:colOff>
      <xdr:row>57</xdr:row>
      <xdr:rowOff>147393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81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138520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91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170517</xdr:rowOff>
    </xdr:from>
    <xdr:to>
      <xdr:col>72</xdr:col>
      <xdr:colOff>38100</xdr:colOff>
      <xdr:row>57</xdr:row>
      <xdr:rowOff>100667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7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91794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86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168263</xdr:rowOff>
    </xdr:from>
    <xdr:to>
      <xdr:col>67</xdr:col>
      <xdr:colOff>101600</xdr:colOff>
      <xdr:row>57</xdr:row>
      <xdr:rowOff>98413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76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89540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86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56882</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229832"/>
          <a:ext cx="1269" cy="141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118759</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63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3559</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200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56882</xdr:rowOff>
    </xdr:from>
    <xdr:to>
      <xdr:col>86</xdr:col>
      <xdr:colOff>25400</xdr:colOff>
      <xdr:row>71</xdr:row>
      <xdr:rowOff>56882</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22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16158</xdr:rowOff>
    </xdr:from>
    <xdr:to>
      <xdr:col>85</xdr:col>
      <xdr:colOff>127000</xdr:colOff>
      <xdr:row>79</xdr:row>
      <xdr:rowOff>51036</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2532008"/>
          <a:ext cx="838200" cy="106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163208</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536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13331</xdr:rowOff>
    </xdr:from>
    <xdr:to>
      <xdr:col>85</xdr:col>
      <xdr:colOff>177800</xdr:colOff>
      <xdr:row>79</xdr:row>
      <xdr:rowOff>114931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55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51036</xdr:rowOff>
    </xdr:from>
    <xdr:to>
      <xdr:col>81</xdr:col>
      <xdr:colOff>50800</xdr:colOff>
      <xdr:row>79</xdr:row>
      <xdr:rowOff>79546</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4592300" y="13595586"/>
          <a:ext cx="889000" cy="2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162509</xdr:rowOff>
    </xdr:from>
    <xdr:to>
      <xdr:col>81</xdr:col>
      <xdr:colOff>101600</xdr:colOff>
      <xdr:row>79</xdr:row>
      <xdr:rowOff>92659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3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109186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31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64751</xdr:rowOff>
    </xdr:from>
    <xdr:to>
      <xdr:col>76</xdr:col>
      <xdr:colOff>114300</xdr:colOff>
      <xdr:row>79</xdr:row>
      <xdr:rowOff>79546</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609301"/>
          <a:ext cx="889000" cy="1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146997</xdr:rowOff>
    </xdr:from>
    <xdr:to>
      <xdr:col>76</xdr:col>
      <xdr:colOff>165100</xdr:colOff>
      <xdr:row>79</xdr:row>
      <xdr:rowOff>77147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93674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15669</xdr:rowOff>
    </xdr:from>
    <xdr:to>
      <xdr:col>71</xdr:col>
      <xdr:colOff>177800</xdr:colOff>
      <xdr:row>79</xdr:row>
      <xdr:rowOff>64751</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560219"/>
          <a:ext cx="889000" cy="4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165514</xdr:rowOff>
    </xdr:from>
    <xdr:to>
      <xdr:col>72</xdr:col>
      <xdr:colOff>38100</xdr:colOff>
      <xdr:row>79</xdr:row>
      <xdr:rowOff>95664</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3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112191</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3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153398</xdr:rowOff>
    </xdr:from>
    <xdr:to>
      <xdr:col>67</xdr:col>
      <xdr:colOff>101600</xdr:colOff>
      <xdr:row>79</xdr:row>
      <xdr:rowOff>83548</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2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74675</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61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136808</xdr:rowOff>
    </xdr:from>
    <xdr:to>
      <xdr:col>85</xdr:col>
      <xdr:colOff>177800</xdr:colOff>
      <xdr:row>73</xdr:row>
      <xdr:rowOff>66958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248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159685</xdr:rowOff>
    </xdr:from>
    <xdr:ext cx="534377"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233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236</xdr:rowOff>
    </xdr:from>
    <xdr:to>
      <xdr:col>81</xdr:col>
      <xdr:colOff>101600</xdr:colOff>
      <xdr:row>79</xdr:row>
      <xdr:rowOff>101836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4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92963</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46428" y="1363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28746</xdr:rowOff>
    </xdr:from>
    <xdr:to>
      <xdr:col>76</xdr:col>
      <xdr:colOff>165100</xdr:colOff>
      <xdr:row>79</xdr:row>
      <xdr:rowOff>130346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7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121473</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03017" y="13666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13951</xdr:rowOff>
    </xdr:from>
    <xdr:to>
      <xdr:col>72</xdr:col>
      <xdr:colOff>38100</xdr:colOff>
      <xdr:row>79</xdr:row>
      <xdr:rowOff>115551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5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106678</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68428" y="1365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136319</xdr:rowOff>
    </xdr:from>
    <xdr:to>
      <xdr:col>67</xdr:col>
      <xdr:colOff>101600</xdr:colOff>
      <xdr:row>79</xdr:row>
      <xdr:rowOff>66469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0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82996</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2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91858</xdr:rowOff>
    </xdr:from>
    <xdr:to>
      <xdr:col>85</xdr:col>
      <xdr:colOff>126364</xdr:colOff>
      <xdr:row>98</xdr:row>
      <xdr:rowOff>155897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350908"/>
          <a:ext cx="1269" cy="1607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159724</xdr:rowOff>
    </xdr:from>
    <xdr:ext cx="469744"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6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155897</xdr:rowOff>
    </xdr:from>
    <xdr:to>
      <xdr:col>86</xdr:col>
      <xdr:colOff>25400</xdr:colOff>
      <xdr:row>98</xdr:row>
      <xdr:rowOff>155897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57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38535</xdr:rowOff>
    </xdr:from>
    <xdr:ext cx="599010"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126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105,430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91858</xdr:rowOff>
    </xdr:from>
    <xdr:to>
      <xdr:col>86</xdr:col>
      <xdr:colOff>25400</xdr:colOff>
      <xdr:row>89</xdr:row>
      <xdr:rowOff>91858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35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115909</xdr:rowOff>
    </xdr:from>
    <xdr:to>
      <xdr:col>85</xdr:col>
      <xdr:colOff>127000</xdr:colOff>
      <xdr:row>95</xdr:row>
      <xdr:rowOff>144794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403659"/>
          <a:ext cx="838200" cy="2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155239</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442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5362</xdr:rowOff>
    </xdr:from>
    <xdr:to>
      <xdr:col>85</xdr:col>
      <xdr:colOff>177800</xdr:colOff>
      <xdr:row>96</xdr:row>
      <xdr:rowOff>106962</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6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45469</xdr:rowOff>
    </xdr:from>
    <xdr:to>
      <xdr:col>81</xdr:col>
      <xdr:colOff>50800</xdr:colOff>
      <xdr:row>95</xdr:row>
      <xdr:rowOff>115909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333219"/>
          <a:ext cx="889000" cy="7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15128</xdr:rowOff>
    </xdr:from>
    <xdr:to>
      <xdr:col>81</xdr:col>
      <xdr:colOff>101600</xdr:colOff>
      <xdr:row>96</xdr:row>
      <xdr:rowOff>116728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7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107855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56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45469</xdr:rowOff>
    </xdr:from>
    <xdr:to>
      <xdr:col>76</xdr:col>
      <xdr:colOff>114300</xdr:colOff>
      <xdr:row>95</xdr:row>
      <xdr:rowOff>103222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333219"/>
          <a:ext cx="889000" cy="5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31375</xdr:rowOff>
    </xdr:from>
    <xdr:to>
      <xdr:col>76</xdr:col>
      <xdr:colOff>165100</xdr:colOff>
      <xdr:row>96</xdr:row>
      <xdr:rowOff>132975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9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124102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8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27082</xdr:rowOff>
    </xdr:from>
    <xdr:to>
      <xdr:col>71</xdr:col>
      <xdr:colOff>177800</xdr:colOff>
      <xdr:row>95</xdr:row>
      <xdr:rowOff>103222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314832"/>
          <a:ext cx="889000" cy="7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52699</xdr:rowOff>
    </xdr:from>
    <xdr:to>
      <xdr:col>72</xdr:col>
      <xdr:colOff>38100</xdr:colOff>
      <xdr:row>96</xdr:row>
      <xdr:rowOff>154299</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5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145426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60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45287</xdr:rowOff>
    </xdr:from>
    <xdr:to>
      <xdr:col>67</xdr:col>
      <xdr:colOff>101600</xdr:colOff>
      <xdr:row>96</xdr:row>
      <xdr:rowOff>146887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0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138014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59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93994</xdr:rowOff>
    </xdr:from>
    <xdr:to>
      <xdr:col>85</xdr:col>
      <xdr:colOff>177800</xdr:colOff>
      <xdr:row>96</xdr:row>
      <xdr:rowOff>24144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38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116871</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2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65109</xdr:rowOff>
    </xdr:from>
    <xdr:to>
      <xdr:col>81</xdr:col>
      <xdr:colOff>101600</xdr:colOff>
      <xdr:row>95</xdr:row>
      <xdr:rowOff>166709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35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11786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12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166119</xdr:rowOff>
    </xdr:from>
    <xdr:to>
      <xdr:col>76</xdr:col>
      <xdr:colOff>165100</xdr:colOff>
      <xdr:row>95</xdr:row>
      <xdr:rowOff>96269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28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112796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05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52422</xdr:rowOff>
    </xdr:from>
    <xdr:to>
      <xdr:col>72</xdr:col>
      <xdr:colOff>38100</xdr:colOff>
      <xdr:row>95</xdr:row>
      <xdr:rowOff>154022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34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170549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11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147732</xdr:rowOff>
    </xdr:from>
    <xdr:to>
      <xdr:col>67</xdr:col>
      <xdr:colOff>101600</xdr:colOff>
      <xdr:row>95</xdr:row>
      <xdr:rowOff>77882</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26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94409</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03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18869</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162369"/>
          <a:ext cx="1269" cy="1623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117582</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8041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136996</xdr:rowOff>
    </xdr:from>
    <xdr:ext cx="378565"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4937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18869</xdr:rowOff>
    </xdr:from>
    <xdr:to>
      <xdr:col>116</xdr:col>
      <xdr:colOff>152400</xdr:colOff>
      <xdr:row>30</xdr:row>
      <xdr:rowOff>18869</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162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35033</xdr:rowOff>
    </xdr:from>
    <xdr:ext cx="313932"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55013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12156</xdr:rowOff>
    </xdr:from>
    <xdr:to>
      <xdr:col>116</xdr:col>
      <xdr:colOff>114300</xdr:colOff>
      <xdr:row>39</xdr:row>
      <xdr:rowOff>113756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9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39915</xdr:rowOff>
    </xdr:from>
    <xdr:to>
      <xdr:col>112</xdr:col>
      <xdr:colOff>38100</xdr:colOff>
      <xdr:row>38</xdr:row>
      <xdr:rowOff>141515</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55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158041</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330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124823</xdr:rowOff>
    </xdr:from>
    <xdr:to>
      <xdr:col>107</xdr:col>
      <xdr:colOff>101600</xdr:colOff>
      <xdr:row>39</xdr:row>
      <xdr:rowOff>54973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63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71500</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415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159113</xdr:rowOff>
    </xdr:from>
    <xdr:to>
      <xdr:col>102</xdr:col>
      <xdr:colOff>165100</xdr:colOff>
      <xdr:row>39</xdr:row>
      <xdr:rowOff>89263</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105790</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4494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87267</xdr:rowOff>
    </xdr:from>
    <xdr:to>
      <xdr:col>98</xdr:col>
      <xdr:colOff>38100</xdr:colOff>
      <xdr:row>39</xdr:row>
      <xdr:rowOff>17417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02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33944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377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162032</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6771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当町は類似団体の中でも人口が多く、住民一人当たりのコストは類似団体平均値よりも低くなる傾向になると思われるが、令和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年度の目的別経費では特に、</a:t>
          </a:r>
          <a:r>
            <a:rPr lang="ja-JP" altLang="en-US" sz="1100" b="0" i="0" baseline="0">
              <a:solidFill>
                <a:schemeClr val="dk1"/>
              </a:solidFill>
              <a:effectLst/>
              <a:latin typeface="+mn-lt"/>
              <a:ea typeface="+mn-ea"/>
              <a:cs typeface="+mn-cs"/>
            </a:rPr>
            <a:t>労働費、</a:t>
          </a:r>
          <a:r>
            <a:rPr lang="ja-JP" altLang="ja-JP" sz="1100" b="0" i="0" baseline="0">
              <a:solidFill>
                <a:schemeClr val="dk1"/>
              </a:solidFill>
              <a:effectLst/>
              <a:latin typeface="+mn-lt"/>
              <a:ea typeface="+mn-ea"/>
              <a:cs typeface="+mn-cs"/>
            </a:rPr>
            <a:t>農林水産業費、</a:t>
          </a:r>
          <a:r>
            <a:rPr lang="ja-JP" altLang="en-US" sz="1100" b="0" i="0" baseline="0">
              <a:solidFill>
                <a:schemeClr val="dk1"/>
              </a:solidFill>
              <a:effectLst/>
              <a:latin typeface="+mn-lt"/>
              <a:ea typeface="+mn-ea"/>
              <a:cs typeface="+mn-cs"/>
            </a:rPr>
            <a:t>災害復旧事業費</a:t>
          </a:r>
          <a:r>
            <a:rPr lang="ja-JP" altLang="ja-JP" sz="1100" b="0" i="0" baseline="0">
              <a:solidFill>
                <a:schemeClr val="dk1"/>
              </a:solidFill>
              <a:effectLst/>
              <a:latin typeface="+mn-lt"/>
              <a:ea typeface="+mn-ea"/>
              <a:cs typeface="+mn-cs"/>
            </a:rPr>
            <a:t>、公債費が類似団体平均値より高い数値を示している。主な要因として、</a:t>
          </a:r>
          <a:r>
            <a:rPr lang="ja-JP" altLang="en-US" sz="1100" b="0" i="0" baseline="0">
              <a:solidFill>
                <a:schemeClr val="dk1"/>
              </a:solidFill>
              <a:effectLst/>
              <a:latin typeface="+mn-lt"/>
              <a:ea typeface="+mn-ea"/>
              <a:cs typeface="+mn-cs"/>
            </a:rPr>
            <a:t>労働費についてはサンライフ津幡（労働者福祉施設）長寿命化改修事業の増、</a:t>
          </a:r>
          <a:r>
            <a:rPr lang="ja-JP" altLang="ja-JP" sz="1100" b="0" i="0" baseline="0">
              <a:solidFill>
                <a:schemeClr val="dk1"/>
              </a:solidFill>
              <a:effectLst/>
              <a:latin typeface="+mn-lt"/>
              <a:ea typeface="+mn-ea"/>
              <a:cs typeface="+mn-cs"/>
            </a:rPr>
            <a:t>農林水産業費については各種農業振興施策のほか、農業集落排水事業に対する補助・負担金があること、</a:t>
          </a:r>
          <a:r>
            <a:rPr lang="ja-JP" altLang="en-US" sz="1100" b="0" i="0" baseline="0">
              <a:solidFill>
                <a:schemeClr val="dk1"/>
              </a:solidFill>
              <a:effectLst/>
              <a:latin typeface="+mn-lt"/>
              <a:ea typeface="+mn-ea"/>
              <a:cs typeface="+mn-cs"/>
            </a:rPr>
            <a:t>災害復旧事業費については性質別歳出決算分析表、</a:t>
          </a:r>
          <a:r>
            <a:rPr lang="ja-JP" altLang="ja-JP" sz="1100" b="0" i="0" baseline="0">
              <a:solidFill>
                <a:schemeClr val="dk1"/>
              </a:solidFill>
              <a:effectLst/>
              <a:latin typeface="+mn-lt"/>
              <a:ea typeface="+mn-ea"/>
              <a:cs typeface="+mn-cs"/>
            </a:rPr>
            <a:t>公債費については経常経費分析表や性質別歳出決算分析表に記載のとおりである。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また、令和</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年度と比較した場合、特に</a:t>
          </a:r>
          <a:r>
            <a:rPr lang="ja-JP" altLang="en-US" sz="1100" b="0" i="0" baseline="0">
              <a:solidFill>
                <a:schemeClr val="dk1"/>
              </a:solidFill>
              <a:effectLst/>
              <a:latin typeface="+mn-lt"/>
              <a:ea typeface="+mn-ea"/>
              <a:cs typeface="+mn-cs"/>
            </a:rPr>
            <a:t>民生費、労働費、教育費、災害復旧費</a:t>
          </a:r>
          <a:r>
            <a:rPr lang="ja-JP" altLang="ja-JP" sz="1100" b="0" i="0" baseline="0">
              <a:solidFill>
                <a:schemeClr val="dk1"/>
              </a:solidFill>
              <a:effectLst/>
              <a:latin typeface="+mn-lt"/>
              <a:ea typeface="+mn-ea"/>
              <a:cs typeface="+mn-cs"/>
            </a:rPr>
            <a:t>の数値が</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a:t>
          </a:r>
          <a:r>
            <a:rPr lang="ja-JP" altLang="en-US" sz="1100" b="0" i="0" baseline="0">
              <a:solidFill>
                <a:schemeClr val="dk1"/>
              </a:solidFill>
              <a:effectLst/>
              <a:latin typeface="+mn-lt"/>
              <a:ea typeface="+mn-ea"/>
              <a:cs typeface="+mn-cs"/>
            </a:rPr>
            <a:t>衛生費、商工費、土木費</a:t>
          </a:r>
          <a:r>
            <a:rPr lang="ja-JP" altLang="ja-JP" sz="1100" b="0" i="0" baseline="0">
              <a:solidFill>
                <a:schemeClr val="dk1"/>
              </a:solidFill>
              <a:effectLst/>
              <a:latin typeface="+mn-lt"/>
              <a:ea typeface="+mn-ea"/>
              <a:cs typeface="+mn-cs"/>
            </a:rPr>
            <a:t>が</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している。</a:t>
          </a:r>
          <a:r>
            <a:rPr lang="ja-JP" altLang="en-US" sz="1100" b="0" i="0" baseline="0">
              <a:solidFill>
                <a:schemeClr val="dk1"/>
              </a:solidFill>
              <a:effectLst/>
              <a:latin typeface="+mn-lt"/>
              <a:ea typeface="+mn-ea"/>
              <a:cs typeface="+mn-cs"/>
            </a:rPr>
            <a:t>増要因として、民生費は</a:t>
          </a:r>
          <a:r>
            <a:rPr lang="ja-JP" altLang="ja-JP" sz="1100" b="0" i="0" baseline="0">
              <a:solidFill>
                <a:schemeClr val="dk1"/>
              </a:solidFill>
              <a:effectLst/>
              <a:latin typeface="+mn-lt"/>
              <a:ea typeface="+mn-ea"/>
              <a:cs typeface="+mn-cs"/>
            </a:rPr>
            <a:t>低所得者世帯支援事業や子ども医療費の増等</a:t>
          </a:r>
          <a:r>
            <a:rPr lang="ja-JP" altLang="en-US" sz="1100" b="0" i="0" baseline="0">
              <a:solidFill>
                <a:schemeClr val="dk1"/>
              </a:solidFill>
              <a:effectLst/>
              <a:latin typeface="+mn-lt"/>
              <a:ea typeface="+mn-ea"/>
              <a:cs typeface="+mn-cs"/>
            </a:rPr>
            <a:t>、労働費は先述のサンライフ津幡長寿命化改修事業の増、教育費は小学校施設バリアフリー化整備事業の増等があげられる。災害復旧事業費については</a:t>
          </a:r>
          <a:r>
            <a:rPr lang="ja-JP" altLang="ja-JP" sz="1100" b="0" i="0" baseline="0">
              <a:solidFill>
                <a:schemeClr val="dk1"/>
              </a:solidFill>
              <a:effectLst/>
              <a:latin typeface="+mn-lt"/>
              <a:ea typeface="+mn-ea"/>
              <a:cs typeface="+mn-cs"/>
            </a:rPr>
            <a:t>性質別歳出決算分析表</a:t>
          </a:r>
          <a:r>
            <a:rPr lang="ja-JP" altLang="en-US" sz="1100" b="0" i="0" baseline="0">
              <a:solidFill>
                <a:schemeClr val="dk1"/>
              </a:solidFill>
              <a:effectLst/>
              <a:latin typeface="+mn-lt"/>
              <a:ea typeface="+mn-ea"/>
              <a:cs typeface="+mn-cs"/>
            </a:rPr>
            <a:t>に記載の通りである。</a:t>
          </a:r>
          <a:r>
            <a:rPr lang="ja-JP" altLang="ja-JP" sz="1100" b="0" i="0" baseline="0">
              <a:solidFill>
                <a:schemeClr val="dk1"/>
              </a:solidFill>
              <a:effectLst/>
              <a:latin typeface="+mn-lt"/>
              <a:ea typeface="+mn-ea"/>
              <a:cs typeface="+mn-cs"/>
            </a:rPr>
            <a:t>減要因として、</a:t>
          </a:r>
          <a:r>
            <a:rPr lang="ja-JP" altLang="en-US" sz="1100" b="0" i="0" baseline="0">
              <a:solidFill>
                <a:schemeClr val="dk1"/>
              </a:solidFill>
              <a:effectLst/>
              <a:latin typeface="+mn-lt"/>
              <a:ea typeface="+mn-ea"/>
              <a:cs typeface="+mn-cs"/>
            </a:rPr>
            <a:t>衛生費は河北郡市広域事務組合負担金の減、商工費は小規模事業者事業継続等支援事業費やプレミアム商品券発行事業費の減等、土木費は</a:t>
          </a:r>
          <a:r>
            <a:rPr lang="ja-JP" altLang="ja-JP" sz="1100" b="0" i="0" baseline="0">
              <a:solidFill>
                <a:schemeClr val="dk1"/>
              </a:solidFill>
              <a:effectLst/>
              <a:latin typeface="+mn-lt"/>
              <a:ea typeface="+mn-ea"/>
              <a:cs typeface="+mn-cs"/>
            </a:rPr>
            <a:t>住吉公園や温水プール整備事業</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減</a:t>
          </a:r>
          <a:r>
            <a:rPr lang="ja-JP" altLang="en-US" sz="1100" b="0" i="0" baseline="0">
              <a:solidFill>
                <a:schemeClr val="dk1"/>
              </a:solidFill>
              <a:effectLst/>
              <a:latin typeface="+mn-lt"/>
              <a:ea typeface="+mn-ea"/>
              <a:cs typeface="+mn-cs"/>
            </a:rPr>
            <a:t>等</a:t>
          </a:r>
          <a:r>
            <a:rPr lang="ja-JP" altLang="ja-JP" sz="1100" b="0" i="0" baseline="0">
              <a:solidFill>
                <a:schemeClr val="dk1"/>
              </a:solidFill>
              <a:effectLst/>
              <a:latin typeface="+mn-lt"/>
              <a:ea typeface="+mn-ea"/>
              <a:cs typeface="+mn-cs"/>
            </a:rPr>
            <a:t>があげられる。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　実質収支額は毎年度黒字となっている。</a:t>
          </a:r>
          <a:r>
            <a:rPr lang="ja-JP" altLang="en-US"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2</a:t>
          </a:r>
          <a:r>
            <a:rPr lang="ja-JP" altLang="en-US" sz="1100" b="0" i="0" baseline="0">
              <a:solidFill>
                <a:schemeClr val="dk1"/>
              </a:solidFill>
              <a:effectLst/>
              <a:latin typeface="+mn-lt"/>
              <a:ea typeface="+mn-ea"/>
              <a:cs typeface="+mn-cs"/>
            </a:rPr>
            <a:t>年度より実質単年度収支も黒字化していたが、令和</a:t>
          </a:r>
          <a:r>
            <a:rPr lang="en-US" altLang="ja-JP" sz="1100" b="0" i="0" baseline="0">
              <a:solidFill>
                <a:schemeClr val="dk1"/>
              </a:solidFill>
              <a:effectLst/>
              <a:latin typeface="+mn-lt"/>
              <a:ea typeface="+mn-ea"/>
              <a:cs typeface="+mn-cs"/>
            </a:rPr>
            <a:t>5</a:t>
          </a:r>
          <a:r>
            <a:rPr lang="ja-JP" altLang="en-US" sz="1100" b="0" i="0" baseline="0">
              <a:solidFill>
                <a:schemeClr val="dk1"/>
              </a:solidFill>
              <a:effectLst/>
              <a:latin typeface="+mn-lt"/>
              <a:ea typeface="+mn-ea"/>
              <a:cs typeface="+mn-cs"/>
            </a:rPr>
            <a:t>年度は災害対応等により財政調整基金の取崩額が前年度比</a:t>
          </a:r>
          <a:r>
            <a:rPr lang="en-US" altLang="ja-JP" sz="1100" b="0" i="0" baseline="0">
              <a:solidFill>
                <a:schemeClr val="dk1"/>
              </a:solidFill>
              <a:effectLst/>
              <a:latin typeface="+mn-lt"/>
              <a:ea typeface="+mn-ea"/>
              <a:cs typeface="+mn-cs"/>
            </a:rPr>
            <a:t>300,000</a:t>
          </a:r>
          <a:r>
            <a:rPr lang="ja-JP" altLang="en-US" sz="1100" b="0" i="0" baseline="0">
              <a:solidFill>
                <a:schemeClr val="dk1"/>
              </a:solidFill>
              <a:effectLst/>
              <a:latin typeface="+mn-lt"/>
              <a:ea typeface="+mn-ea"/>
              <a:cs typeface="+mn-cs"/>
            </a:rPr>
            <a:t>千円増加となったことで</a:t>
          </a:r>
          <a:r>
            <a:rPr lang="en-US" altLang="ja-JP" sz="1100" b="0" i="0" baseline="0">
              <a:solidFill>
                <a:schemeClr val="dk1"/>
              </a:solidFill>
              <a:effectLst/>
              <a:latin typeface="+mn-lt"/>
              <a:ea typeface="+mn-ea"/>
              <a:cs typeface="+mn-cs"/>
            </a:rPr>
            <a:t>4</a:t>
          </a:r>
          <a:r>
            <a:rPr lang="ja-JP" altLang="en-US" sz="1100" b="0" i="0" baseline="0">
              <a:solidFill>
                <a:schemeClr val="dk1"/>
              </a:solidFill>
              <a:effectLst/>
              <a:latin typeface="+mn-lt"/>
              <a:ea typeface="+mn-ea"/>
              <a:cs typeface="+mn-cs"/>
            </a:rPr>
            <a:t>年ぶりに赤字となった。</a:t>
          </a:r>
          <a:endParaRPr lang="en-US" altLang="ja-JP" sz="1100" b="0" i="0" baseline="0">
            <a:solidFill>
              <a:schemeClr val="dk1"/>
            </a:solidFill>
            <a:effectLst/>
            <a:latin typeface="+mn-lt"/>
            <a:ea typeface="+mn-ea"/>
            <a:cs typeface="+mn-cs"/>
          </a:endParaRPr>
        </a:p>
        <a:p>
          <a:pPr eaLnBrk="1" fontAlgn="auto" latinLnBrk="0" hangingPunct="1"/>
          <a:r>
            <a:rPr lang="ja-JP" altLang="en-US" sz="1100" b="0" i="0" baseline="0">
              <a:solidFill>
                <a:schemeClr val="dk1"/>
              </a:solidFill>
              <a:effectLst/>
              <a:latin typeface="+mn-lt"/>
              <a:ea typeface="+mn-ea"/>
              <a:cs typeface="+mn-cs"/>
            </a:rPr>
            <a:t>　財政調整基金の残高については、</a:t>
          </a:r>
          <a:r>
            <a:rPr lang="ja-JP" altLang="ja-JP" sz="1100" b="0" i="0" baseline="0">
              <a:solidFill>
                <a:schemeClr val="dk1"/>
              </a:solidFill>
              <a:effectLst/>
              <a:latin typeface="+mn-lt"/>
              <a:ea typeface="+mn-ea"/>
              <a:cs typeface="+mn-cs"/>
            </a:rPr>
            <a:t>財政調整基金の取崩額を上回る積立金により</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となった。今後も社会保障関係経費等の増大が見込まれるため、引き続き実質単年度収支が黒字となるよう、税基盤の強化をはじめとした収入の確保、及び事務の整理・合理化等による歳出の削減に努める。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　連結実質赤字比率は、すべての会計において毎年度黒字となっている。しかし、いくつかの会計では一般会計からの基準外繰出によって赤字を解消しているのが現状であり、今後はより一層の経費削減とともに適正な料金設定の見直し等を行い、基準外の繰出金が減少するよう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　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それぞれに増減はあるものの、</a:t>
          </a:r>
          <a:r>
            <a:rPr lang="ja-JP" altLang="ja-JP" sz="1100" b="0" i="0" baseline="0">
              <a:solidFill>
                <a:schemeClr val="dk1"/>
              </a:solidFill>
              <a:effectLst/>
              <a:latin typeface="+mn-lt"/>
              <a:ea typeface="+mn-ea"/>
              <a:cs typeface="+mn-cs"/>
            </a:rPr>
            <a:t>元利償還金</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減が大きく、実質公債費比率の分子は</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した。公営企業債の元利償還に対する繰入金は、下水道事業の基準外繰出の減等により</a:t>
          </a:r>
          <a:r>
            <a:rPr lang="ja-JP" altLang="en-US" sz="1100" b="0" i="0" baseline="0">
              <a:solidFill>
                <a:schemeClr val="dk1"/>
              </a:solidFill>
              <a:effectLst/>
              <a:latin typeface="+mn-lt"/>
              <a:ea typeface="+mn-ea"/>
              <a:cs typeface="+mn-cs"/>
            </a:rPr>
            <a:t>減少傾向ではあるが、</a:t>
          </a:r>
          <a:r>
            <a:rPr lang="ja-JP" altLang="ja-JP" sz="1100" b="0" i="0" baseline="0">
              <a:solidFill>
                <a:schemeClr val="dk1"/>
              </a:solidFill>
              <a:effectLst/>
              <a:latin typeface="+mn-lt"/>
              <a:ea typeface="+mn-ea"/>
              <a:cs typeface="+mn-cs"/>
            </a:rPr>
            <a:t>依然として実質公債費比率の分子を大きくさせる要因となっている。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今後については、</a:t>
          </a:r>
          <a:r>
            <a:rPr lang="ja-JP" altLang="en-US" sz="1100" b="0" i="0" baseline="0">
              <a:solidFill>
                <a:schemeClr val="dk1"/>
              </a:solidFill>
              <a:effectLst/>
              <a:latin typeface="+mn-lt"/>
              <a:ea typeface="+mn-ea"/>
              <a:cs typeface="+mn-cs"/>
            </a:rPr>
            <a:t>津幡駅東口整備事業</a:t>
          </a:r>
          <a:r>
            <a:rPr lang="ja-JP" altLang="ja-JP" sz="1100" b="0" i="0" baseline="0">
              <a:solidFill>
                <a:schemeClr val="dk1"/>
              </a:solidFill>
              <a:effectLst/>
              <a:latin typeface="+mn-lt"/>
              <a:ea typeface="+mn-ea"/>
              <a:cs typeface="+mn-cs"/>
            </a:rPr>
            <a:t>をはじめとした大型事業</a:t>
          </a:r>
          <a:r>
            <a:rPr lang="ja-JP" altLang="en-US" sz="1100" b="0" i="0" baseline="0">
              <a:solidFill>
                <a:schemeClr val="dk1"/>
              </a:solidFill>
              <a:effectLst/>
              <a:latin typeface="+mn-lt"/>
              <a:ea typeface="+mn-ea"/>
              <a:cs typeface="+mn-cs"/>
            </a:rPr>
            <a:t>や災害復旧事業</a:t>
          </a:r>
          <a:r>
            <a:rPr lang="ja-JP" altLang="ja-JP" sz="1100" b="0" i="0" baseline="0">
              <a:solidFill>
                <a:schemeClr val="dk1"/>
              </a:solidFill>
              <a:effectLst/>
              <a:latin typeface="+mn-lt"/>
              <a:ea typeface="+mn-ea"/>
              <a:cs typeface="+mn-cs"/>
            </a:rPr>
            <a:t>に係る地方債の償還開始に伴い、元利償還金は増加傾向になる見込みである。普通会計については計画的な地方債発行をするとともに、公営企業会計や一部事務組合についてもより一層の経費削減や適正な料金設定の見直し等を行い、健全な経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実績なし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050" b="0" i="0" baseline="0">
              <a:solidFill>
                <a:schemeClr val="dk1"/>
              </a:solidFill>
              <a:effectLst/>
              <a:latin typeface="+mn-lt"/>
              <a:ea typeface="+mn-ea"/>
              <a:cs typeface="+mn-cs"/>
            </a:rPr>
            <a:t>　今年度の一般会計等に係る地方債の現在高は、</a:t>
          </a:r>
          <a:r>
            <a:rPr lang="ja-JP" altLang="en-US" sz="1050" b="0" i="0" baseline="0">
              <a:solidFill>
                <a:schemeClr val="dk1"/>
              </a:solidFill>
              <a:effectLst/>
              <a:latin typeface="+mn-lt"/>
              <a:ea typeface="+mn-ea"/>
              <a:cs typeface="+mn-cs"/>
            </a:rPr>
            <a:t>令和</a:t>
          </a:r>
          <a:r>
            <a:rPr lang="en-US" altLang="ja-JP" sz="1050" b="0" i="0" baseline="0">
              <a:solidFill>
                <a:schemeClr val="dk1"/>
              </a:solidFill>
              <a:effectLst/>
              <a:latin typeface="+mn-lt"/>
              <a:ea typeface="+mn-ea"/>
              <a:cs typeface="+mn-cs"/>
            </a:rPr>
            <a:t>5</a:t>
          </a:r>
          <a:r>
            <a:rPr lang="ja-JP" altLang="en-US" sz="1050" b="0" i="0" baseline="0">
              <a:solidFill>
                <a:schemeClr val="dk1"/>
              </a:solidFill>
              <a:effectLst/>
              <a:latin typeface="+mn-lt"/>
              <a:ea typeface="+mn-ea"/>
              <a:cs typeface="+mn-cs"/>
            </a:rPr>
            <a:t>年</a:t>
          </a:r>
          <a:r>
            <a:rPr lang="en-US" altLang="ja-JP" sz="1050" b="0" i="0" baseline="0">
              <a:solidFill>
                <a:schemeClr val="dk1"/>
              </a:solidFill>
              <a:effectLst/>
              <a:latin typeface="+mn-lt"/>
              <a:ea typeface="+mn-ea"/>
              <a:cs typeface="+mn-cs"/>
            </a:rPr>
            <a:t>7</a:t>
          </a:r>
          <a:r>
            <a:rPr lang="ja-JP" altLang="en-US" sz="1050" b="0" i="0" baseline="0">
              <a:solidFill>
                <a:schemeClr val="dk1"/>
              </a:solidFill>
              <a:effectLst/>
              <a:latin typeface="+mn-lt"/>
              <a:ea typeface="+mn-ea"/>
              <a:cs typeface="+mn-cs"/>
            </a:rPr>
            <a:t>月豪雨に係る単独災害復旧事業やサンライフ津幡長寿命化改修事業に係る</a:t>
          </a:r>
          <a:r>
            <a:rPr lang="ja-JP" altLang="ja-JP" sz="1050" b="0" i="0" baseline="0">
              <a:solidFill>
                <a:schemeClr val="dk1"/>
              </a:solidFill>
              <a:effectLst/>
              <a:latin typeface="+mn-lt"/>
              <a:ea typeface="+mn-ea"/>
              <a:cs typeface="+mn-cs"/>
            </a:rPr>
            <a:t>地方債発行により増となった。</a:t>
          </a:r>
          <a:r>
            <a:rPr lang="ja-JP" altLang="en-US" sz="1050" b="0" i="0" baseline="0">
              <a:solidFill>
                <a:schemeClr val="dk1"/>
              </a:solidFill>
              <a:effectLst/>
              <a:latin typeface="+mn-lt"/>
              <a:ea typeface="+mn-ea"/>
              <a:cs typeface="+mn-cs"/>
            </a:rPr>
            <a:t>また、公営企業債等繰入見込額は減少しているものの、それに伴う基準財政需要額算入見込額が更に減少しているため、将来負担比率の分子では増となっている。</a:t>
          </a:r>
          <a:r>
            <a:rPr lang="ja-JP" altLang="ja-JP" sz="1050" b="0" i="0" baseline="0">
              <a:solidFill>
                <a:schemeClr val="dk1"/>
              </a:solidFill>
              <a:effectLst/>
              <a:latin typeface="+mn-lt"/>
              <a:ea typeface="+mn-ea"/>
              <a:cs typeface="+mn-cs"/>
            </a:rPr>
            <a:t>充当可能財源等については、財政調整基金、減債基金の積立により充当可能基金は増加したたものの、基準財政需要額算入見込額は減少しており、将来負担比率の分子は増加となった。</a:t>
          </a:r>
          <a:endParaRPr lang="ja-JP" altLang="ja-JP" sz="1200">
            <a:effectLst/>
          </a:endParaRPr>
        </a:p>
        <a:p>
          <a:pPr eaLnBrk="1" fontAlgn="auto" latinLnBrk="0" hangingPunct="1"/>
          <a:r>
            <a:rPr lang="ja-JP" altLang="ja-JP" sz="1050" b="0" i="0" baseline="0">
              <a:solidFill>
                <a:schemeClr val="dk1"/>
              </a:solidFill>
              <a:effectLst/>
              <a:latin typeface="+mn-lt"/>
              <a:ea typeface="+mn-ea"/>
              <a:cs typeface="+mn-cs"/>
            </a:rPr>
            <a:t>　今後も、一般会計等においては地方債発行を伴う大型事業</a:t>
          </a:r>
          <a:r>
            <a:rPr lang="ja-JP" altLang="en-US" sz="1050" b="0" i="0" baseline="0">
              <a:solidFill>
                <a:schemeClr val="dk1"/>
              </a:solidFill>
              <a:effectLst/>
              <a:latin typeface="+mn-lt"/>
              <a:ea typeface="+mn-ea"/>
              <a:cs typeface="+mn-cs"/>
            </a:rPr>
            <a:t>や災害復旧事業</a:t>
          </a:r>
          <a:r>
            <a:rPr lang="ja-JP" altLang="ja-JP" sz="1050" b="0" i="0" baseline="0">
              <a:solidFill>
                <a:schemeClr val="dk1"/>
              </a:solidFill>
              <a:effectLst/>
              <a:latin typeface="+mn-lt"/>
              <a:ea typeface="+mn-ea"/>
              <a:cs typeface="+mn-cs"/>
            </a:rPr>
            <a:t>が控え、一時的に将来負担額の増加が予想されるが、過度な増加とならないよう計画的な地方債発行を行っていく必要がある。そのほか、公営企業会計の使用料等の見直しや歳出削減など、より一層の経営健全化を実施し、充当可能財源等については、大半を占める都市計画税の増収も視野に入れた税基盤の強化や、充当可能基金である財政調整基金残高が増加するよう事務の整理・合理化等による歳出の削減に努める。</a:t>
          </a:r>
          <a:endParaRPr lang="ja-JP" altLang="ja-JP" sz="12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石川県津幡町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００百万円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取り崩</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したが、前年度決算剰余分として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０百万円の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積み立てたほか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その他運用益や一般財源等で３９３百万円を積み立てたことで取崩額を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超える積立金額となり、財政調整基金残高は増加となった。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また、事業充当額の減によりその他特目基金についても増加となった。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他団体比で少ない状況にある。突発的な支出に備えるため、税基盤の強化や歳出の削減に努め、今後も残高の増加に努める。その他特定目的基金については、それぞれの基金の趣旨に則り、計画的に積立て及び取崩し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環境整備基金：地域福祉向上や定住の促進をはじめとした町の環境整備を行う。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a:t>
          </a:r>
          <a:r>
            <a:rPr lang="ja-JP" altLang="en-US" sz="1300" b="0" i="0">
              <a:solidFill>
                <a:schemeClr val="dk1"/>
              </a:solidFill>
              <a:effectLst/>
              <a:latin typeface="ＭＳ ゴシック" panose="020B0609070205080204" pitchFamily="49" charset="-128"/>
              <a:ea typeface="ＭＳ ゴシック" panose="020B0609070205080204" pitchFamily="49" charset="-128"/>
              <a:cs typeface="+mn-cs"/>
            </a:rPr>
            <a:t>公共施設等の整備、改修及び維持補修を行う。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地域づくり推進事業基金：</a:t>
          </a:r>
          <a:r>
            <a:rPr lang="ja-JP" altLang="en-US" sz="1300" b="0" i="0">
              <a:solidFill>
                <a:schemeClr val="dk1"/>
              </a:solidFill>
              <a:effectLst/>
              <a:latin typeface="ＭＳ ゴシック" panose="020B0609070205080204" pitchFamily="49" charset="-128"/>
              <a:ea typeface="ＭＳ ゴシック" panose="020B0609070205080204" pitchFamily="49" charset="-128"/>
              <a:cs typeface="+mn-cs"/>
            </a:rPr>
            <a:t>自ら考え自ら行う地域づくり事業の円滑な運営に資する。</a:t>
          </a:r>
          <a:endParaRPr lang="en-US" altLang="ja-JP" sz="1300" b="0" i="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b="0" i="0">
              <a:solidFill>
                <a:schemeClr val="dk1"/>
              </a:solidFill>
              <a:effectLst/>
              <a:latin typeface="ＭＳ ゴシック" panose="020B0609070205080204" pitchFamily="49" charset="-128"/>
              <a:ea typeface="ＭＳ ゴシック" panose="020B0609070205080204" pitchFamily="49" charset="-128"/>
              <a:cs typeface="+mn-cs"/>
            </a:rPr>
            <a:t>　バス事業調整基金：バス事業の健全な運営に資する。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人材育成基金：未来を担う、心豊かで創造性に満ちた青少年を育成する。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基本的に運用益、寄附金、環境整備協力費等を積立て（増要因）、それぞれの目的に応じて事業充当（減要因）しており、令和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年度は事業充当額の減により残高は増加した。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それぞれの基金の趣旨に則り、計画的に積立て及び取崩しを行っていく。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令和５年度は５００百万円取り崩したが、前年度決算剰余分として１５０百万円の積み立てたほか、その他運用益や一般財源等で３９３百万円を積み立てたことで取り崩し額を超える積立金額となり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残高は増加となった。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他団体比で少ない状況にある。突発的な支出に備えるため、税基盤の強化や歳出の削減に努め、今後も残高の増加に努める。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令和５年度は令和６年度及び令和７年度における臨時財政対策債の元利償還金の一部を償還するために追加交付された、普通交付税の臨時財政対策債償還基金費分を積み立てたため増加となった。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積み立てた普通交付税の臨時財政対策債償還基金費分について、令和６年度以降の元金償還に合わせて取崩を行う予定である。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7FA2B0E-F0FD-4BAD-BF1F-926CB9B193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DD34078-773C-4B75-9185-D4DAB7403B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4ED31A8-6AB9-4C35-BDD9-DA342BB04868}"/>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34D1C29-1BED-481C-A104-555E4239AB7E}"/>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FDBA3E1-251E-4065-B54F-B1C66A3143A5}"/>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CC8D4B9-CE3F-4AA1-B6CE-2BF1B000DE1C}"/>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3E7C3F6-0A9D-448D-9A5B-EF1AD2EE75F4}"/>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25F23C3-CC56-4B84-80B0-A08DC4A1AB4E}"/>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334AEAC-2666-4E39-8E27-78D329B0BF80}"/>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AF43E49-9640-4CC9-8FF1-83FA6BB53DB5}"/>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872EE68-80A9-4162-8AE6-E57F91D2BC08}"/>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8C7E4DC-8482-4CB2-8404-076639537051}"/>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37,457
37,085
110.59
17,354,192
16,834,257
339,593
8,890,308
17,491,263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87BB146-03C8-49B4-888E-165A048C7704}"/>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2400698-3C00-441F-BDFA-FC05403C480D}"/>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A3559D2-493C-42F4-B98F-82793C35ED60}"/>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C90A0E9-0D95-4290-881C-735B53A11575}"/>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C44F9BB-B5C5-453E-9BAC-E9F813B9D0A1}"/>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C079B47-2F54-478D-B24E-2BF1A61FEC55}"/>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6069501-ADB2-464D-8E60-82D82CD43D21}"/>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C61D44D-7945-46AA-8B61-A90543CFEE78}"/>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EA88B03-2BCE-4254-91DE-D7A1D9AF42FA}"/>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00D079D-13FF-4AD1-948F-89002DFE1FE0}"/>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4B2FFDC-BE77-4A90-8B51-436495D117E3}"/>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431EDE8-481C-416B-8961-9F578097769B}"/>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6E7CA8D-1A8B-4DAB-94F8-F928536393AD}"/>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F9D4598-386C-4DD8-B43E-258B19AA2482}"/>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BB42DB6-4093-4E3E-B795-CA567CE67610}"/>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4C5808D-CF9B-46E8-998C-3B8D6A1CADE7}"/>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9B860A1-BEB4-4EC2-A319-F09304C90CE2}"/>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04E7767-66F6-4D13-9C5F-0C12B4D95D04}"/>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BDBE057-650E-4AC2-9288-A58AC925E3C1}"/>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B280A99-F745-4B95-A99D-D37B584205EA}"/>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9C19E28-751E-493E-BC30-8F505FC1B22B}"/>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3CB3799-CF5B-4D8A-BD8B-A882543D3795}"/>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611A537-5ADB-4224-BDDE-2A3FB217C04C}"/>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9DC872A-4A7D-4EA4-B151-CB62AB49E399}"/>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4C2DDC8-1721-48F4-9516-29AD8B50C132}"/>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6C08B04-9950-4FA0-B9FC-402268F8CDBE}"/>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DE2FF71-970A-45DF-96B5-910B6027F848}"/>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97EBC4E-305E-44B1-B3AB-218C6B039908}"/>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F77C560-AABD-4346-B3E8-A402BCA9779C}"/>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72C7966-2B6C-43DE-AB43-5D6E6DF73297}"/>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433D3A6-7C42-44D8-9984-0F93D1947F94}"/>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F0778AA-F249-4EBB-95F5-21808CFE32BA}"/>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96BF870-16E0-4756-ABF5-86B78DD1A2F4}"/>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33EDAFA-5083-4F82-889E-71F4945EB94D}"/>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5B0795D-8292-4D7C-9581-B3EBFCB30D08}"/>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　本年度は前年度比</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1.4</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％増の</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56.1</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類似団体平均値よりも低い数値に</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なっているが</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有形固定資産減価償却率は年々上昇傾向にある。（令和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年度は新庁舎整備により低下）　　　　</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今後についても、基本は減価償却費が</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普通建設事業費</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を上回ることが予想されるため、数値は上昇傾向となる見込みであり、津幡町公共施設等総合計画や各個別施設計画等の方針に従い、施設の長寿命化や、更には統廃合についても検討していく必要がある。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62D59CA-1D92-4E4E-92A9-0B3AD57FA224}"/>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38D01F6-4AF1-4A4C-BC5B-B202DB02E5EF}"/>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CED76D1D-E634-465B-9F36-0A21431710FB}"/>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9752865-4889-4ABE-AAC2-F559951E748C}"/>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9D83AC95-8C79-4CF2-B6FD-6B26E35D4682}"/>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E8FFF6E-747A-46E3-A019-9E4C066515D0}"/>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4DD4900-8098-412B-BB02-DAF7D365E2F3}"/>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22878B2-AB7A-4842-B9A8-D53EBD8CB0C6}"/>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A8F940F8-9390-4246-B62D-DE52787588D9}"/>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D92D1E5E-95E2-43DA-BC65-25AFEAA308E2}"/>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DBB0227-5D2A-4D16-8B87-8219598BA566}"/>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3296908-13A0-4389-AFCC-B4B4E3E0D549}"/>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F867E73E-3AA6-4026-8DB0-384838AA80E6}"/>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E0041C5-9075-41CF-A7CA-E7D31A083239}"/>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1EEBB7B-DDA6-4DCC-998E-5143F48B1736}"/>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CE4845E-4ED9-4D67-8F5A-E5DCA788BBB0}"/>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35</xdr:row>
      <xdr:rowOff>51858</xdr:rowOff>
    </xdr:to>
    <xdr:cxnSp macro="">
      <xdr:nvCxnSpPr>
        <xdr:cNvPr id="65" name="直線コネクタ 64">
          <a:extLst>
            <a:ext uri="{FF2B5EF4-FFF2-40B4-BE49-F238E27FC236}">
              <a16:creationId xmlns:a16="http://schemas.microsoft.com/office/drawing/2014/main" id="{6B5E8CC1-ACE2-49CE-BA51-47A3C05CD75A}"/>
            </a:ext>
          </a:extLst>
        </xdr:cNvPr>
        <xdr:cNvCxnSpPr/>
      </xdr:nvCxnSpPr>
      <xdr:spPr>
        <a:xfrm flipV="1">
          <a:off x="4300220" y="5137573"/>
          <a:ext cx="1270" cy="1486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macro="" textlink="">
      <xdr:nvSpPr>
        <xdr:cNvPr id="66" name="有形固定資産減価償却率最小値テキスト">
          <a:extLst>
            <a:ext uri="{FF2B5EF4-FFF2-40B4-BE49-F238E27FC236}">
              <a16:creationId xmlns:a16="http://schemas.microsoft.com/office/drawing/2014/main" id="{467E94F2-AD8C-4AEA-9EA4-1A4E925E45CA}"/>
            </a:ext>
          </a:extLst>
        </xdr:cNvPr>
        <xdr:cNvSpPr txBox="1"/>
      </xdr:nvSpPr>
      <xdr:spPr>
        <a:xfrm>
          <a:off x="4352925" y="6627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67" name="直線コネクタ 66">
          <a:extLst>
            <a:ext uri="{FF2B5EF4-FFF2-40B4-BE49-F238E27FC236}">
              <a16:creationId xmlns:a16="http://schemas.microsoft.com/office/drawing/2014/main" id="{1143B05B-B188-4B3B-B011-AADFB8AB53CA}"/>
            </a:ext>
          </a:extLst>
        </xdr:cNvPr>
        <xdr:cNvCxnSpPr/>
      </xdr:nvCxnSpPr>
      <xdr:spPr>
        <a:xfrm>
          <a:off x="4213225" y="66241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D2484A4A-2400-4597-BF5F-975C5C2138A0}"/>
            </a:ext>
          </a:extLst>
        </xdr:cNvPr>
        <xdr:cNvSpPr txBox="1"/>
      </xdr:nvSpPr>
      <xdr:spPr>
        <a:xfrm>
          <a:off x="4352925" y="491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1ACF7813-5B23-4F9F-8638-3D2C38909A84}"/>
            </a:ext>
          </a:extLst>
        </xdr:cNvPr>
        <xdr:cNvCxnSpPr/>
      </xdr:nvCxnSpPr>
      <xdr:spPr>
        <a:xfrm>
          <a:off x="4213225" y="513757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171044</xdr:rowOff>
    </xdr:from>
    <xdr:ext cx="405111" cy="259045"/>
    <xdr:sp macro="" textlink="">
      <xdr:nvSpPr>
        <xdr:cNvPr id="70" name="有形固定資産減価償却率平均値テキスト">
          <a:extLst>
            <a:ext uri="{FF2B5EF4-FFF2-40B4-BE49-F238E27FC236}">
              <a16:creationId xmlns:a16="http://schemas.microsoft.com/office/drawing/2014/main" id="{AED366D7-1E09-49B6-B244-A5F8DDF0C0A6}"/>
            </a:ext>
          </a:extLst>
        </xdr:cNvPr>
        <xdr:cNvSpPr txBox="1"/>
      </xdr:nvSpPr>
      <xdr:spPr>
        <a:xfrm>
          <a:off x="4352925" y="59114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21167</xdr:rowOff>
    </xdr:from>
    <xdr:to>
      <xdr:col>23</xdr:col>
      <xdr:colOff>136525</xdr:colOff>
      <xdr:row>31</xdr:row>
      <xdr:rowOff>122767</xdr:rowOff>
    </xdr:to>
    <xdr:sp macro="" textlink="">
      <xdr:nvSpPr>
        <xdr:cNvPr id="71" name="フローチャート: 判断 70">
          <a:extLst>
            <a:ext uri="{FF2B5EF4-FFF2-40B4-BE49-F238E27FC236}">
              <a16:creationId xmlns:a16="http://schemas.microsoft.com/office/drawing/2014/main" id="{0A537973-ED67-4381-ABA8-948BDDFA34CE}"/>
            </a:ext>
          </a:extLst>
        </xdr:cNvPr>
        <xdr:cNvSpPr/>
      </xdr:nvSpPr>
      <xdr:spPr>
        <a:xfrm>
          <a:off x="4251325" y="593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153035</xdr:rowOff>
    </xdr:from>
    <xdr:to>
      <xdr:col>19</xdr:col>
      <xdr:colOff>187325</xdr:colOff>
      <xdr:row>31</xdr:row>
      <xdr:rowOff>83185</xdr:rowOff>
    </xdr:to>
    <xdr:sp macro="" textlink="">
      <xdr:nvSpPr>
        <xdr:cNvPr id="72" name="フローチャート: 判断 71">
          <a:extLst>
            <a:ext uri="{FF2B5EF4-FFF2-40B4-BE49-F238E27FC236}">
              <a16:creationId xmlns:a16="http://schemas.microsoft.com/office/drawing/2014/main" id="{558909E8-26E1-4FDC-AE4F-12F74ACAC6D1}"/>
            </a:ext>
          </a:extLst>
        </xdr:cNvPr>
        <xdr:cNvSpPr/>
      </xdr:nvSpPr>
      <xdr:spPr>
        <a:xfrm>
          <a:off x="3616325" y="58997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113453</xdr:rowOff>
    </xdr:from>
    <xdr:to>
      <xdr:col>15</xdr:col>
      <xdr:colOff>187325</xdr:colOff>
      <xdr:row>31</xdr:row>
      <xdr:rowOff>43603</xdr:rowOff>
    </xdr:to>
    <xdr:sp macro="" textlink="">
      <xdr:nvSpPr>
        <xdr:cNvPr id="73" name="フローチャート: 判断 72">
          <a:extLst>
            <a:ext uri="{FF2B5EF4-FFF2-40B4-BE49-F238E27FC236}">
              <a16:creationId xmlns:a16="http://schemas.microsoft.com/office/drawing/2014/main" id="{8D8DE860-AE6F-4AC1-BE3F-CA98F2FC8FFE}"/>
            </a:ext>
          </a:extLst>
        </xdr:cNvPr>
        <xdr:cNvSpPr/>
      </xdr:nvSpPr>
      <xdr:spPr>
        <a:xfrm>
          <a:off x="2930525" y="58602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C6C7ECD3-1D93-4B54-9D93-11BDF8C04244}"/>
            </a:ext>
          </a:extLst>
        </xdr:cNvPr>
        <xdr:cNvSpPr/>
      </xdr:nvSpPr>
      <xdr:spPr>
        <a:xfrm>
          <a:off x="2244725" y="5867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macro="" textlink="">
      <xdr:nvSpPr>
        <xdr:cNvPr id="75" name="フローチャート: 判断 74">
          <a:extLst>
            <a:ext uri="{FF2B5EF4-FFF2-40B4-BE49-F238E27FC236}">
              <a16:creationId xmlns:a16="http://schemas.microsoft.com/office/drawing/2014/main" id="{D7395B4D-AC46-4C3C-BFC2-FAA448EFC068}"/>
            </a:ext>
          </a:extLst>
        </xdr:cNvPr>
        <xdr:cNvSpPr/>
      </xdr:nvSpPr>
      <xdr:spPr>
        <a:xfrm>
          <a:off x="1558925" y="58278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586AE3B-F289-4EB8-B63B-B1EA4106FD74}"/>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2AAF548-C622-4AEA-A8D3-82BEF28E2C89}"/>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3EA9F69-244D-4A95-9874-2E504B70CB39}"/>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336D7F2-A120-4B10-A026-DAFDD664C7C8}"/>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31BBF7A-B5B8-423B-922D-69D9D3E39C68}"/>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楕円 80">
          <a:extLst>
            <a:ext uri="{FF2B5EF4-FFF2-40B4-BE49-F238E27FC236}">
              <a16:creationId xmlns:a16="http://schemas.microsoft.com/office/drawing/2014/main" id="{FE6EA116-CD99-4C3E-905A-38166FBBBBF9}"/>
            </a:ext>
          </a:extLst>
        </xdr:cNvPr>
        <xdr:cNvSpPr/>
      </xdr:nvSpPr>
      <xdr:spPr>
        <a:xfrm>
          <a:off x="4251325" y="5679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120667</xdr:rowOff>
    </xdr:from>
    <xdr:ext cx="405111" cy="259045"/>
    <xdr:sp macro="" textlink="">
      <xdr:nvSpPr>
        <xdr:cNvPr id="82" name="有形固定資産減価償却率該当値テキスト">
          <a:extLst>
            <a:ext uri="{FF2B5EF4-FFF2-40B4-BE49-F238E27FC236}">
              <a16:creationId xmlns:a16="http://schemas.microsoft.com/office/drawing/2014/main" id="{B4EC419D-68AD-4576-8717-DE50FFE597B1}"/>
            </a:ext>
          </a:extLst>
        </xdr:cNvPr>
        <xdr:cNvSpPr txBox="1"/>
      </xdr:nvSpPr>
      <xdr:spPr>
        <a:xfrm>
          <a:off x="4352925" y="553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47413</xdr:rowOff>
    </xdr:from>
    <xdr:to>
      <xdr:col>19</xdr:col>
      <xdr:colOff>187325</xdr:colOff>
      <xdr:row>29</xdr:row>
      <xdr:rowOff>149013</xdr:rowOff>
    </xdr:to>
    <xdr:sp macro="" textlink="">
      <xdr:nvSpPr>
        <xdr:cNvPr id="83" name="楕円 82">
          <a:extLst>
            <a:ext uri="{FF2B5EF4-FFF2-40B4-BE49-F238E27FC236}">
              <a16:creationId xmlns:a16="http://schemas.microsoft.com/office/drawing/2014/main" id="{D23D3B76-D8FF-47E7-9670-17C76A4D343F}"/>
            </a:ext>
          </a:extLst>
        </xdr:cNvPr>
        <xdr:cNvSpPr/>
      </xdr:nvSpPr>
      <xdr:spPr>
        <a:xfrm>
          <a:off x="3616325" y="56290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98213</xdr:rowOff>
    </xdr:from>
    <xdr:to>
      <xdr:col>23</xdr:col>
      <xdr:colOff>85725</xdr:colOff>
      <xdr:row>29</xdr:row>
      <xdr:rowOff>148590</xdr:rowOff>
    </xdr:to>
    <xdr:cxnSp macro="">
      <xdr:nvCxnSpPr>
        <xdr:cNvPr id="84" name="直線コネクタ 83">
          <a:extLst>
            <a:ext uri="{FF2B5EF4-FFF2-40B4-BE49-F238E27FC236}">
              <a16:creationId xmlns:a16="http://schemas.microsoft.com/office/drawing/2014/main" id="{23513CBE-D588-47B2-B964-90CC3666AD91}"/>
            </a:ext>
          </a:extLst>
        </xdr:cNvPr>
        <xdr:cNvCxnSpPr/>
      </xdr:nvCxnSpPr>
      <xdr:spPr>
        <a:xfrm>
          <a:off x="3667125" y="5679863"/>
          <a:ext cx="635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18627</xdr:rowOff>
    </xdr:from>
    <xdr:to>
      <xdr:col>15</xdr:col>
      <xdr:colOff>187325</xdr:colOff>
      <xdr:row>29</xdr:row>
      <xdr:rowOff>120227</xdr:rowOff>
    </xdr:to>
    <xdr:sp macro="" textlink="">
      <xdr:nvSpPr>
        <xdr:cNvPr id="85" name="楕円 84">
          <a:extLst>
            <a:ext uri="{FF2B5EF4-FFF2-40B4-BE49-F238E27FC236}">
              <a16:creationId xmlns:a16="http://schemas.microsoft.com/office/drawing/2014/main" id="{4E9D75A0-B5EF-4081-80DA-98A2574EE260}"/>
            </a:ext>
          </a:extLst>
        </xdr:cNvPr>
        <xdr:cNvSpPr/>
      </xdr:nvSpPr>
      <xdr:spPr>
        <a:xfrm>
          <a:off x="2930525" y="56002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69427</xdr:rowOff>
    </xdr:from>
    <xdr:to>
      <xdr:col>19</xdr:col>
      <xdr:colOff>136525</xdr:colOff>
      <xdr:row>29</xdr:row>
      <xdr:rowOff>98213</xdr:rowOff>
    </xdr:to>
    <xdr:cxnSp macro="">
      <xdr:nvCxnSpPr>
        <xdr:cNvPr id="86" name="直線コネクタ 85">
          <a:extLst>
            <a:ext uri="{FF2B5EF4-FFF2-40B4-BE49-F238E27FC236}">
              <a16:creationId xmlns:a16="http://schemas.microsoft.com/office/drawing/2014/main" id="{CA1C407D-D458-42CE-8102-EC9DAAA24FE3}"/>
            </a:ext>
          </a:extLst>
        </xdr:cNvPr>
        <xdr:cNvCxnSpPr/>
      </xdr:nvCxnSpPr>
      <xdr:spPr>
        <a:xfrm>
          <a:off x="2981325" y="5651077"/>
          <a:ext cx="6858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118110</xdr:rowOff>
    </xdr:from>
    <xdr:to>
      <xdr:col>11</xdr:col>
      <xdr:colOff>187325</xdr:colOff>
      <xdr:row>29</xdr:row>
      <xdr:rowOff>48260</xdr:rowOff>
    </xdr:to>
    <xdr:sp macro="" textlink="">
      <xdr:nvSpPr>
        <xdr:cNvPr id="87" name="楕円 86">
          <a:extLst>
            <a:ext uri="{FF2B5EF4-FFF2-40B4-BE49-F238E27FC236}">
              <a16:creationId xmlns:a16="http://schemas.microsoft.com/office/drawing/2014/main" id="{505D3E50-230F-4BAD-990E-EF8968AC04FA}"/>
            </a:ext>
          </a:extLst>
        </xdr:cNvPr>
        <xdr:cNvSpPr/>
      </xdr:nvSpPr>
      <xdr:spPr>
        <a:xfrm>
          <a:off x="2244725" y="55346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168910</xdr:rowOff>
    </xdr:from>
    <xdr:to>
      <xdr:col>15</xdr:col>
      <xdr:colOff>136525</xdr:colOff>
      <xdr:row>29</xdr:row>
      <xdr:rowOff>69427</xdr:rowOff>
    </xdr:to>
    <xdr:cxnSp macro="">
      <xdr:nvCxnSpPr>
        <xdr:cNvPr id="88" name="直線コネクタ 87">
          <a:extLst>
            <a:ext uri="{FF2B5EF4-FFF2-40B4-BE49-F238E27FC236}">
              <a16:creationId xmlns:a16="http://schemas.microsoft.com/office/drawing/2014/main" id="{1578C378-A828-49A9-8AEB-76225FC858DC}"/>
            </a:ext>
          </a:extLst>
        </xdr:cNvPr>
        <xdr:cNvCxnSpPr/>
      </xdr:nvCxnSpPr>
      <xdr:spPr>
        <a:xfrm>
          <a:off x="2295525" y="5579110"/>
          <a:ext cx="6858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89" name="楕円 88">
          <a:extLst>
            <a:ext uri="{FF2B5EF4-FFF2-40B4-BE49-F238E27FC236}">
              <a16:creationId xmlns:a16="http://schemas.microsoft.com/office/drawing/2014/main" id="{59C7EBBB-2A92-4C99-AD6D-6CEC94FE8B40}"/>
            </a:ext>
          </a:extLst>
        </xdr:cNvPr>
        <xdr:cNvSpPr/>
      </xdr:nvSpPr>
      <xdr:spPr>
        <a:xfrm>
          <a:off x="1558925" y="56254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168910</xdr:rowOff>
    </xdr:from>
    <xdr:to>
      <xdr:col>11</xdr:col>
      <xdr:colOff>136525</xdr:colOff>
      <xdr:row>29</xdr:row>
      <xdr:rowOff>94615</xdr:rowOff>
    </xdr:to>
    <xdr:cxnSp macro="">
      <xdr:nvCxnSpPr>
        <xdr:cNvPr id="90" name="直線コネクタ 89">
          <a:extLst>
            <a:ext uri="{FF2B5EF4-FFF2-40B4-BE49-F238E27FC236}">
              <a16:creationId xmlns:a16="http://schemas.microsoft.com/office/drawing/2014/main" id="{13495AF8-337A-431E-81DA-2E2F46F9A66A}"/>
            </a:ext>
          </a:extLst>
        </xdr:cNvPr>
        <xdr:cNvCxnSpPr/>
      </xdr:nvCxnSpPr>
      <xdr:spPr>
        <a:xfrm flipV="1">
          <a:off x="1609725" y="5579110"/>
          <a:ext cx="6858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74312</xdr:rowOff>
    </xdr:from>
    <xdr:ext cx="405111" cy="259045"/>
    <xdr:sp macro="" textlink="">
      <xdr:nvSpPr>
        <xdr:cNvPr id="91" name="n_1aveValue有形固定資産減価償却率">
          <a:extLst>
            <a:ext uri="{FF2B5EF4-FFF2-40B4-BE49-F238E27FC236}">
              <a16:creationId xmlns:a16="http://schemas.microsoft.com/office/drawing/2014/main" id="{04D74338-4563-40A1-9BD5-B998AF3941F0}"/>
            </a:ext>
          </a:extLst>
        </xdr:cNvPr>
        <xdr:cNvSpPr txBox="1"/>
      </xdr:nvSpPr>
      <xdr:spPr>
        <a:xfrm>
          <a:off x="3470919"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34730</xdr:rowOff>
    </xdr:from>
    <xdr:ext cx="405111" cy="259045"/>
    <xdr:sp macro="" textlink="">
      <xdr:nvSpPr>
        <xdr:cNvPr id="92" name="n_2aveValue有形固定資産減価償却率">
          <a:extLst>
            <a:ext uri="{FF2B5EF4-FFF2-40B4-BE49-F238E27FC236}">
              <a16:creationId xmlns:a16="http://schemas.microsoft.com/office/drawing/2014/main" id="{A11AC306-2E29-4AB1-98D2-7E047FEBF2D8}"/>
            </a:ext>
          </a:extLst>
        </xdr:cNvPr>
        <xdr:cNvSpPr txBox="1"/>
      </xdr:nvSpPr>
      <xdr:spPr>
        <a:xfrm>
          <a:off x="2797819" y="5946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93" name="n_3aveValue有形固定資産減価償却率">
          <a:extLst>
            <a:ext uri="{FF2B5EF4-FFF2-40B4-BE49-F238E27FC236}">
              <a16:creationId xmlns:a16="http://schemas.microsoft.com/office/drawing/2014/main" id="{D07C12A4-AF81-4BA6-86BE-E6C295C8982B}"/>
            </a:ext>
          </a:extLst>
        </xdr:cNvPr>
        <xdr:cNvSpPr txBox="1"/>
      </xdr:nvSpPr>
      <xdr:spPr>
        <a:xfrm>
          <a:off x="2112019"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2345</xdr:rowOff>
    </xdr:from>
    <xdr:ext cx="405111" cy="259045"/>
    <xdr:sp macro="" textlink="">
      <xdr:nvSpPr>
        <xdr:cNvPr id="94" name="n_4aveValue有形固定資産減価償却率">
          <a:extLst>
            <a:ext uri="{FF2B5EF4-FFF2-40B4-BE49-F238E27FC236}">
              <a16:creationId xmlns:a16="http://schemas.microsoft.com/office/drawing/2014/main" id="{6ABFA2BD-ED62-4366-882A-780A134385D8}"/>
            </a:ext>
          </a:extLst>
        </xdr:cNvPr>
        <xdr:cNvSpPr txBox="1"/>
      </xdr:nvSpPr>
      <xdr:spPr>
        <a:xfrm>
          <a:off x="1426219" y="5914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165540</xdr:rowOff>
    </xdr:from>
    <xdr:ext cx="405111" cy="259045"/>
    <xdr:sp macro="" textlink="">
      <xdr:nvSpPr>
        <xdr:cNvPr id="95" name="n_1mainValue有形固定資産減価償却率">
          <a:extLst>
            <a:ext uri="{FF2B5EF4-FFF2-40B4-BE49-F238E27FC236}">
              <a16:creationId xmlns:a16="http://schemas.microsoft.com/office/drawing/2014/main" id="{27993237-22FE-4DCE-9FEA-5030745E7CD6}"/>
            </a:ext>
          </a:extLst>
        </xdr:cNvPr>
        <xdr:cNvSpPr txBox="1"/>
      </xdr:nvSpPr>
      <xdr:spPr>
        <a:xfrm>
          <a:off x="3470919" y="541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136754</xdr:rowOff>
    </xdr:from>
    <xdr:ext cx="405111" cy="259045"/>
    <xdr:sp macro="" textlink="">
      <xdr:nvSpPr>
        <xdr:cNvPr id="96" name="n_2mainValue有形固定資産減価償却率">
          <a:extLst>
            <a:ext uri="{FF2B5EF4-FFF2-40B4-BE49-F238E27FC236}">
              <a16:creationId xmlns:a16="http://schemas.microsoft.com/office/drawing/2014/main" id="{B683DAEB-DC3D-43FB-8D2B-F7E97AD85F33}"/>
            </a:ext>
          </a:extLst>
        </xdr:cNvPr>
        <xdr:cNvSpPr txBox="1"/>
      </xdr:nvSpPr>
      <xdr:spPr>
        <a:xfrm>
          <a:off x="2797819" y="5388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64787</xdr:rowOff>
    </xdr:from>
    <xdr:ext cx="405111" cy="259045"/>
    <xdr:sp macro="" textlink="">
      <xdr:nvSpPr>
        <xdr:cNvPr id="97" name="n_3mainValue有形固定資産減価償却率">
          <a:extLst>
            <a:ext uri="{FF2B5EF4-FFF2-40B4-BE49-F238E27FC236}">
              <a16:creationId xmlns:a16="http://schemas.microsoft.com/office/drawing/2014/main" id="{E6537165-D99C-4FAE-9B51-0942E1521FAC}"/>
            </a:ext>
          </a:extLst>
        </xdr:cNvPr>
        <xdr:cNvSpPr txBox="1"/>
      </xdr:nvSpPr>
      <xdr:spPr>
        <a:xfrm>
          <a:off x="2112019" y="5316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98" name="n_4mainValue有形固定資産減価償却率">
          <a:extLst>
            <a:ext uri="{FF2B5EF4-FFF2-40B4-BE49-F238E27FC236}">
              <a16:creationId xmlns:a16="http://schemas.microsoft.com/office/drawing/2014/main" id="{E652D877-A3EB-4EEC-A77E-092455683AC8}"/>
            </a:ext>
          </a:extLst>
        </xdr:cNvPr>
        <xdr:cNvSpPr txBox="1"/>
      </xdr:nvSpPr>
      <xdr:spPr>
        <a:xfrm>
          <a:off x="1426219" y="541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A8477D7D-40C2-4318-A644-0BB1EB8135FF}"/>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FA67116-FDD9-4DD5-B044-97091E8DF07A}"/>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C49C913-5BB6-4963-8C51-BAAAAE46DA05}"/>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895880B-E46C-4734-9B29-460E10B257F0}"/>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4F68BA5-1AC7-4451-A09A-90A0E9FD5699}"/>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ADD873A-3F1C-43D6-9EFF-CDAB7EEFBFC1}"/>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5CEA674-6AEF-4A80-8AB6-D7F7F4347547}"/>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7A22FC6-0CC4-4AFE-84BF-D0DBAC3C9823}"/>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24D2041-5092-4317-BE77-CD83B82B4403}"/>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5A0CA43E-6DF3-4A9F-A50B-F524A0D5FF2B}"/>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FF5110A-75D9-48DE-ACCB-EAB0490AEE8C}"/>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B71B8178-AF5B-4AB3-A8D3-DAAD218F044C}"/>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3FCF0648-BABE-464E-A4F7-50DE7EA55243}"/>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度</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に発災した７月豪雨に係る災害復旧事業やサンライフ津幡長寿命化改修事業等により、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地方債残高が増加し、債務償還比率は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27.4</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昇の</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752.4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なお、類似団体平均値と比較すると、</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地方債</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残高等の将来負担額が多額であることや、基金等充当可能財源が少額であることから高い比率になっている。地方債発行時のシーリングや経費の削減等、数値が改善されるよう取り組んでいく</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必要がある</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BCC50C70-761E-47A9-8B14-57E7A4BE6C74}"/>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EBEC4B6-B018-46F2-9E9E-AA60CE982C1A}"/>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7B45946A-F2B5-422F-95EE-75237C86BE57}"/>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23A0BC6C-1189-4F7F-B329-D09660C3F6C7}"/>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2149110-768F-422E-BA13-6CB06AC44F2F}"/>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BC23BA91-50DA-439D-B646-4759EFDEC0AD}"/>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B3EDA78-6AF5-43AC-8CFC-D4B2AC41B4C1}"/>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2C01102-9D7D-4C0F-9AAA-270535882646}"/>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C716266-409D-4E5B-AD25-F4DA586EC05B}"/>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B56F42CB-3C99-45E1-B243-A4600757ACF1}"/>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E4D73E2-FE6E-4F5C-A8D7-B6F4C41F7C37}"/>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FC375AAB-0C6F-490C-9D73-0CD2F1F5EB3F}"/>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623642E5-FC3F-4AAA-AB5B-AFDC7CB69182}"/>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C215D6EC-51D6-46D8-8208-BDAC75713B4A}"/>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9FBBB22F-F06E-4663-BD64-B86DA1395033}"/>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47420</xdr:rowOff>
    </xdr:to>
    <xdr:cxnSp macro="">
      <xdr:nvCxnSpPr>
        <xdr:cNvPr id="127" name="直線コネクタ 126">
          <a:extLst>
            <a:ext uri="{FF2B5EF4-FFF2-40B4-BE49-F238E27FC236}">
              <a16:creationId xmlns:a16="http://schemas.microsoft.com/office/drawing/2014/main" id="{DAAF48AC-E1D1-4DB2-8AFF-ADBD89F5D03E}"/>
            </a:ext>
          </a:extLst>
        </xdr:cNvPr>
        <xdr:cNvCxnSpPr/>
      </xdr:nvCxnSpPr>
      <xdr:spPr>
        <a:xfrm flipV="1">
          <a:off x="13323570" y="5169958"/>
          <a:ext cx="1269" cy="1449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51247</xdr:rowOff>
    </xdr:from>
    <xdr:ext cx="560923" cy="259045"/>
    <xdr:sp macro="" textlink="">
      <xdr:nvSpPr>
        <xdr:cNvPr id="128" name="債務償還比率最小値テキスト">
          <a:extLst>
            <a:ext uri="{FF2B5EF4-FFF2-40B4-BE49-F238E27FC236}">
              <a16:creationId xmlns:a16="http://schemas.microsoft.com/office/drawing/2014/main" id="{A1AA2D22-56F7-4C48-B38D-EE6E9DB98973}"/>
            </a:ext>
          </a:extLst>
        </xdr:cNvPr>
        <xdr:cNvSpPr txBox="1"/>
      </xdr:nvSpPr>
      <xdr:spPr>
        <a:xfrm>
          <a:off x="13376275" y="662349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47420</xdr:rowOff>
    </xdr:from>
    <xdr:to>
      <xdr:col>76</xdr:col>
      <xdr:colOff>111125</xdr:colOff>
      <xdr:row>35</xdr:row>
      <xdr:rowOff>47420</xdr:rowOff>
    </xdr:to>
    <xdr:cxnSp macro="">
      <xdr:nvCxnSpPr>
        <xdr:cNvPr id="129" name="直線コネクタ 128">
          <a:extLst>
            <a:ext uri="{FF2B5EF4-FFF2-40B4-BE49-F238E27FC236}">
              <a16:creationId xmlns:a16="http://schemas.microsoft.com/office/drawing/2014/main" id="{47090B87-0AAB-4582-AA10-15D92229D9DB}"/>
            </a:ext>
          </a:extLst>
        </xdr:cNvPr>
        <xdr:cNvCxnSpPr/>
      </xdr:nvCxnSpPr>
      <xdr:spPr>
        <a:xfrm>
          <a:off x="13255625" y="6619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9BF90070-3379-4FFA-96B2-2C690DD1DB4F}"/>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27B70D8D-AB51-435E-A2BA-1AABD40620B0}"/>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79526</xdr:rowOff>
    </xdr:from>
    <xdr:ext cx="469744" cy="259045"/>
    <xdr:sp macro="" textlink="">
      <xdr:nvSpPr>
        <xdr:cNvPr id="132" name="債務償還比率平均値テキスト">
          <a:extLst>
            <a:ext uri="{FF2B5EF4-FFF2-40B4-BE49-F238E27FC236}">
              <a16:creationId xmlns:a16="http://schemas.microsoft.com/office/drawing/2014/main" id="{AFFA0925-007E-4C6B-9750-DE8CF4C2E156}"/>
            </a:ext>
          </a:extLst>
        </xdr:cNvPr>
        <xdr:cNvSpPr txBox="1"/>
      </xdr:nvSpPr>
      <xdr:spPr>
        <a:xfrm>
          <a:off x="13376275" y="54960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56649</xdr:rowOff>
    </xdr:from>
    <xdr:to>
      <xdr:col>76</xdr:col>
      <xdr:colOff>73025</xdr:colOff>
      <xdr:row>29</xdr:row>
      <xdr:rowOff>158249</xdr:rowOff>
    </xdr:to>
    <xdr:sp macro="" textlink="">
      <xdr:nvSpPr>
        <xdr:cNvPr id="133" name="フローチャート: 判断 132">
          <a:extLst>
            <a:ext uri="{FF2B5EF4-FFF2-40B4-BE49-F238E27FC236}">
              <a16:creationId xmlns:a16="http://schemas.microsoft.com/office/drawing/2014/main" id="{B0E19FC1-6688-4165-8139-73051F6BEA52}"/>
            </a:ext>
          </a:extLst>
        </xdr:cNvPr>
        <xdr:cNvSpPr/>
      </xdr:nvSpPr>
      <xdr:spPr>
        <a:xfrm>
          <a:off x="13293725" y="56382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61207</xdr:rowOff>
    </xdr:from>
    <xdr:to>
      <xdr:col>72</xdr:col>
      <xdr:colOff>123825</xdr:colOff>
      <xdr:row>29</xdr:row>
      <xdr:rowOff>162807</xdr:rowOff>
    </xdr:to>
    <xdr:sp macro="" textlink="">
      <xdr:nvSpPr>
        <xdr:cNvPr id="134" name="フローチャート: 判断 133">
          <a:extLst>
            <a:ext uri="{FF2B5EF4-FFF2-40B4-BE49-F238E27FC236}">
              <a16:creationId xmlns:a16="http://schemas.microsoft.com/office/drawing/2014/main" id="{94C40834-2F04-484E-A2D5-BFEBBF222AB8}"/>
            </a:ext>
          </a:extLst>
        </xdr:cNvPr>
        <xdr:cNvSpPr/>
      </xdr:nvSpPr>
      <xdr:spPr>
        <a:xfrm>
          <a:off x="12639675" y="564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7472</xdr:rowOff>
    </xdr:from>
    <xdr:to>
      <xdr:col>68</xdr:col>
      <xdr:colOff>123825</xdr:colOff>
      <xdr:row>29</xdr:row>
      <xdr:rowOff>109072</xdr:rowOff>
    </xdr:to>
    <xdr:sp macro="" textlink="">
      <xdr:nvSpPr>
        <xdr:cNvPr id="135" name="フローチャート: 判断 134">
          <a:extLst>
            <a:ext uri="{FF2B5EF4-FFF2-40B4-BE49-F238E27FC236}">
              <a16:creationId xmlns:a16="http://schemas.microsoft.com/office/drawing/2014/main" id="{BD84B777-605A-46DD-B437-68092BC1735F}"/>
            </a:ext>
          </a:extLst>
        </xdr:cNvPr>
        <xdr:cNvSpPr/>
      </xdr:nvSpPr>
      <xdr:spPr>
        <a:xfrm>
          <a:off x="11953875" y="558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13539</xdr:rowOff>
    </xdr:from>
    <xdr:to>
      <xdr:col>64</xdr:col>
      <xdr:colOff>123825</xdr:colOff>
      <xdr:row>30</xdr:row>
      <xdr:rowOff>115139</xdr:rowOff>
    </xdr:to>
    <xdr:sp macro="" textlink="">
      <xdr:nvSpPr>
        <xdr:cNvPr id="136" name="フローチャート: 判断 135">
          <a:extLst>
            <a:ext uri="{FF2B5EF4-FFF2-40B4-BE49-F238E27FC236}">
              <a16:creationId xmlns:a16="http://schemas.microsoft.com/office/drawing/2014/main" id="{F78B65C7-51D3-4FDC-81FF-F366AA47F7C7}"/>
            </a:ext>
          </a:extLst>
        </xdr:cNvPr>
        <xdr:cNvSpPr/>
      </xdr:nvSpPr>
      <xdr:spPr>
        <a:xfrm>
          <a:off x="11268075" y="5760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73392</xdr:rowOff>
    </xdr:from>
    <xdr:to>
      <xdr:col>60</xdr:col>
      <xdr:colOff>123825</xdr:colOff>
      <xdr:row>31</xdr:row>
      <xdr:rowOff>3542</xdr:rowOff>
    </xdr:to>
    <xdr:sp macro="" textlink="">
      <xdr:nvSpPr>
        <xdr:cNvPr id="137" name="フローチャート: 判断 136">
          <a:extLst>
            <a:ext uri="{FF2B5EF4-FFF2-40B4-BE49-F238E27FC236}">
              <a16:creationId xmlns:a16="http://schemas.microsoft.com/office/drawing/2014/main" id="{1E5EF9C1-2B57-4EA2-B103-851CE7ED27B3}"/>
            </a:ext>
          </a:extLst>
        </xdr:cNvPr>
        <xdr:cNvSpPr/>
      </xdr:nvSpPr>
      <xdr:spPr>
        <a:xfrm>
          <a:off x="10582275" y="5820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983A9C1-AE35-4D41-80AF-A1D8EBEE17F2}"/>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3142AF4-3CA1-40F9-9C61-D2211B48523E}"/>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C6D0295-12AD-4646-924C-C0AB9999B517}"/>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E2500F4-6BCE-4ABD-997F-BE3D45D665C4}"/>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6068F6D-8640-4136-BB81-E6391BC51FFF}"/>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78020</xdr:rowOff>
    </xdr:from>
    <xdr:to>
      <xdr:col>76</xdr:col>
      <xdr:colOff>73025</xdr:colOff>
      <xdr:row>32</xdr:row>
      <xdr:rowOff>8170</xdr:rowOff>
    </xdr:to>
    <xdr:sp macro="" textlink="">
      <xdr:nvSpPr>
        <xdr:cNvPr id="143" name="楕円 142">
          <a:extLst>
            <a:ext uri="{FF2B5EF4-FFF2-40B4-BE49-F238E27FC236}">
              <a16:creationId xmlns:a16="http://schemas.microsoft.com/office/drawing/2014/main" id="{A8F508A3-9373-4113-8495-E6E52AA6E222}"/>
            </a:ext>
          </a:extLst>
        </xdr:cNvPr>
        <xdr:cNvSpPr/>
      </xdr:nvSpPr>
      <xdr:spPr>
        <a:xfrm>
          <a:off x="13293725" y="59898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56447</xdr:rowOff>
    </xdr:from>
    <xdr:ext cx="469744" cy="259045"/>
    <xdr:sp macro="" textlink="">
      <xdr:nvSpPr>
        <xdr:cNvPr id="144" name="債務償還比率該当値テキスト">
          <a:extLst>
            <a:ext uri="{FF2B5EF4-FFF2-40B4-BE49-F238E27FC236}">
              <a16:creationId xmlns:a16="http://schemas.microsoft.com/office/drawing/2014/main" id="{8F6DA2DF-585C-4916-9458-09BE908B86AD}"/>
            </a:ext>
          </a:extLst>
        </xdr:cNvPr>
        <xdr:cNvSpPr txBox="1"/>
      </xdr:nvSpPr>
      <xdr:spPr>
        <a:xfrm>
          <a:off x="13376275" y="596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45155</xdr:rowOff>
    </xdr:from>
    <xdr:to>
      <xdr:col>72</xdr:col>
      <xdr:colOff>123825</xdr:colOff>
      <xdr:row>31</xdr:row>
      <xdr:rowOff>146755</xdr:rowOff>
    </xdr:to>
    <xdr:sp macro="" textlink="">
      <xdr:nvSpPr>
        <xdr:cNvPr id="145" name="楕円 144">
          <a:extLst>
            <a:ext uri="{FF2B5EF4-FFF2-40B4-BE49-F238E27FC236}">
              <a16:creationId xmlns:a16="http://schemas.microsoft.com/office/drawing/2014/main" id="{8EE1F728-8B0F-4A2C-823C-DE6A3E97C3D5}"/>
            </a:ext>
          </a:extLst>
        </xdr:cNvPr>
        <xdr:cNvSpPr/>
      </xdr:nvSpPr>
      <xdr:spPr>
        <a:xfrm>
          <a:off x="12639675" y="595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95955</xdr:rowOff>
    </xdr:from>
    <xdr:to>
      <xdr:col>76</xdr:col>
      <xdr:colOff>22225</xdr:colOff>
      <xdr:row>31</xdr:row>
      <xdr:rowOff>128820</xdr:rowOff>
    </xdr:to>
    <xdr:cxnSp macro="">
      <xdr:nvCxnSpPr>
        <xdr:cNvPr id="146" name="直線コネクタ 145">
          <a:extLst>
            <a:ext uri="{FF2B5EF4-FFF2-40B4-BE49-F238E27FC236}">
              <a16:creationId xmlns:a16="http://schemas.microsoft.com/office/drawing/2014/main" id="{6899C91D-B0B8-4C06-BDB9-281D71FD18EC}"/>
            </a:ext>
          </a:extLst>
        </xdr:cNvPr>
        <xdr:cNvCxnSpPr/>
      </xdr:nvCxnSpPr>
      <xdr:spPr>
        <a:xfrm>
          <a:off x="12690475" y="6007805"/>
          <a:ext cx="635000" cy="3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94262</xdr:rowOff>
    </xdr:from>
    <xdr:to>
      <xdr:col>68</xdr:col>
      <xdr:colOff>123825</xdr:colOff>
      <xdr:row>31</xdr:row>
      <xdr:rowOff>24412</xdr:rowOff>
    </xdr:to>
    <xdr:sp macro="" textlink="">
      <xdr:nvSpPr>
        <xdr:cNvPr id="147" name="楕円 146">
          <a:extLst>
            <a:ext uri="{FF2B5EF4-FFF2-40B4-BE49-F238E27FC236}">
              <a16:creationId xmlns:a16="http://schemas.microsoft.com/office/drawing/2014/main" id="{304F53A1-C94B-4600-83CF-D44DC77CE67F}"/>
            </a:ext>
          </a:extLst>
        </xdr:cNvPr>
        <xdr:cNvSpPr/>
      </xdr:nvSpPr>
      <xdr:spPr>
        <a:xfrm>
          <a:off x="11953875" y="58410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145062</xdr:rowOff>
    </xdr:from>
    <xdr:to>
      <xdr:col>72</xdr:col>
      <xdr:colOff>73025</xdr:colOff>
      <xdr:row>31</xdr:row>
      <xdr:rowOff>95955</xdr:rowOff>
    </xdr:to>
    <xdr:cxnSp macro="">
      <xdr:nvCxnSpPr>
        <xdr:cNvPr id="148" name="直線コネクタ 147">
          <a:extLst>
            <a:ext uri="{FF2B5EF4-FFF2-40B4-BE49-F238E27FC236}">
              <a16:creationId xmlns:a16="http://schemas.microsoft.com/office/drawing/2014/main" id="{A1F14C65-3C28-464E-8F25-036E49BA104B}"/>
            </a:ext>
          </a:extLst>
        </xdr:cNvPr>
        <xdr:cNvCxnSpPr/>
      </xdr:nvCxnSpPr>
      <xdr:spPr>
        <a:xfrm>
          <a:off x="12004675" y="5891812"/>
          <a:ext cx="685800" cy="11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25484</xdr:rowOff>
    </xdr:from>
    <xdr:to>
      <xdr:col>64</xdr:col>
      <xdr:colOff>123825</xdr:colOff>
      <xdr:row>31</xdr:row>
      <xdr:rowOff>127084</xdr:rowOff>
    </xdr:to>
    <xdr:sp macro="" textlink="">
      <xdr:nvSpPr>
        <xdr:cNvPr id="149" name="楕円 148">
          <a:extLst>
            <a:ext uri="{FF2B5EF4-FFF2-40B4-BE49-F238E27FC236}">
              <a16:creationId xmlns:a16="http://schemas.microsoft.com/office/drawing/2014/main" id="{B26732CF-96C9-4EC4-807D-861DD0C1BC84}"/>
            </a:ext>
          </a:extLst>
        </xdr:cNvPr>
        <xdr:cNvSpPr/>
      </xdr:nvSpPr>
      <xdr:spPr>
        <a:xfrm>
          <a:off x="11268075" y="593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145062</xdr:rowOff>
    </xdr:from>
    <xdr:to>
      <xdr:col>68</xdr:col>
      <xdr:colOff>73025</xdr:colOff>
      <xdr:row>31</xdr:row>
      <xdr:rowOff>76284</xdr:rowOff>
    </xdr:to>
    <xdr:cxnSp macro="">
      <xdr:nvCxnSpPr>
        <xdr:cNvPr id="150" name="直線コネクタ 149">
          <a:extLst>
            <a:ext uri="{FF2B5EF4-FFF2-40B4-BE49-F238E27FC236}">
              <a16:creationId xmlns:a16="http://schemas.microsoft.com/office/drawing/2014/main" id="{2E34A4A8-7737-464D-828C-F6E12660DA3A}"/>
            </a:ext>
          </a:extLst>
        </xdr:cNvPr>
        <xdr:cNvCxnSpPr/>
      </xdr:nvCxnSpPr>
      <xdr:spPr>
        <a:xfrm flipV="1">
          <a:off x="11318875" y="5891812"/>
          <a:ext cx="685800" cy="9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171027</xdr:rowOff>
    </xdr:from>
    <xdr:to>
      <xdr:col>60</xdr:col>
      <xdr:colOff>123825</xdr:colOff>
      <xdr:row>31</xdr:row>
      <xdr:rowOff>101177</xdr:rowOff>
    </xdr:to>
    <xdr:sp macro="" textlink="">
      <xdr:nvSpPr>
        <xdr:cNvPr id="151" name="楕円 150">
          <a:extLst>
            <a:ext uri="{FF2B5EF4-FFF2-40B4-BE49-F238E27FC236}">
              <a16:creationId xmlns:a16="http://schemas.microsoft.com/office/drawing/2014/main" id="{18922698-FE3C-4ABF-9B73-A8DEBD6E7D3C}"/>
            </a:ext>
          </a:extLst>
        </xdr:cNvPr>
        <xdr:cNvSpPr/>
      </xdr:nvSpPr>
      <xdr:spPr>
        <a:xfrm>
          <a:off x="10582275" y="591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50377</xdr:rowOff>
    </xdr:from>
    <xdr:to>
      <xdr:col>64</xdr:col>
      <xdr:colOff>73025</xdr:colOff>
      <xdr:row>31</xdr:row>
      <xdr:rowOff>76284</xdr:rowOff>
    </xdr:to>
    <xdr:cxnSp macro="">
      <xdr:nvCxnSpPr>
        <xdr:cNvPr id="152" name="直線コネクタ 151">
          <a:extLst>
            <a:ext uri="{FF2B5EF4-FFF2-40B4-BE49-F238E27FC236}">
              <a16:creationId xmlns:a16="http://schemas.microsoft.com/office/drawing/2014/main" id="{ADE4D0BA-FC7C-49E8-9D79-E7741DDD5EAE}"/>
            </a:ext>
          </a:extLst>
        </xdr:cNvPr>
        <xdr:cNvCxnSpPr/>
      </xdr:nvCxnSpPr>
      <xdr:spPr>
        <a:xfrm>
          <a:off x="10633075" y="5962227"/>
          <a:ext cx="6858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7884</xdr:rowOff>
    </xdr:from>
    <xdr:ext cx="469744" cy="259045"/>
    <xdr:sp macro="" textlink="">
      <xdr:nvSpPr>
        <xdr:cNvPr id="153" name="n_1aveValue債務償還比率">
          <a:extLst>
            <a:ext uri="{FF2B5EF4-FFF2-40B4-BE49-F238E27FC236}">
              <a16:creationId xmlns:a16="http://schemas.microsoft.com/office/drawing/2014/main" id="{C389A971-5677-4582-AFEF-3E2E90E63E15}"/>
            </a:ext>
          </a:extLst>
        </xdr:cNvPr>
        <xdr:cNvSpPr txBox="1"/>
      </xdr:nvSpPr>
      <xdr:spPr>
        <a:xfrm>
          <a:off x="12461952" y="542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125599</xdr:rowOff>
    </xdr:from>
    <xdr:ext cx="469744" cy="259045"/>
    <xdr:sp macro="" textlink="">
      <xdr:nvSpPr>
        <xdr:cNvPr id="154" name="n_2aveValue債務償還比率">
          <a:extLst>
            <a:ext uri="{FF2B5EF4-FFF2-40B4-BE49-F238E27FC236}">
              <a16:creationId xmlns:a16="http://schemas.microsoft.com/office/drawing/2014/main" id="{16F6E808-08C9-4E0C-B722-5C4A108F2B18}"/>
            </a:ext>
          </a:extLst>
        </xdr:cNvPr>
        <xdr:cNvSpPr txBox="1"/>
      </xdr:nvSpPr>
      <xdr:spPr>
        <a:xfrm>
          <a:off x="11788852" y="5377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131666</xdr:rowOff>
    </xdr:from>
    <xdr:ext cx="469744" cy="259045"/>
    <xdr:sp macro="" textlink="">
      <xdr:nvSpPr>
        <xdr:cNvPr id="155" name="n_3aveValue債務償還比率">
          <a:extLst>
            <a:ext uri="{FF2B5EF4-FFF2-40B4-BE49-F238E27FC236}">
              <a16:creationId xmlns:a16="http://schemas.microsoft.com/office/drawing/2014/main" id="{EE822709-986A-4DDC-A5AE-7983A10C666D}"/>
            </a:ext>
          </a:extLst>
        </xdr:cNvPr>
        <xdr:cNvSpPr txBox="1"/>
      </xdr:nvSpPr>
      <xdr:spPr>
        <a:xfrm>
          <a:off x="11103052" y="554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20069</xdr:rowOff>
    </xdr:from>
    <xdr:ext cx="469744" cy="259045"/>
    <xdr:sp macro="" textlink="">
      <xdr:nvSpPr>
        <xdr:cNvPr id="156" name="n_4aveValue債務償還比率">
          <a:extLst>
            <a:ext uri="{FF2B5EF4-FFF2-40B4-BE49-F238E27FC236}">
              <a16:creationId xmlns:a16="http://schemas.microsoft.com/office/drawing/2014/main" id="{B78AFED2-3353-4D9D-A9F6-9201BAB4B8C6}"/>
            </a:ext>
          </a:extLst>
        </xdr:cNvPr>
        <xdr:cNvSpPr txBox="1"/>
      </xdr:nvSpPr>
      <xdr:spPr>
        <a:xfrm>
          <a:off x="10417252" y="560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137882</xdr:rowOff>
    </xdr:from>
    <xdr:ext cx="469744" cy="259045"/>
    <xdr:sp macro="" textlink="">
      <xdr:nvSpPr>
        <xdr:cNvPr id="157" name="n_1mainValue債務償還比率">
          <a:extLst>
            <a:ext uri="{FF2B5EF4-FFF2-40B4-BE49-F238E27FC236}">
              <a16:creationId xmlns:a16="http://schemas.microsoft.com/office/drawing/2014/main" id="{7814A19A-7278-421E-B1F2-01881F98A987}"/>
            </a:ext>
          </a:extLst>
        </xdr:cNvPr>
        <xdr:cNvSpPr txBox="1"/>
      </xdr:nvSpPr>
      <xdr:spPr>
        <a:xfrm>
          <a:off x="12461952" y="604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15539</xdr:rowOff>
    </xdr:from>
    <xdr:ext cx="469744" cy="259045"/>
    <xdr:sp macro="" textlink="">
      <xdr:nvSpPr>
        <xdr:cNvPr id="158" name="n_2mainValue債務償還比率">
          <a:extLst>
            <a:ext uri="{FF2B5EF4-FFF2-40B4-BE49-F238E27FC236}">
              <a16:creationId xmlns:a16="http://schemas.microsoft.com/office/drawing/2014/main" id="{DED8F104-8F75-49FA-8866-95666568D750}"/>
            </a:ext>
          </a:extLst>
        </xdr:cNvPr>
        <xdr:cNvSpPr txBox="1"/>
      </xdr:nvSpPr>
      <xdr:spPr>
        <a:xfrm>
          <a:off x="11788852" y="592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118211</xdr:rowOff>
    </xdr:from>
    <xdr:ext cx="469744" cy="259045"/>
    <xdr:sp macro="" textlink="">
      <xdr:nvSpPr>
        <xdr:cNvPr id="159" name="n_3mainValue債務償還比率">
          <a:extLst>
            <a:ext uri="{FF2B5EF4-FFF2-40B4-BE49-F238E27FC236}">
              <a16:creationId xmlns:a16="http://schemas.microsoft.com/office/drawing/2014/main" id="{F51C104F-EEA4-4070-B7C4-CE807A69D6C3}"/>
            </a:ext>
          </a:extLst>
        </xdr:cNvPr>
        <xdr:cNvSpPr txBox="1"/>
      </xdr:nvSpPr>
      <xdr:spPr>
        <a:xfrm>
          <a:off x="11103052" y="603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92304</xdr:rowOff>
    </xdr:from>
    <xdr:ext cx="469744" cy="259045"/>
    <xdr:sp macro="" textlink="">
      <xdr:nvSpPr>
        <xdr:cNvPr id="160" name="n_4mainValue債務償還比率">
          <a:extLst>
            <a:ext uri="{FF2B5EF4-FFF2-40B4-BE49-F238E27FC236}">
              <a16:creationId xmlns:a16="http://schemas.microsoft.com/office/drawing/2014/main" id="{AF844B27-CEFC-467B-9334-213C7E2C4671}"/>
            </a:ext>
          </a:extLst>
        </xdr:cNvPr>
        <xdr:cNvSpPr txBox="1"/>
      </xdr:nvSpPr>
      <xdr:spPr>
        <a:xfrm>
          <a:off x="10417252" y="600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AD7A970-43B5-4F04-B7E8-15712BBF17C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7586F53-C963-4657-B46B-97D5B4BBCA62}"/>
            </a:ext>
          </a:extLst>
        </xdr:cNvPr>
        <xdr:cNvSpPr/>
      </xdr:nvSpPr>
      <xdr:spPr>
        <a:xfrm>
          <a:off x="1152525" y="11439525"/>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6EA91D0C-9620-417F-A823-C8E1D9226C86}"/>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578570C-99F4-4350-8BCF-6443CFCCC459}"/>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B59ABE2-E06E-482F-A2E3-478916921B82}"/>
            </a:ext>
          </a:extLst>
        </xdr:cNvPr>
        <xdr:cNvSpPr txBox="1"/>
      </xdr:nvSpPr>
      <xdr:spPr>
        <a:xfrm>
          <a:off x="835025" y="11661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5A4EAB70-CB65-4C83-A763-3F0D45A063B9}"/>
            </a:ext>
          </a:extLst>
        </xdr:cNvPr>
        <xdr:cNvSpPr txBox="1"/>
      </xdr:nvSpPr>
      <xdr:spPr>
        <a:xfrm>
          <a:off x="6296025" y="14316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C57A9C-B4FC-4FD4-90F9-65D5F132823D}"/>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7EB2A85-CF90-4977-A205-A278C74F34CF}"/>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60D3E0-3991-4FC4-9899-499B5390F74E}"/>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098EDC-40D6-4158-ADFD-498620B1F494}"/>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D1859F7-C401-4089-9B5B-D02D6E5B72E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318557-0B53-40B3-B6DE-932EAFA477C3}"/>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36F64D-6F9B-49EB-B2E5-674317F2D7FD}"/>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6C1EB1-F168-4E76-ABA3-BF9A270E682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CC78E9-A265-498A-896D-BF3D86DABE78}"/>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09B3EA-BE90-4B52-8287-E041961DC8A6}"/>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37,457
37,085
110.59
17,354,192
16,834,257
339,593
8,890,308
17,491,263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905A968-2E9A-4D0B-8056-5EBCD9AE5D06}"/>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92B183-6CC3-479A-A477-285EAB5DAFE5}"/>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1053A2-C050-4273-A799-035F4BCA4CEB}"/>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809BE2F-D220-4664-B6F4-ECF032C4C1BF}"/>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8334C7-1D15-45C0-B320-C64FF58F7C3C}"/>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6879E72-2F2F-4D2F-A0DB-9B6EDE1A0BB2}"/>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23FCD5-E714-4650-8789-50BD6E83C095}"/>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9BAFC16-A502-493E-AEF3-E8FD92D65B2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CC987B1-E7BB-4FA3-A16E-BF675AD1E681}"/>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388B47B-105A-47F5-B4A6-FDF5B8ED91DC}"/>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5BD2983-F930-4A9E-8184-9BD1069A4F6F}"/>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929CED9-BDF0-4BB9-A372-E42B8A0D8485}"/>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DA0655-E492-4DDD-B2C6-45B61CF63F1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AA04156-45BC-4106-B5EA-3BA098562BA6}"/>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0AC546-2BDC-4869-B06C-83EA4391751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55C18D5-A223-4682-89C0-70F4F81A7A34}"/>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CBCCD87-5856-465C-A56B-915F020297D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6A8BD9B-657F-468E-B54A-ED71962A5A87}"/>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18B794-7B0B-4C2C-9845-3C7B5A1FE2FD}"/>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1B4E92-6745-4064-80C5-48C15CA47772}"/>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8AD93D-019C-446E-87CA-D5DE5FFBA646}"/>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7984F24-151F-4E7B-B0E8-87B046B8788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A30CD02-67AC-409F-8CDC-D0932A6C5716}"/>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225D155-7C73-433B-8BD4-A36FFF7EF86A}"/>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1610962-A9EA-4B35-8A98-C1E5FF300074}"/>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B637CA5-D068-4629-9E25-5124A44FB99B}"/>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DD820A-7841-41F1-BED5-868C40BE9647}"/>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321EDE1-3E73-4BF7-B6E7-53BDDC128DF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5CA20D-C60D-4717-8429-788075D37CB9}"/>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4A0CA36-EBC1-4D56-87D6-1C2E6200DD4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37C28FA-BDAC-4B2D-9845-381AEA84C33B}"/>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BE539AC-7C3D-4529-B7C9-2B73A541D9DD}"/>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A48412F-EF51-4231-83EC-2C8ABD699215}"/>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50CEF0A-DB2A-4AA4-B71C-C3BB3E6B100B}"/>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D6769BA-E502-41D5-8B6A-4934DBD7EAB1}"/>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6DD3CB7-8F82-4D4F-833B-5FB24C8D433F}"/>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14CED57-5C45-4D74-9923-1D62571E6691}"/>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E986A3B-069F-411E-A148-29BB9E2F096A}"/>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8B1792D-4721-449B-8527-73B6287705D9}"/>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9070B36-6035-4EE9-B5CC-73DC67043BFE}"/>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7D91D98-6CB6-43B8-8880-999656A9071F}"/>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9CC07C7-4B6B-42C9-A08A-C6BBC30E0636}"/>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0CE1DB0-6BEC-45F7-8601-C8CFF1EF293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23622</xdr:rowOff>
    </xdr:from>
    <xdr:to>
      <xdr:col>24</xdr:col>
      <xdr:colOff>62865</xdr:colOff>
      <xdr:row>41</xdr:row>
      <xdr:rowOff>133350</xdr:rowOff>
    </xdr:to>
    <xdr:cxnSp macro="">
      <xdr:nvCxnSpPr>
        <xdr:cNvPr id="55" name="直線コネクタ 54">
          <a:extLst>
            <a:ext uri="{FF2B5EF4-FFF2-40B4-BE49-F238E27FC236}">
              <a16:creationId xmlns:a16="http://schemas.microsoft.com/office/drawing/2014/main" id="{85BD0447-C556-4B52-B0E2-88D424778EB8}"/>
            </a:ext>
          </a:extLst>
        </xdr:cNvPr>
        <xdr:cNvCxnSpPr/>
      </xdr:nvCxnSpPr>
      <xdr:spPr>
        <a:xfrm flipV="1">
          <a:off x="4177665" y="5478272"/>
          <a:ext cx="0" cy="1430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macro="" textlink="">
      <xdr:nvSpPr>
        <xdr:cNvPr id="56" name="【道路】&#10;有形固定資産減価償却率最小値テキスト">
          <a:extLst>
            <a:ext uri="{FF2B5EF4-FFF2-40B4-BE49-F238E27FC236}">
              <a16:creationId xmlns:a16="http://schemas.microsoft.com/office/drawing/2014/main" id="{E0EE48EB-3DFF-4110-ADE4-025F988E735B}"/>
            </a:ext>
          </a:extLst>
        </xdr:cNvPr>
        <xdr:cNvSpPr txBox="1"/>
      </xdr:nvSpPr>
      <xdr:spPr>
        <a:xfrm>
          <a:off x="421640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a:extLst>
            <a:ext uri="{FF2B5EF4-FFF2-40B4-BE49-F238E27FC236}">
              <a16:creationId xmlns:a16="http://schemas.microsoft.com/office/drawing/2014/main" id="{296CF471-65D3-4B91-8405-C8C9DB48BDCE}"/>
            </a:ext>
          </a:extLst>
        </xdr:cNvPr>
        <xdr:cNvCxnSpPr/>
      </xdr:nvCxnSpPr>
      <xdr:spPr>
        <a:xfrm>
          <a:off x="4108450" y="6908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FE86B88F-E057-4533-AF30-CC33EEE858F8}"/>
            </a:ext>
          </a:extLst>
        </xdr:cNvPr>
        <xdr:cNvSpPr txBox="1"/>
      </xdr:nvSpPr>
      <xdr:spPr>
        <a:xfrm>
          <a:off x="4216400" y="5266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23622</xdr:rowOff>
    </xdr:from>
    <xdr:to>
      <xdr:col>24</xdr:col>
      <xdr:colOff>152400</xdr:colOff>
      <xdr:row>33</xdr:row>
      <xdr:rowOff>23622</xdr:rowOff>
    </xdr:to>
    <xdr:cxnSp macro="">
      <xdr:nvCxnSpPr>
        <xdr:cNvPr id="59" name="直線コネクタ 58">
          <a:extLst>
            <a:ext uri="{FF2B5EF4-FFF2-40B4-BE49-F238E27FC236}">
              <a16:creationId xmlns:a16="http://schemas.microsoft.com/office/drawing/2014/main" id="{C290169F-5E70-4429-9751-CE2189DA6145}"/>
            </a:ext>
          </a:extLst>
        </xdr:cNvPr>
        <xdr:cNvCxnSpPr/>
      </xdr:nvCxnSpPr>
      <xdr:spPr>
        <a:xfrm>
          <a:off x="4108450" y="54782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10685</xdr:rowOff>
    </xdr:from>
    <xdr:ext cx="405111" cy="259045"/>
    <xdr:sp macro="" textlink="">
      <xdr:nvSpPr>
        <xdr:cNvPr id="60" name="【道路】&#10;有形固定資産減価償却率平均値テキスト">
          <a:extLst>
            <a:ext uri="{FF2B5EF4-FFF2-40B4-BE49-F238E27FC236}">
              <a16:creationId xmlns:a16="http://schemas.microsoft.com/office/drawing/2014/main" id="{414A8951-A2D5-48C7-9CAD-93EDE5EE8CC1}"/>
            </a:ext>
          </a:extLst>
        </xdr:cNvPr>
        <xdr:cNvSpPr txBox="1"/>
      </xdr:nvSpPr>
      <xdr:spPr>
        <a:xfrm>
          <a:off x="4216400" y="61257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32258</xdr:rowOff>
    </xdr:from>
    <xdr:to>
      <xdr:col>24</xdr:col>
      <xdr:colOff>114300</xdr:colOff>
      <xdr:row>37</xdr:row>
      <xdr:rowOff>133858</xdr:rowOff>
    </xdr:to>
    <xdr:sp macro="" textlink="">
      <xdr:nvSpPr>
        <xdr:cNvPr id="61" name="フローチャート: 判断 60">
          <a:extLst>
            <a:ext uri="{FF2B5EF4-FFF2-40B4-BE49-F238E27FC236}">
              <a16:creationId xmlns:a16="http://schemas.microsoft.com/office/drawing/2014/main" id="{321E5556-9844-429F-A60D-9FC5F04B299A}"/>
            </a:ext>
          </a:extLst>
        </xdr:cNvPr>
        <xdr:cNvSpPr/>
      </xdr:nvSpPr>
      <xdr:spPr>
        <a:xfrm>
          <a:off x="4127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155702</xdr:rowOff>
    </xdr:from>
    <xdr:to>
      <xdr:col>20</xdr:col>
      <xdr:colOff>38100</xdr:colOff>
      <xdr:row>37</xdr:row>
      <xdr:rowOff>85852</xdr:rowOff>
    </xdr:to>
    <xdr:sp macro="" textlink="">
      <xdr:nvSpPr>
        <xdr:cNvPr id="62" name="フローチャート: 判断 61">
          <a:extLst>
            <a:ext uri="{FF2B5EF4-FFF2-40B4-BE49-F238E27FC236}">
              <a16:creationId xmlns:a16="http://schemas.microsoft.com/office/drawing/2014/main" id="{8FBE7168-847A-4FA9-BA2D-31BCEA79A43C}"/>
            </a:ext>
          </a:extLst>
        </xdr:cNvPr>
        <xdr:cNvSpPr/>
      </xdr:nvSpPr>
      <xdr:spPr>
        <a:xfrm>
          <a:off x="3384550" y="61056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132842</xdr:rowOff>
    </xdr:from>
    <xdr:to>
      <xdr:col>15</xdr:col>
      <xdr:colOff>101600</xdr:colOff>
      <xdr:row>37</xdr:row>
      <xdr:rowOff>62992</xdr:rowOff>
    </xdr:to>
    <xdr:sp macro="" textlink="">
      <xdr:nvSpPr>
        <xdr:cNvPr id="63" name="フローチャート: 判断 62">
          <a:extLst>
            <a:ext uri="{FF2B5EF4-FFF2-40B4-BE49-F238E27FC236}">
              <a16:creationId xmlns:a16="http://schemas.microsoft.com/office/drawing/2014/main" id="{B9DA2562-1C10-46D4-8F1C-199A7CFA1F5C}"/>
            </a:ext>
          </a:extLst>
        </xdr:cNvPr>
        <xdr:cNvSpPr/>
      </xdr:nvSpPr>
      <xdr:spPr>
        <a:xfrm>
          <a:off x="2571750" y="60827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139700</xdr:rowOff>
    </xdr:from>
    <xdr:to>
      <xdr:col>10</xdr:col>
      <xdr:colOff>165100</xdr:colOff>
      <xdr:row>37</xdr:row>
      <xdr:rowOff>69850</xdr:rowOff>
    </xdr:to>
    <xdr:sp macro="" textlink="">
      <xdr:nvSpPr>
        <xdr:cNvPr id="64" name="フローチャート: 判断 63">
          <a:extLst>
            <a:ext uri="{FF2B5EF4-FFF2-40B4-BE49-F238E27FC236}">
              <a16:creationId xmlns:a16="http://schemas.microsoft.com/office/drawing/2014/main" id="{56846C8B-7FE0-46BA-BAFB-5EC90BBCB68C}"/>
            </a:ext>
          </a:extLst>
        </xdr:cNvPr>
        <xdr:cNvSpPr/>
      </xdr:nvSpPr>
      <xdr:spPr>
        <a:xfrm>
          <a:off x="1778000" y="6089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105410</xdr:rowOff>
    </xdr:from>
    <xdr:to>
      <xdr:col>6</xdr:col>
      <xdr:colOff>38100</xdr:colOff>
      <xdr:row>37</xdr:row>
      <xdr:rowOff>35560</xdr:rowOff>
    </xdr:to>
    <xdr:sp macro="" textlink="">
      <xdr:nvSpPr>
        <xdr:cNvPr id="65" name="フローチャート: 判断 64">
          <a:extLst>
            <a:ext uri="{FF2B5EF4-FFF2-40B4-BE49-F238E27FC236}">
              <a16:creationId xmlns:a16="http://schemas.microsoft.com/office/drawing/2014/main" id="{4C1C4915-B3B4-45EA-8FC4-75F506019FAE}"/>
            </a:ext>
          </a:extLst>
        </xdr:cNvPr>
        <xdr:cNvSpPr/>
      </xdr:nvSpPr>
      <xdr:spPr>
        <a:xfrm>
          <a:off x="984250" y="60553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C606ED6-7721-4253-83A0-D0CA4914AEDB}"/>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AE2F399-4860-4F6E-A69C-BC9211D765F0}"/>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7C1BD38-7C52-4BE5-8509-7FE0BF879DEA}"/>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DD60124-69B0-42F1-ACE0-D79AEF4F5907}"/>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3C7B1FC-7492-4B1F-B300-417968629053}"/>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116840</xdr:rowOff>
    </xdr:from>
    <xdr:to>
      <xdr:col>24</xdr:col>
      <xdr:colOff>114300</xdr:colOff>
      <xdr:row>35</xdr:row>
      <xdr:rowOff>46990</xdr:rowOff>
    </xdr:to>
    <xdr:sp macro="" textlink="">
      <xdr:nvSpPr>
        <xdr:cNvPr id="71" name="楕円 70">
          <a:extLst>
            <a:ext uri="{FF2B5EF4-FFF2-40B4-BE49-F238E27FC236}">
              <a16:creationId xmlns:a16="http://schemas.microsoft.com/office/drawing/2014/main" id="{B654BA8E-DE7E-452C-A159-6F3324F3547C}"/>
            </a:ext>
          </a:extLst>
        </xdr:cNvPr>
        <xdr:cNvSpPr/>
      </xdr:nvSpPr>
      <xdr:spPr>
        <a:xfrm>
          <a:off x="4127500" y="57365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139717</xdr:rowOff>
    </xdr:from>
    <xdr:ext cx="405111" cy="259045"/>
    <xdr:sp macro="" textlink="">
      <xdr:nvSpPr>
        <xdr:cNvPr id="72" name="【道路】&#10;有形固定資産減価償却率該当値テキスト">
          <a:extLst>
            <a:ext uri="{FF2B5EF4-FFF2-40B4-BE49-F238E27FC236}">
              <a16:creationId xmlns:a16="http://schemas.microsoft.com/office/drawing/2014/main" id="{A2768EB5-4128-43A9-B332-8C302D160F3A}"/>
            </a:ext>
          </a:extLst>
        </xdr:cNvPr>
        <xdr:cNvSpPr txBox="1"/>
      </xdr:nvSpPr>
      <xdr:spPr>
        <a:xfrm>
          <a:off x="4216400" y="5594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93980</xdr:rowOff>
    </xdr:from>
    <xdr:to>
      <xdr:col>20</xdr:col>
      <xdr:colOff>38100</xdr:colOff>
      <xdr:row>35</xdr:row>
      <xdr:rowOff>24130</xdr:rowOff>
    </xdr:to>
    <xdr:sp macro="" textlink="">
      <xdr:nvSpPr>
        <xdr:cNvPr id="73" name="楕円 72">
          <a:extLst>
            <a:ext uri="{FF2B5EF4-FFF2-40B4-BE49-F238E27FC236}">
              <a16:creationId xmlns:a16="http://schemas.microsoft.com/office/drawing/2014/main" id="{C52C82BA-5318-4FAE-A163-2643D2181F34}"/>
            </a:ext>
          </a:extLst>
        </xdr:cNvPr>
        <xdr:cNvSpPr/>
      </xdr:nvSpPr>
      <xdr:spPr>
        <a:xfrm>
          <a:off x="3384550" y="57137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144780</xdr:rowOff>
    </xdr:from>
    <xdr:to>
      <xdr:col>24</xdr:col>
      <xdr:colOff>63500</xdr:colOff>
      <xdr:row>34</xdr:row>
      <xdr:rowOff>167640</xdr:rowOff>
    </xdr:to>
    <xdr:cxnSp macro="">
      <xdr:nvCxnSpPr>
        <xdr:cNvPr id="74" name="直線コネクタ 73">
          <a:extLst>
            <a:ext uri="{FF2B5EF4-FFF2-40B4-BE49-F238E27FC236}">
              <a16:creationId xmlns:a16="http://schemas.microsoft.com/office/drawing/2014/main" id="{E9638E14-6E3F-49FE-8F8A-F24C686F32C0}"/>
            </a:ext>
          </a:extLst>
        </xdr:cNvPr>
        <xdr:cNvCxnSpPr/>
      </xdr:nvCxnSpPr>
      <xdr:spPr>
        <a:xfrm>
          <a:off x="3429000" y="5764530"/>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73406</xdr:rowOff>
    </xdr:from>
    <xdr:to>
      <xdr:col>15</xdr:col>
      <xdr:colOff>101600</xdr:colOff>
      <xdr:row>35</xdr:row>
      <xdr:rowOff>3556</xdr:rowOff>
    </xdr:to>
    <xdr:sp macro="" textlink="">
      <xdr:nvSpPr>
        <xdr:cNvPr id="75" name="楕円 74">
          <a:extLst>
            <a:ext uri="{FF2B5EF4-FFF2-40B4-BE49-F238E27FC236}">
              <a16:creationId xmlns:a16="http://schemas.microsoft.com/office/drawing/2014/main" id="{683EF7BA-176C-43CD-89C7-2490F017ACC3}"/>
            </a:ext>
          </a:extLst>
        </xdr:cNvPr>
        <xdr:cNvSpPr/>
      </xdr:nvSpPr>
      <xdr:spPr>
        <a:xfrm>
          <a:off x="2571750" y="56931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124206</xdr:rowOff>
    </xdr:from>
    <xdr:to>
      <xdr:col>19</xdr:col>
      <xdr:colOff>177800</xdr:colOff>
      <xdr:row>34</xdr:row>
      <xdr:rowOff>144780</xdr:rowOff>
    </xdr:to>
    <xdr:cxnSp macro="">
      <xdr:nvCxnSpPr>
        <xdr:cNvPr id="76" name="直線コネクタ 75">
          <a:extLst>
            <a:ext uri="{FF2B5EF4-FFF2-40B4-BE49-F238E27FC236}">
              <a16:creationId xmlns:a16="http://schemas.microsoft.com/office/drawing/2014/main" id="{7CF416E0-6663-4B84-AA37-7C08E4AA4D21}"/>
            </a:ext>
          </a:extLst>
        </xdr:cNvPr>
        <xdr:cNvCxnSpPr/>
      </xdr:nvCxnSpPr>
      <xdr:spPr>
        <a:xfrm>
          <a:off x="2622550" y="5743956"/>
          <a:ext cx="80645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43688</xdr:rowOff>
    </xdr:from>
    <xdr:to>
      <xdr:col>10</xdr:col>
      <xdr:colOff>165100</xdr:colOff>
      <xdr:row>34</xdr:row>
      <xdr:rowOff>145288</xdr:rowOff>
    </xdr:to>
    <xdr:sp macro="" textlink="">
      <xdr:nvSpPr>
        <xdr:cNvPr id="77" name="楕円 76">
          <a:extLst>
            <a:ext uri="{FF2B5EF4-FFF2-40B4-BE49-F238E27FC236}">
              <a16:creationId xmlns:a16="http://schemas.microsoft.com/office/drawing/2014/main" id="{83FDBEBB-8544-4DA1-BE26-23C68F891D0B}"/>
            </a:ext>
          </a:extLst>
        </xdr:cNvPr>
        <xdr:cNvSpPr/>
      </xdr:nvSpPr>
      <xdr:spPr>
        <a:xfrm>
          <a:off x="1778000" y="566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94488</xdr:rowOff>
    </xdr:from>
    <xdr:to>
      <xdr:col>15</xdr:col>
      <xdr:colOff>50800</xdr:colOff>
      <xdr:row>34</xdr:row>
      <xdr:rowOff>124206</xdr:rowOff>
    </xdr:to>
    <xdr:cxnSp macro="">
      <xdr:nvCxnSpPr>
        <xdr:cNvPr id="78" name="直線コネクタ 77">
          <a:extLst>
            <a:ext uri="{FF2B5EF4-FFF2-40B4-BE49-F238E27FC236}">
              <a16:creationId xmlns:a16="http://schemas.microsoft.com/office/drawing/2014/main" id="{5AD944D3-2E57-4575-91C2-065EC553CDF5}"/>
            </a:ext>
          </a:extLst>
        </xdr:cNvPr>
        <xdr:cNvCxnSpPr/>
      </xdr:nvCxnSpPr>
      <xdr:spPr>
        <a:xfrm>
          <a:off x="1828800" y="5714238"/>
          <a:ext cx="79375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100838</xdr:rowOff>
    </xdr:from>
    <xdr:to>
      <xdr:col>6</xdr:col>
      <xdr:colOff>38100</xdr:colOff>
      <xdr:row>35</xdr:row>
      <xdr:rowOff>30988</xdr:rowOff>
    </xdr:to>
    <xdr:sp macro="" textlink="">
      <xdr:nvSpPr>
        <xdr:cNvPr id="79" name="楕円 78">
          <a:extLst>
            <a:ext uri="{FF2B5EF4-FFF2-40B4-BE49-F238E27FC236}">
              <a16:creationId xmlns:a16="http://schemas.microsoft.com/office/drawing/2014/main" id="{9A6E26F5-B35B-4574-9F6F-5F24B761405C}"/>
            </a:ext>
          </a:extLst>
        </xdr:cNvPr>
        <xdr:cNvSpPr/>
      </xdr:nvSpPr>
      <xdr:spPr>
        <a:xfrm>
          <a:off x="984250" y="57205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94488</xdr:rowOff>
    </xdr:from>
    <xdr:to>
      <xdr:col>10</xdr:col>
      <xdr:colOff>114300</xdr:colOff>
      <xdr:row>34</xdr:row>
      <xdr:rowOff>151638</xdr:rowOff>
    </xdr:to>
    <xdr:cxnSp macro="">
      <xdr:nvCxnSpPr>
        <xdr:cNvPr id="80" name="直線コネクタ 79">
          <a:extLst>
            <a:ext uri="{FF2B5EF4-FFF2-40B4-BE49-F238E27FC236}">
              <a16:creationId xmlns:a16="http://schemas.microsoft.com/office/drawing/2014/main" id="{6F10AFDB-0558-4F88-AAA9-C8F0104FDE93}"/>
            </a:ext>
          </a:extLst>
        </xdr:cNvPr>
        <xdr:cNvCxnSpPr/>
      </xdr:nvCxnSpPr>
      <xdr:spPr>
        <a:xfrm flipV="1">
          <a:off x="1028700" y="5714238"/>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76979</xdr:rowOff>
    </xdr:from>
    <xdr:ext cx="405111" cy="259045"/>
    <xdr:sp macro="" textlink="">
      <xdr:nvSpPr>
        <xdr:cNvPr id="81" name="n_1aveValue【道路】&#10;有形固定資産減価償却率">
          <a:extLst>
            <a:ext uri="{FF2B5EF4-FFF2-40B4-BE49-F238E27FC236}">
              <a16:creationId xmlns:a16="http://schemas.microsoft.com/office/drawing/2014/main" id="{FCBDDD36-B666-426B-97E4-DB364F112048}"/>
            </a:ext>
          </a:extLst>
        </xdr:cNvPr>
        <xdr:cNvSpPr txBox="1"/>
      </xdr:nvSpPr>
      <xdr:spPr>
        <a:xfrm>
          <a:off x="32391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54119</xdr:rowOff>
    </xdr:from>
    <xdr:ext cx="405111" cy="259045"/>
    <xdr:sp macro="" textlink="">
      <xdr:nvSpPr>
        <xdr:cNvPr id="82" name="n_2aveValue【道路】&#10;有形固定資産減価償却率">
          <a:extLst>
            <a:ext uri="{FF2B5EF4-FFF2-40B4-BE49-F238E27FC236}">
              <a16:creationId xmlns:a16="http://schemas.microsoft.com/office/drawing/2014/main" id="{D12E3843-31C5-4BDC-84F6-D51435169E57}"/>
            </a:ext>
          </a:extLst>
        </xdr:cNvPr>
        <xdr:cNvSpPr txBox="1"/>
      </xdr:nvSpPr>
      <xdr:spPr>
        <a:xfrm>
          <a:off x="2439044" y="616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83" name="n_3aveValue【道路】&#10;有形固定資産減価償却率">
          <a:extLst>
            <a:ext uri="{FF2B5EF4-FFF2-40B4-BE49-F238E27FC236}">
              <a16:creationId xmlns:a16="http://schemas.microsoft.com/office/drawing/2014/main" id="{4585C08B-1979-4BBC-B6B6-A72847C5DACD}"/>
            </a:ext>
          </a:extLst>
        </xdr:cNvPr>
        <xdr:cNvSpPr txBox="1"/>
      </xdr:nvSpPr>
      <xdr:spPr>
        <a:xfrm>
          <a:off x="164529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26687</xdr:rowOff>
    </xdr:from>
    <xdr:ext cx="405111" cy="259045"/>
    <xdr:sp macro="" textlink="">
      <xdr:nvSpPr>
        <xdr:cNvPr id="84" name="n_4aveValue【道路】&#10;有形固定資産減価償却率">
          <a:extLst>
            <a:ext uri="{FF2B5EF4-FFF2-40B4-BE49-F238E27FC236}">
              <a16:creationId xmlns:a16="http://schemas.microsoft.com/office/drawing/2014/main" id="{57C82897-177B-4611-9C57-1633FA5BC132}"/>
            </a:ext>
          </a:extLst>
        </xdr:cNvPr>
        <xdr:cNvSpPr txBox="1"/>
      </xdr:nvSpPr>
      <xdr:spPr>
        <a:xfrm>
          <a:off x="8515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40657</xdr:rowOff>
    </xdr:from>
    <xdr:ext cx="405111" cy="259045"/>
    <xdr:sp macro="" textlink="">
      <xdr:nvSpPr>
        <xdr:cNvPr id="85" name="n_1mainValue【道路】&#10;有形固定資産減価償却率">
          <a:extLst>
            <a:ext uri="{FF2B5EF4-FFF2-40B4-BE49-F238E27FC236}">
              <a16:creationId xmlns:a16="http://schemas.microsoft.com/office/drawing/2014/main" id="{BF48B4EC-1394-4627-8FC8-08BED7B110E1}"/>
            </a:ext>
          </a:extLst>
        </xdr:cNvPr>
        <xdr:cNvSpPr txBox="1"/>
      </xdr:nvSpPr>
      <xdr:spPr>
        <a:xfrm>
          <a:off x="3239144" y="549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20083</xdr:rowOff>
    </xdr:from>
    <xdr:ext cx="405111" cy="259045"/>
    <xdr:sp macro="" textlink="">
      <xdr:nvSpPr>
        <xdr:cNvPr id="86" name="n_2mainValue【道路】&#10;有形固定資産減価償却率">
          <a:extLst>
            <a:ext uri="{FF2B5EF4-FFF2-40B4-BE49-F238E27FC236}">
              <a16:creationId xmlns:a16="http://schemas.microsoft.com/office/drawing/2014/main" id="{D375CB26-A12A-4776-AF33-0BC0E4CD3CEF}"/>
            </a:ext>
          </a:extLst>
        </xdr:cNvPr>
        <xdr:cNvSpPr txBox="1"/>
      </xdr:nvSpPr>
      <xdr:spPr>
        <a:xfrm>
          <a:off x="2439044" y="5474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161815</xdr:rowOff>
    </xdr:from>
    <xdr:ext cx="405111" cy="259045"/>
    <xdr:sp macro="" textlink="">
      <xdr:nvSpPr>
        <xdr:cNvPr id="87" name="n_3mainValue【道路】&#10;有形固定資産減価償却率">
          <a:extLst>
            <a:ext uri="{FF2B5EF4-FFF2-40B4-BE49-F238E27FC236}">
              <a16:creationId xmlns:a16="http://schemas.microsoft.com/office/drawing/2014/main" id="{A23D5FA3-C36F-4F1A-948E-94F541E73F18}"/>
            </a:ext>
          </a:extLst>
        </xdr:cNvPr>
        <xdr:cNvSpPr txBox="1"/>
      </xdr:nvSpPr>
      <xdr:spPr>
        <a:xfrm>
          <a:off x="1645294" y="545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47515</xdr:rowOff>
    </xdr:from>
    <xdr:ext cx="405111" cy="259045"/>
    <xdr:sp macro="" textlink="">
      <xdr:nvSpPr>
        <xdr:cNvPr id="88" name="n_4mainValue【道路】&#10;有形固定資産減価償却率">
          <a:extLst>
            <a:ext uri="{FF2B5EF4-FFF2-40B4-BE49-F238E27FC236}">
              <a16:creationId xmlns:a16="http://schemas.microsoft.com/office/drawing/2014/main" id="{30F4F6D5-E561-48A2-A33C-B1BA4DA438FB}"/>
            </a:ext>
          </a:extLst>
        </xdr:cNvPr>
        <xdr:cNvSpPr txBox="1"/>
      </xdr:nvSpPr>
      <xdr:spPr>
        <a:xfrm>
          <a:off x="851544" y="5502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F7C0941-4513-40F1-A7A2-C3AC271E7A0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FE37052-8649-4CFA-BD3E-281F8593C69D}"/>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5ED7B13-DDD5-4E73-B677-23AAF019F600}"/>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27A7CA2-403C-4C29-968E-56D6666D2B3E}"/>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D8B8DC5-D104-462D-8AA3-E957D4A9C64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771B88B-BA4B-4E32-A1F0-AA980D363AF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B82E5C0-1AC1-4970-A882-F7988110641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567836C-B46F-49DB-9CF3-F341B9F15506}"/>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29B9ED2-089F-4DD6-8E7A-6A1ABBE29C0E}"/>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FAA7D31-9B02-48B9-ACA1-092F0640F82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9C1922F-3094-45FE-B862-FBC0AEC780B4}"/>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F940C99-8997-4C91-B113-AA79D92D5F2A}"/>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69F8927-19A1-4E09-A581-B0A6335DBFD8}"/>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5ED4535-E1B0-421A-8506-15384A453F82}"/>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47DD49F-5B1A-405A-B429-86786BB6BB8F}"/>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1F7D9F3-63CB-4161-8769-A08FFAA72F10}"/>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8AF06A3-A64E-4A0B-A0F1-BFEFF4C625F3}"/>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BE2B738-96D3-4C6D-AEC9-EDFE237CE077}"/>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559D040-4461-4367-8406-D711F17F4FE8}"/>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08BC3C0-5F3D-4DA0-A5C0-ED789D663EAC}"/>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A563063-7FE7-4493-9898-3EDC00C0D0C8}"/>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6A2EABF-D859-4231-880B-5C0428AAE9E2}"/>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17BCB10-04B2-4BDE-A77A-79D8BEE279F3}"/>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97384</xdr:rowOff>
    </xdr:from>
    <xdr:to>
      <xdr:col>54</xdr:col>
      <xdr:colOff>189865</xdr:colOff>
      <xdr:row>41</xdr:row>
      <xdr:rowOff>121730</xdr:rowOff>
    </xdr:to>
    <xdr:cxnSp macro="">
      <xdr:nvCxnSpPr>
        <xdr:cNvPr id="112" name="直線コネクタ 111">
          <a:extLst>
            <a:ext uri="{FF2B5EF4-FFF2-40B4-BE49-F238E27FC236}">
              <a16:creationId xmlns:a16="http://schemas.microsoft.com/office/drawing/2014/main" id="{04283696-A6DF-42D2-A111-766D832235F9}"/>
            </a:ext>
          </a:extLst>
        </xdr:cNvPr>
        <xdr:cNvCxnSpPr/>
      </xdr:nvCxnSpPr>
      <xdr:spPr>
        <a:xfrm flipV="1">
          <a:off x="9429115" y="5717134"/>
          <a:ext cx="0" cy="118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125557</xdr:rowOff>
    </xdr:from>
    <xdr:ext cx="469744" cy="259045"/>
    <xdr:sp macro="" textlink="">
      <xdr:nvSpPr>
        <xdr:cNvPr id="113" name="【道路】&#10;一人当たり延長最小値テキスト">
          <a:extLst>
            <a:ext uri="{FF2B5EF4-FFF2-40B4-BE49-F238E27FC236}">
              <a16:creationId xmlns:a16="http://schemas.microsoft.com/office/drawing/2014/main" id="{283B645D-D472-4CC8-B8C3-3F236BE7D43D}"/>
            </a:ext>
          </a:extLst>
        </xdr:cNvPr>
        <xdr:cNvSpPr txBox="1"/>
      </xdr:nvSpPr>
      <xdr:spPr>
        <a:xfrm>
          <a:off x="9467850" y="690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121730</xdr:rowOff>
    </xdr:from>
    <xdr:to>
      <xdr:col>55</xdr:col>
      <xdr:colOff>88900</xdr:colOff>
      <xdr:row>41</xdr:row>
      <xdr:rowOff>121730</xdr:rowOff>
    </xdr:to>
    <xdr:cxnSp macro="">
      <xdr:nvCxnSpPr>
        <xdr:cNvPr id="114" name="直線コネクタ 113">
          <a:extLst>
            <a:ext uri="{FF2B5EF4-FFF2-40B4-BE49-F238E27FC236}">
              <a16:creationId xmlns:a16="http://schemas.microsoft.com/office/drawing/2014/main" id="{5862A780-BBA7-4ACC-98EB-03EA4EB7DB60}"/>
            </a:ext>
          </a:extLst>
        </xdr:cNvPr>
        <xdr:cNvCxnSpPr/>
      </xdr:nvCxnSpPr>
      <xdr:spPr>
        <a:xfrm>
          <a:off x="9359900" y="6897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44061</xdr:rowOff>
    </xdr:from>
    <xdr:ext cx="534377" cy="259045"/>
    <xdr:sp macro="" textlink="">
      <xdr:nvSpPr>
        <xdr:cNvPr id="115" name="【道路】&#10;一人当たり延長最大値テキスト">
          <a:extLst>
            <a:ext uri="{FF2B5EF4-FFF2-40B4-BE49-F238E27FC236}">
              <a16:creationId xmlns:a16="http://schemas.microsoft.com/office/drawing/2014/main" id="{F45A9A30-F821-450C-8F34-86FAEE1393C8}"/>
            </a:ext>
          </a:extLst>
        </xdr:cNvPr>
        <xdr:cNvSpPr txBox="1"/>
      </xdr:nvSpPr>
      <xdr:spPr>
        <a:xfrm>
          <a:off x="9467850" y="549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97384</xdr:rowOff>
    </xdr:from>
    <xdr:to>
      <xdr:col>55</xdr:col>
      <xdr:colOff>88900</xdr:colOff>
      <xdr:row>34</xdr:row>
      <xdr:rowOff>97384</xdr:rowOff>
    </xdr:to>
    <xdr:cxnSp macro="">
      <xdr:nvCxnSpPr>
        <xdr:cNvPr id="116" name="直線コネクタ 115">
          <a:extLst>
            <a:ext uri="{FF2B5EF4-FFF2-40B4-BE49-F238E27FC236}">
              <a16:creationId xmlns:a16="http://schemas.microsoft.com/office/drawing/2014/main" id="{9DA95A62-1517-4146-A55C-FFE4B89086DF}"/>
            </a:ext>
          </a:extLst>
        </xdr:cNvPr>
        <xdr:cNvCxnSpPr/>
      </xdr:nvCxnSpPr>
      <xdr:spPr>
        <a:xfrm>
          <a:off x="9359900" y="57171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143070</xdr:rowOff>
    </xdr:from>
    <xdr:ext cx="534377" cy="259045"/>
    <xdr:sp macro="" textlink="">
      <xdr:nvSpPr>
        <xdr:cNvPr id="117" name="【道路】&#10;一人当たり延長平均値テキスト">
          <a:extLst>
            <a:ext uri="{FF2B5EF4-FFF2-40B4-BE49-F238E27FC236}">
              <a16:creationId xmlns:a16="http://schemas.microsoft.com/office/drawing/2014/main" id="{C5EA336D-0313-44AF-8D6C-A80E5AA7A41B}"/>
            </a:ext>
          </a:extLst>
        </xdr:cNvPr>
        <xdr:cNvSpPr txBox="1"/>
      </xdr:nvSpPr>
      <xdr:spPr>
        <a:xfrm>
          <a:off x="9467850" y="6423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120193</xdr:rowOff>
    </xdr:from>
    <xdr:to>
      <xdr:col>55</xdr:col>
      <xdr:colOff>50800</xdr:colOff>
      <xdr:row>40</xdr:row>
      <xdr:rowOff>50343</xdr:rowOff>
    </xdr:to>
    <xdr:sp macro="" textlink="">
      <xdr:nvSpPr>
        <xdr:cNvPr id="118" name="フローチャート: 判断 117">
          <a:extLst>
            <a:ext uri="{FF2B5EF4-FFF2-40B4-BE49-F238E27FC236}">
              <a16:creationId xmlns:a16="http://schemas.microsoft.com/office/drawing/2014/main" id="{171EA5E7-5DB4-4B57-A323-02D8919CC8EE}"/>
            </a:ext>
          </a:extLst>
        </xdr:cNvPr>
        <xdr:cNvSpPr/>
      </xdr:nvSpPr>
      <xdr:spPr>
        <a:xfrm>
          <a:off x="9398000" y="65654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130670</xdr:rowOff>
    </xdr:from>
    <xdr:to>
      <xdr:col>50</xdr:col>
      <xdr:colOff>165100</xdr:colOff>
      <xdr:row>40</xdr:row>
      <xdr:rowOff>60820</xdr:rowOff>
    </xdr:to>
    <xdr:sp macro="" textlink="">
      <xdr:nvSpPr>
        <xdr:cNvPr id="119" name="フローチャート: 判断 118">
          <a:extLst>
            <a:ext uri="{FF2B5EF4-FFF2-40B4-BE49-F238E27FC236}">
              <a16:creationId xmlns:a16="http://schemas.microsoft.com/office/drawing/2014/main" id="{15410604-5327-42E1-AB6B-910384D50003}"/>
            </a:ext>
          </a:extLst>
        </xdr:cNvPr>
        <xdr:cNvSpPr/>
      </xdr:nvSpPr>
      <xdr:spPr>
        <a:xfrm>
          <a:off x="8636000" y="6575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137643</xdr:rowOff>
    </xdr:from>
    <xdr:to>
      <xdr:col>46</xdr:col>
      <xdr:colOff>38100</xdr:colOff>
      <xdr:row>40</xdr:row>
      <xdr:rowOff>67793</xdr:rowOff>
    </xdr:to>
    <xdr:sp macro="" textlink="">
      <xdr:nvSpPr>
        <xdr:cNvPr id="120" name="フローチャート: 判断 119">
          <a:extLst>
            <a:ext uri="{FF2B5EF4-FFF2-40B4-BE49-F238E27FC236}">
              <a16:creationId xmlns:a16="http://schemas.microsoft.com/office/drawing/2014/main" id="{8B27DAA2-B765-4DF3-8B6A-2EA7BFB2AA54}"/>
            </a:ext>
          </a:extLst>
        </xdr:cNvPr>
        <xdr:cNvSpPr/>
      </xdr:nvSpPr>
      <xdr:spPr>
        <a:xfrm>
          <a:off x="7842250" y="65828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154292</xdr:rowOff>
    </xdr:from>
    <xdr:to>
      <xdr:col>41</xdr:col>
      <xdr:colOff>101600</xdr:colOff>
      <xdr:row>40</xdr:row>
      <xdr:rowOff>84442</xdr:rowOff>
    </xdr:to>
    <xdr:sp macro="" textlink="">
      <xdr:nvSpPr>
        <xdr:cNvPr id="121" name="フローチャート: 判断 120">
          <a:extLst>
            <a:ext uri="{FF2B5EF4-FFF2-40B4-BE49-F238E27FC236}">
              <a16:creationId xmlns:a16="http://schemas.microsoft.com/office/drawing/2014/main" id="{76CB36EA-78D6-486D-9C12-D647DE4FB0A3}"/>
            </a:ext>
          </a:extLst>
        </xdr:cNvPr>
        <xdr:cNvSpPr/>
      </xdr:nvSpPr>
      <xdr:spPr>
        <a:xfrm>
          <a:off x="7029450" y="65995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138785</xdr:rowOff>
    </xdr:from>
    <xdr:to>
      <xdr:col>36</xdr:col>
      <xdr:colOff>165100</xdr:colOff>
      <xdr:row>40</xdr:row>
      <xdr:rowOff>68935</xdr:rowOff>
    </xdr:to>
    <xdr:sp macro="" textlink="">
      <xdr:nvSpPr>
        <xdr:cNvPr id="122" name="フローチャート: 判断 121">
          <a:extLst>
            <a:ext uri="{FF2B5EF4-FFF2-40B4-BE49-F238E27FC236}">
              <a16:creationId xmlns:a16="http://schemas.microsoft.com/office/drawing/2014/main" id="{FF032E7A-541F-4160-A574-713903FFA5A5}"/>
            </a:ext>
          </a:extLst>
        </xdr:cNvPr>
        <xdr:cNvSpPr/>
      </xdr:nvSpPr>
      <xdr:spPr>
        <a:xfrm>
          <a:off x="6235700" y="65840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84F86A9-65B7-4952-B8BD-ACA692B84B9F}"/>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8E37126-63A7-4DD6-8E98-835F0E6E802F}"/>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2858A14-60D0-48D5-854B-C6B0EAFEEBB2}"/>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A1843DB-168D-498F-A9CD-3384805AD019}"/>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8AA5219-8F88-4F35-B88B-6008D5D3387B}"/>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146748</xdr:rowOff>
    </xdr:from>
    <xdr:to>
      <xdr:col>55</xdr:col>
      <xdr:colOff>50800</xdr:colOff>
      <xdr:row>40</xdr:row>
      <xdr:rowOff>76898</xdr:rowOff>
    </xdr:to>
    <xdr:sp macro="" textlink="">
      <xdr:nvSpPr>
        <xdr:cNvPr id="128" name="楕円 127">
          <a:extLst>
            <a:ext uri="{FF2B5EF4-FFF2-40B4-BE49-F238E27FC236}">
              <a16:creationId xmlns:a16="http://schemas.microsoft.com/office/drawing/2014/main" id="{5ED6391B-A31C-4D4C-9B49-DBB8C151E82B}"/>
            </a:ext>
          </a:extLst>
        </xdr:cNvPr>
        <xdr:cNvSpPr/>
      </xdr:nvSpPr>
      <xdr:spPr>
        <a:xfrm>
          <a:off x="9398000" y="65919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125175</xdr:rowOff>
    </xdr:from>
    <xdr:ext cx="469744" cy="259045"/>
    <xdr:sp macro="" textlink="">
      <xdr:nvSpPr>
        <xdr:cNvPr id="129" name="【道路】&#10;一人当たり延長該当値テキスト">
          <a:extLst>
            <a:ext uri="{FF2B5EF4-FFF2-40B4-BE49-F238E27FC236}">
              <a16:creationId xmlns:a16="http://schemas.microsoft.com/office/drawing/2014/main" id="{67569D4A-19CC-43FF-B88C-B2A250E5DF1E}"/>
            </a:ext>
          </a:extLst>
        </xdr:cNvPr>
        <xdr:cNvSpPr txBox="1"/>
      </xdr:nvSpPr>
      <xdr:spPr>
        <a:xfrm>
          <a:off x="9467850" y="657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148196</xdr:rowOff>
    </xdr:from>
    <xdr:to>
      <xdr:col>50</xdr:col>
      <xdr:colOff>165100</xdr:colOff>
      <xdr:row>40</xdr:row>
      <xdr:rowOff>78346</xdr:rowOff>
    </xdr:to>
    <xdr:sp macro="" textlink="">
      <xdr:nvSpPr>
        <xdr:cNvPr id="130" name="楕円 129">
          <a:extLst>
            <a:ext uri="{FF2B5EF4-FFF2-40B4-BE49-F238E27FC236}">
              <a16:creationId xmlns:a16="http://schemas.microsoft.com/office/drawing/2014/main" id="{C196E9FB-5C25-497B-AA75-F2F9E7AAE7B1}"/>
            </a:ext>
          </a:extLst>
        </xdr:cNvPr>
        <xdr:cNvSpPr/>
      </xdr:nvSpPr>
      <xdr:spPr>
        <a:xfrm>
          <a:off x="8636000" y="65934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26098</xdr:rowOff>
    </xdr:from>
    <xdr:to>
      <xdr:col>55</xdr:col>
      <xdr:colOff>0</xdr:colOff>
      <xdr:row>40</xdr:row>
      <xdr:rowOff>27546</xdr:rowOff>
    </xdr:to>
    <xdr:cxnSp macro="">
      <xdr:nvCxnSpPr>
        <xdr:cNvPr id="131" name="直線コネクタ 130">
          <a:extLst>
            <a:ext uri="{FF2B5EF4-FFF2-40B4-BE49-F238E27FC236}">
              <a16:creationId xmlns:a16="http://schemas.microsoft.com/office/drawing/2014/main" id="{03D0E525-9ACE-441A-8EBF-F027439FFB08}"/>
            </a:ext>
          </a:extLst>
        </xdr:cNvPr>
        <xdr:cNvCxnSpPr/>
      </xdr:nvCxnSpPr>
      <xdr:spPr>
        <a:xfrm flipV="1">
          <a:off x="8686800" y="6636448"/>
          <a:ext cx="74295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148958</xdr:rowOff>
    </xdr:from>
    <xdr:to>
      <xdr:col>46</xdr:col>
      <xdr:colOff>38100</xdr:colOff>
      <xdr:row>40</xdr:row>
      <xdr:rowOff>79108</xdr:rowOff>
    </xdr:to>
    <xdr:sp macro="" textlink="">
      <xdr:nvSpPr>
        <xdr:cNvPr id="132" name="楕円 131">
          <a:extLst>
            <a:ext uri="{FF2B5EF4-FFF2-40B4-BE49-F238E27FC236}">
              <a16:creationId xmlns:a16="http://schemas.microsoft.com/office/drawing/2014/main" id="{5B93C5D3-B63E-4303-A8F0-7B4A5B56E6F5}"/>
            </a:ext>
          </a:extLst>
        </xdr:cNvPr>
        <xdr:cNvSpPr/>
      </xdr:nvSpPr>
      <xdr:spPr>
        <a:xfrm>
          <a:off x="7842250" y="65942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27546</xdr:rowOff>
    </xdr:from>
    <xdr:to>
      <xdr:col>50</xdr:col>
      <xdr:colOff>114300</xdr:colOff>
      <xdr:row>40</xdr:row>
      <xdr:rowOff>28308</xdr:rowOff>
    </xdr:to>
    <xdr:cxnSp macro="">
      <xdr:nvCxnSpPr>
        <xdr:cNvPr id="133" name="直線コネクタ 132">
          <a:extLst>
            <a:ext uri="{FF2B5EF4-FFF2-40B4-BE49-F238E27FC236}">
              <a16:creationId xmlns:a16="http://schemas.microsoft.com/office/drawing/2014/main" id="{85F43427-C256-49E9-AF44-C44F72F8F05C}"/>
            </a:ext>
          </a:extLst>
        </xdr:cNvPr>
        <xdr:cNvCxnSpPr/>
      </xdr:nvCxnSpPr>
      <xdr:spPr>
        <a:xfrm flipV="1">
          <a:off x="7886700" y="6637896"/>
          <a:ext cx="8001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149873</xdr:rowOff>
    </xdr:from>
    <xdr:to>
      <xdr:col>41</xdr:col>
      <xdr:colOff>101600</xdr:colOff>
      <xdr:row>40</xdr:row>
      <xdr:rowOff>80023</xdr:rowOff>
    </xdr:to>
    <xdr:sp macro="" textlink="">
      <xdr:nvSpPr>
        <xdr:cNvPr id="134" name="楕円 133">
          <a:extLst>
            <a:ext uri="{FF2B5EF4-FFF2-40B4-BE49-F238E27FC236}">
              <a16:creationId xmlns:a16="http://schemas.microsoft.com/office/drawing/2014/main" id="{9B090566-DA41-4F48-AFB0-7C22494FC6AC}"/>
            </a:ext>
          </a:extLst>
        </xdr:cNvPr>
        <xdr:cNvSpPr/>
      </xdr:nvSpPr>
      <xdr:spPr>
        <a:xfrm>
          <a:off x="7029450" y="65951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28308</xdr:rowOff>
    </xdr:from>
    <xdr:to>
      <xdr:col>45</xdr:col>
      <xdr:colOff>177800</xdr:colOff>
      <xdr:row>40</xdr:row>
      <xdr:rowOff>29223</xdr:rowOff>
    </xdr:to>
    <xdr:cxnSp macro="">
      <xdr:nvCxnSpPr>
        <xdr:cNvPr id="135" name="直線コネクタ 134">
          <a:extLst>
            <a:ext uri="{FF2B5EF4-FFF2-40B4-BE49-F238E27FC236}">
              <a16:creationId xmlns:a16="http://schemas.microsoft.com/office/drawing/2014/main" id="{F14F53AB-B7D8-425F-88CC-058F1AF5350A}"/>
            </a:ext>
          </a:extLst>
        </xdr:cNvPr>
        <xdr:cNvCxnSpPr/>
      </xdr:nvCxnSpPr>
      <xdr:spPr>
        <a:xfrm flipV="1">
          <a:off x="7080250" y="6638658"/>
          <a:ext cx="8064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150749</xdr:rowOff>
    </xdr:from>
    <xdr:to>
      <xdr:col>36</xdr:col>
      <xdr:colOff>165100</xdr:colOff>
      <xdr:row>40</xdr:row>
      <xdr:rowOff>80899</xdr:rowOff>
    </xdr:to>
    <xdr:sp macro="" textlink="">
      <xdr:nvSpPr>
        <xdr:cNvPr id="136" name="楕円 135">
          <a:extLst>
            <a:ext uri="{FF2B5EF4-FFF2-40B4-BE49-F238E27FC236}">
              <a16:creationId xmlns:a16="http://schemas.microsoft.com/office/drawing/2014/main" id="{B1E60664-2326-4F83-B9A7-7768547DEF82}"/>
            </a:ext>
          </a:extLst>
        </xdr:cNvPr>
        <xdr:cNvSpPr/>
      </xdr:nvSpPr>
      <xdr:spPr>
        <a:xfrm>
          <a:off x="6235700" y="65959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29223</xdr:rowOff>
    </xdr:from>
    <xdr:to>
      <xdr:col>41</xdr:col>
      <xdr:colOff>50800</xdr:colOff>
      <xdr:row>40</xdr:row>
      <xdr:rowOff>30099</xdr:rowOff>
    </xdr:to>
    <xdr:cxnSp macro="">
      <xdr:nvCxnSpPr>
        <xdr:cNvPr id="137" name="直線コネクタ 136">
          <a:extLst>
            <a:ext uri="{FF2B5EF4-FFF2-40B4-BE49-F238E27FC236}">
              <a16:creationId xmlns:a16="http://schemas.microsoft.com/office/drawing/2014/main" id="{6FEC4F4E-8A27-45ED-BB97-7521A5FAF7B6}"/>
            </a:ext>
          </a:extLst>
        </xdr:cNvPr>
        <xdr:cNvCxnSpPr/>
      </xdr:nvCxnSpPr>
      <xdr:spPr>
        <a:xfrm flipV="1">
          <a:off x="6286500" y="6639573"/>
          <a:ext cx="79375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77347</xdr:rowOff>
    </xdr:from>
    <xdr:ext cx="469744" cy="259045"/>
    <xdr:sp macro="" textlink="">
      <xdr:nvSpPr>
        <xdr:cNvPr id="138" name="n_1aveValue【道路】&#10;一人当たり延長">
          <a:extLst>
            <a:ext uri="{FF2B5EF4-FFF2-40B4-BE49-F238E27FC236}">
              <a16:creationId xmlns:a16="http://schemas.microsoft.com/office/drawing/2014/main" id="{68E66990-1A9D-4F8D-954F-7844BD363363}"/>
            </a:ext>
          </a:extLst>
        </xdr:cNvPr>
        <xdr:cNvSpPr txBox="1"/>
      </xdr:nvSpPr>
      <xdr:spPr>
        <a:xfrm>
          <a:off x="8458277" y="635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84320</xdr:rowOff>
    </xdr:from>
    <xdr:ext cx="469744" cy="259045"/>
    <xdr:sp macro="" textlink="">
      <xdr:nvSpPr>
        <xdr:cNvPr id="139" name="n_2aveValue【道路】&#10;一人当たり延長">
          <a:extLst>
            <a:ext uri="{FF2B5EF4-FFF2-40B4-BE49-F238E27FC236}">
              <a16:creationId xmlns:a16="http://schemas.microsoft.com/office/drawing/2014/main" id="{620F5810-1062-4DF0-BCEA-5C3AB01B512F}"/>
            </a:ext>
          </a:extLst>
        </xdr:cNvPr>
        <xdr:cNvSpPr txBox="1"/>
      </xdr:nvSpPr>
      <xdr:spPr>
        <a:xfrm>
          <a:off x="7677227" y="636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75569</xdr:rowOff>
    </xdr:from>
    <xdr:ext cx="469744" cy="259045"/>
    <xdr:sp macro="" textlink="">
      <xdr:nvSpPr>
        <xdr:cNvPr id="140" name="n_3aveValue【道路】&#10;一人当たり延長">
          <a:extLst>
            <a:ext uri="{FF2B5EF4-FFF2-40B4-BE49-F238E27FC236}">
              <a16:creationId xmlns:a16="http://schemas.microsoft.com/office/drawing/2014/main" id="{3C71A245-E60E-4993-91C2-62E536768CBB}"/>
            </a:ext>
          </a:extLst>
        </xdr:cNvPr>
        <xdr:cNvSpPr txBox="1"/>
      </xdr:nvSpPr>
      <xdr:spPr>
        <a:xfrm>
          <a:off x="6864427" y="668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85462</xdr:rowOff>
    </xdr:from>
    <xdr:ext cx="469744" cy="259045"/>
    <xdr:sp macro="" textlink="">
      <xdr:nvSpPr>
        <xdr:cNvPr id="141" name="n_4aveValue【道路】&#10;一人当たり延長">
          <a:extLst>
            <a:ext uri="{FF2B5EF4-FFF2-40B4-BE49-F238E27FC236}">
              <a16:creationId xmlns:a16="http://schemas.microsoft.com/office/drawing/2014/main" id="{6858E051-BA68-4B26-9DE7-39A30563A1C6}"/>
            </a:ext>
          </a:extLst>
        </xdr:cNvPr>
        <xdr:cNvSpPr txBox="1"/>
      </xdr:nvSpPr>
      <xdr:spPr>
        <a:xfrm>
          <a:off x="6070677" y="636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69473</xdr:rowOff>
    </xdr:from>
    <xdr:ext cx="469744" cy="259045"/>
    <xdr:sp macro="" textlink="">
      <xdr:nvSpPr>
        <xdr:cNvPr id="142" name="n_1mainValue【道路】&#10;一人当たり延長">
          <a:extLst>
            <a:ext uri="{FF2B5EF4-FFF2-40B4-BE49-F238E27FC236}">
              <a16:creationId xmlns:a16="http://schemas.microsoft.com/office/drawing/2014/main" id="{062AAC05-D2F5-4184-A389-B12612E58C53}"/>
            </a:ext>
          </a:extLst>
        </xdr:cNvPr>
        <xdr:cNvSpPr txBox="1"/>
      </xdr:nvSpPr>
      <xdr:spPr>
        <a:xfrm>
          <a:off x="8458277" y="667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70235</xdr:rowOff>
    </xdr:from>
    <xdr:ext cx="469744" cy="259045"/>
    <xdr:sp macro="" textlink="">
      <xdr:nvSpPr>
        <xdr:cNvPr id="143" name="n_2mainValue【道路】&#10;一人当たり延長">
          <a:extLst>
            <a:ext uri="{FF2B5EF4-FFF2-40B4-BE49-F238E27FC236}">
              <a16:creationId xmlns:a16="http://schemas.microsoft.com/office/drawing/2014/main" id="{5767FA92-D001-4446-B5D2-8EDA58F6A5D1}"/>
            </a:ext>
          </a:extLst>
        </xdr:cNvPr>
        <xdr:cNvSpPr txBox="1"/>
      </xdr:nvSpPr>
      <xdr:spPr>
        <a:xfrm>
          <a:off x="7677227" y="668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96550</xdr:rowOff>
    </xdr:from>
    <xdr:ext cx="469744" cy="259045"/>
    <xdr:sp macro="" textlink="">
      <xdr:nvSpPr>
        <xdr:cNvPr id="144" name="n_3mainValue【道路】&#10;一人当たり延長">
          <a:extLst>
            <a:ext uri="{FF2B5EF4-FFF2-40B4-BE49-F238E27FC236}">
              <a16:creationId xmlns:a16="http://schemas.microsoft.com/office/drawing/2014/main" id="{D00293E8-B701-40D0-BA18-A232F6E2BC5B}"/>
            </a:ext>
          </a:extLst>
        </xdr:cNvPr>
        <xdr:cNvSpPr txBox="1"/>
      </xdr:nvSpPr>
      <xdr:spPr>
        <a:xfrm>
          <a:off x="6864427" y="6376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72026</xdr:rowOff>
    </xdr:from>
    <xdr:ext cx="469744" cy="259045"/>
    <xdr:sp macro="" textlink="">
      <xdr:nvSpPr>
        <xdr:cNvPr id="145" name="n_4mainValue【道路】&#10;一人当たり延長">
          <a:extLst>
            <a:ext uri="{FF2B5EF4-FFF2-40B4-BE49-F238E27FC236}">
              <a16:creationId xmlns:a16="http://schemas.microsoft.com/office/drawing/2014/main" id="{9ABB61C9-7E51-4145-AB49-1822571AF0BA}"/>
            </a:ext>
          </a:extLst>
        </xdr:cNvPr>
        <xdr:cNvSpPr txBox="1"/>
      </xdr:nvSpPr>
      <xdr:spPr>
        <a:xfrm>
          <a:off x="6070677" y="668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ABD8FD1-0DB8-4D2B-813D-12A29395549F}"/>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D6175DE-862B-4E8E-849E-926225887407}"/>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19CAA84-DBA6-46E6-9708-9BCFE8FA12E7}"/>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63666B1-F512-4E58-89CE-D2F0CCE97D12}"/>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7EBE6CF-C655-4333-9892-27AD0F3CAF81}"/>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1C94FB-9152-4D44-A7DA-8F108723A822}"/>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5A48453-E8B5-4854-991D-372679CF04B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4B01BBF-EE32-4E51-87AF-C616CDAF3B9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0C5DDDB-EBE4-4EE9-9551-4771EF0CB977}"/>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C487D8E-5DC1-4FA9-AF72-7531DCDD34BB}"/>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8DF35C0-DD48-4548-B97E-9988E67068D9}"/>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B761992-3B1D-40B9-B708-D43DFBB38593}"/>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6841204-A529-4D2B-8C27-26B66808DEFA}"/>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1E26982-9842-4357-9110-70A66B6D9611}"/>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7E02FB2-C7CA-4BFF-AD81-2313D93A2B40}"/>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F54EE0F-F990-4A64-B27D-75ACF34238D3}"/>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4F30179-8821-4F0A-AC75-F9666416612F}"/>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FB4CEFD-A21E-4F1D-8CED-372C5699D33D}"/>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BF62E77E-99F7-4360-B09D-7709F2648AF7}"/>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7C46B15-7EF3-4604-8EC3-F4A901C193BB}"/>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B423904-94B8-4D41-9524-70BBF2209875}"/>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2F104370-F3C4-42D0-BBC4-905B7613C007}"/>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A739674-9766-4B8D-81F5-78B0AFA352F8}"/>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5444F0B-E0E6-45D8-B9AD-E991DF569DEB}"/>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B06BC61C-4AD1-4265-BDBB-95E7B7BAB43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101237</xdr:rowOff>
    </xdr:to>
    <xdr:cxnSp macro="">
      <xdr:nvCxnSpPr>
        <xdr:cNvPr id="171" name="直線コネクタ 170">
          <a:extLst>
            <a:ext uri="{FF2B5EF4-FFF2-40B4-BE49-F238E27FC236}">
              <a16:creationId xmlns:a16="http://schemas.microsoft.com/office/drawing/2014/main" id="{6A733F98-E386-4599-82AF-62C4B1F3ACD2}"/>
            </a:ext>
          </a:extLst>
        </xdr:cNvPr>
        <xdr:cNvCxnSpPr/>
      </xdr:nvCxnSpPr>
      <xdr:spPr>
        <a:xfrm flipV="1">
          <a:off x="4177665" y="9209315"/>
          <a:ext cx="0" cy="1464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105064</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61F9331-F8FF-46F7-B85F-00C0BD0803BB}"/>
            </a:ext>
          </a:extLst>
        </xdr:cNvPr>
        <xdr:cNvSpPr txBox="1"/>
      </xdr:nvSpPr>
      <xdr:spPr>
        <a:xfrm>
          <a:off x="4216400" y="10677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101237</xdr:rowOff>
    </xdr:from>
    <xdr:to>
      <xdr:col>24</xdr:col>
      <xdr:colOff>152400</xdr:colOff>
      <xdr:row>64</xdr:row>
      <xdr:rowOff>101237</xdr:rowOff>
    </xdr:to>
    <xdr:cxnSp macro="">
      <xdr:nvCxnSpPr>
        <xdr:cNvPr id="173" name="直線コネクタ 172">
          <a:extLst>
            <a:ext uri="{FF2B5EF4-FFF2-40B4-BE49-F238E27FC236}">
              <a16:creationId xmlns:a16="http://schemas.microsoft.com/office/drawing/2014/main" id="{D7B0909E-9606-4ADC-8C75-B8BBA3B0B70E}"/>
            </a:ext>
          </a:extLst>
        </xdr:cNvPr>
        <xdr:cNvCxnSpPr/>
      </xdr:nvCxnSpPr>
      <xdr:spPr>
        <a:xfrm>
          <a:off x="4108450" y="10673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FEABD11-ECB4-49EB-8162-93DF307D0063}"/>
            </a:ext>
          </a:extLst>
        </xdr:cNvPr>
        <xdr:cNvSpPr txBox="1"/>
      </xdr:nvSpPr>
      <xdr:spPr>
        <a:xfrm>
          <a:off x="4216400" y="89908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5" name="直線コネクタ 174">
          <a:extLst>
            <a:ext uri="{FF2B5EF4-FFF2-40B4-BE49-F238E27FC236}">
              <a16:creationId xmlns:a16="http://schemas.microsoft.com/office/drawing/2014/main" id="{78EF3677-240E-432F-9D30-60DA413C37F2}"/>
            </a:ext>
          </a:extLst>
        </xdr:cNvPr>
        <xdr:cNvCxnSpPr/>
      </xdr:nvCxnSpPr>
      <xdr:spPr>
        <a:xfrm>
          <a:off x="4108450" y="92093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11265</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5EBB5E4-5137-4A4A-BB59-CC84ECFCF481}"/>
            </a:ext>
          </a:extLst>
        </xdr:cNvPr>
        <xdr:cNvSpPr txBox="1"/>
      </xdr:nvSpPr>
      <xdr:spPr>
        <a:xfrm>
          <a:off x="4216400" y="99236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159838</xdr:rowOff>
    </xdr:from>
    <xdr:to>
      <xdr:col>24</xdr:col>
      <xdr:colOff>114300</xdr:colOff>
      <xdr:row>61</xdr:row>
      <xdr:rowOff>89988</xdr:rowOff>
    </xdr:to>
    <xdr:sp macro="" textlink="">
      <xdr:nvSpPr>
        <xdr:cNvPr id="177" name="フローチャート: 判断 176">
          <a:extLst>
            <a:ext uri="{FF2B5EF4-FFF2-40B4-BE49-F238E27FC236}">
              <a16:creationId xmlns:a16="http://schemas.microsoft.com/office/drawing/2014/main" id="{88ABEC46-A9BF-49A7-AFB8-4E344BC16778}"/>
            </a:ext>
          </a:extLst>
        </xdr:cNvPr>
        <xdr:cNvSpPr/>
      </xdr:nvSpPr>
      <xdr:spPr>
        <a:xfrm>
          <a:off x="4127500" y="100721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145143</xdr:rowOff>
    </xdr:from>
    <xdr:to>
      <xdr:col>20</xdr:col>
      <xdr:colOff>38100</xdr:colOff>
      <xdr:row>61</xdr:row>
      <xdr:rowOff>75293</xdr:rowOff>
    </xdr:to>
    <xdr:sp macro="" textlink="">
      <xdr:nvSpPr>
        <xdr:cNvPr id="178" name="フローチャート: 判断 177">
          <a:extLst>
            <a:ext uri="{FF2B5EF4-FFF2-40B4-BE49-F238E27FC236}">
              <a16:creationId xmlns:a16="http://schemas.microsoft.com/office/drawing/2014/main" id="{85914DCE-8EEE-4C39-A3D3-ED089A416D69}"/>
            </a:ext>
          </a:extLst>
        </xdr:cNvPr>
        <xdr:cNvSpPr/>
      </xdr:nvSpPr>
      <xdr:spPr>
        <a:xfrm>
          <a:off x="3384550" y="100574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79" name="フローチャート: 判断 178">
          <a:extLst>
            <a:ext uri="{FF2B5EF4-FFF2-40B4-BE49-F238E27FC236}">
              <a16:creationId xmlns:a16="http://schemas.microsoft.com/office/drawing/2014/main" id="{F732FA50-3A91-4217-B0F1-4945102D297D}"/>
            </a:ext>
          </a:extLst>
        </xdr:cNvPr>
        <xdr:cNvSpPr/>
      </xdr:nvSpPr>
      <xdr:spPr>
        <a:xfrm>
          <a:off x="2571750" y="100525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4400A232-1120-4A3D-9C01-D4C8E0CC8DCB}"/>
            </a:ext>
          </a:extLst>
        </xdr:cNvPr>
        <xdr:cNvSpPr/>
      </xdr:nvSpPr>
      <xdr:spPr>
        <a:xfrm>
          <a:off x="1778000" y="100476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92891</xdr:rowOff>
    </xdr:from>
    <xdr:to>
      <xdr:col>6</xdr:col>
      <xdr:colOff>38100</xdr:colOff>
      <xdr:row>61</xdr:row>
      <xdr:rowOff>23041</xdr:rowOff>
    </xdr:to>
    <xdr:sp macro="" textlink="">
      <xdr:nvSpPr>
        <xdr:cNvPr id="181" name="フローチャート: 判断 180">
          <a:extLst>
            <a:ext uri="{FF2B5EF4-FFF2-40B4-BE49-F238E27FC236}">
              <a16:creationId xmlns:a16="http://schemas.microsoft.com/office/drawing/2014/main" id="{6B51E27E-1051-4684-B1AB-F3225682B298}"/>
            </a:ext>
          </a:extLst>
        </xdr:cNvPr>
        <xdr:cNvSpPr/>
      </xdr:nvSpPr>
      <xdr:spPr>
        <a:xfrm>
          <a:off x="984250" y="1000524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81E337A-EF99-4E0B-B962-F0BA1616FA02}"/>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8BA8B0E-9453-48B6-9F2C-3C0BC92F57CF}"/>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EAFB9D3-3416-45B0-80E2-95CDC717F31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B34D6BF-EFCB-46B7-921C-874A8799DDF3}"/>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252F681-792C-46F1-9FBC-707CB52CB9B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7" name="楕円 186">
          <a:extLst>
            <a:ext uri="{FF2B5EF4-FFF2-40B4-BE49-F238E27FC236}">
              <a16:creationId xmlns:a16="http://schemas.microsoft.com/office/drawing/2014/main" id="{A495EE64-A8F3-4E87-9488-A40FBDA89ED0}"/>
            </a:ext>
          </a:extLst>
        </xdr:cNvPr>
        <xdr:cNvSpPr/>
      </xdr:nvSpPr>
      <xdr:spPr>
        <a:xfrm>
          <a:off x="4127500" y="1009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164392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FCCB667-DA78-40E3-97B4-2D27E43A5AE6}"/>
            </a:ext>
          </a:extLst>
        </xdr:cNvPr>
        <xdr:cNvSpPr txBox="1"/>
      </xdr:nvSpPr>
      <xdr:spPr>
        <a:xfrm>
          <a:off x="4216400"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169635</xdr:rowOff>
    </xdr:from>
    <xdr:to>
      <xdr:col>20</xdr:col>
      <xdr:colOff>38100</xdr:colOff>
      <xdr:row>61</xdr:row>
      <xdr:rowOff>99785</xdr:rowOff>
    </xdr:to>
    <xdr:sp macro="" textlink="">
      <xdr:nvSpPr>
        <xdr:cNvPr id="189" name="楕円 188">
          <a:extLst>
            <a:ext uri="{FF2B5EF4-FFF2-40B4-BE49-F238E27FC236}">
              <a16:creationId xmlns:a16="http://schemas.microsoft.com/office/drawing/2014/main" id="{0ECE932C-2540-4BF5-9B19-BCC6E655D24B}"/>
            </a:ext>
          </a:extLst>
        </xdr:cNvPr>
        <xdr:cNvSpPr/>
      </xdr:nvSpPr>
      <xdr:spPr>
        <a:xfrm>
          <a:off x="3384550" y="100756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48985</xdr:rowOff>
    </xdr:from>
    <xdr:to>
      <xdr:col>24</xdr:col>
      <xdr:colOff>63500</xdr:colOff>
      <xdr:row>61</xdr:row>
      <xdr:rowOff>65315</xdr:rowOff>
    </xdr:to>
    <xdr:cxnSp macro="">
      <xdr:nvCxnSpPr>
        <xdr:cNvPr id="190" name="直線コネクタ 189">
          <a:extLst>
            <a:ext uri="{FF2B5EF4-FFF2-40B4-BE49-F238E27FC236}">
              <a16:creationId xmlns:a16="http://schemas.microsoft.com/office/drawing/2014/main" id="{F98EFB55-4461-4950-94F5-CEE072951164}"/>
            </a:ext>
          </a:extLst>
        </xdr:cNvPr>
        <xdr:cNvCxnSpPr/>
      </xdr:nvCxnSpPr>
      <xdr:spPr>
        <a:xfrm>
          <a:off x="3429000" y="10126435"/>
          <a:ext cx="7493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42273</xdr:rowOff>
    </xdr:from>
    <xdr:to>
      <xdr:col>15</xdr:col>
      <xdr:colOff>101600</xdr:colOff>
      <xdr:row>61</xdr:row>
      <xdr:rowOff>143873</xdr:rowOff>
    </xdr:to>
    <xdr:sp macro="" textlink="">
      <xdr:nvSpPr>
        <xdr:cNvPr id="191" name="楕円 190">
          <a:extLst>
            <a:ext uri="{FF2B5EF4-FFF2-40B4-BE49-F238E27FC236}">
              <a16:creationId xmlns:a16="http://schemas.microsoft.com/office/drawing/2014/main" id="{D52D90F4-3A2F-4C06-A41B-EBE63D2F6C6E}"/>
            </a:ext>
          </a:extLst>
        </xdr:cNvPr>
        <xdr:cNvSpPr/>
      </xdr:nvSpPr>
      <xdr:spPr>
        <a:xfrm>
          <a:off x="2571750" y="1011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48985</xdr:rowOff>
    </xdr:from>
    <xdr:to>
      <xdr:col>19</xdr:col>
      <xdr:colOff>177800</xdr:colOff>
      <xdr:row>61</xdr:row>
      <xdr:rowOff>93073</xdr:rowOff>
    </xdr:to>
    <xdr:cxnSp macro="">
      <xdr:nvCxnSpPr>
        <xdr:cNvPr id="192" name="直線コネクタ 191">
          <a:extLst>
            <a:ext uri="{FF2B5EF4-FFF2-40B4-BE49-F238E27FC236}">
              <a16:creationId xmlns:a16="http://schemas.microsoft.com/office/drawing/2014/main" id="{234AFE9D-93DE-481B-917C-127B3D91F996}"/>
            </a:ext>
          </a:extLst>
        </xdr:cNvPr>
        <xdr:cNvCxnSpPr/>
      </xdr:nvCxnSpPr>
      <xdr:spPr>
        <a:xfrm flipV="1">
          <a:off x="2622550" y="10126435"/>
          <a:ext cx="80645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19413</xdr:rowOff>
    </xdr:from>
    <xdr:to>
      <xdr:col>10</xdr:col>
      <xdr:colOff>165100</xdr:colOff>
      <xdr:row>61</xdr:row>
      <xdr:rowOff>121013</xdr:rowOff>
    </xdr:to>
    <xdr:sp macro="" textlink="">
      <xdr:nvSpPr>
        <xdr:cNvPr id="193" name="楕円 192">
          <a:extLst>
            <a:ext uri="{FF2B5EF4-FFF2-40B4-BE49-F238E27FC236}">
              <a16:creationId xmlns:a16="http://schemas.microsoft.com/office/drawing/2014/main" id="{0FF8DB3C-B16F-49A7-9376-0BC50F2D6CBB}"/>
            </a:ext>
          </a:extLst>
        </xdr:cNvPr>
        <xdr:cNvSpPr/>
      </xdr:nvSpPr>
      <xdr:spPr>
        <a:xfrm>
          <a:off x="1778000" y="1009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70213</xdr:rowOff>
    </xdr:from>
    <xdr:to>
      <xdr:col>15</xdr:col>
      <xdr:colOff>50800</xdr:colOff>
      <xdr:row>61</xdr:row>
      <xdr:rowOff>93073</xdr:rowOff>
    </xdr:to>
    <xdr:cxnSp macro="">
      <xdr:nvCxnSpPr>
        <xdr:cNvPr id="194" name="直線コネクタ 193">
          <a:extLst>
            <a:ext uri="{FF2B5EF4-FFF2-40B4-BE49-F238E27FC236}">
              <a16:creationId xmlns:a16="http://schemas.microsoft.com/office/drawing/2014/main" id="{FCB5473E-9BC8-4C2E-A134-F786BD8718B4}"/>
            </a:ext>
          </a:extLst>
        </xdr:cNvPr>
        <xdr:cNvCxnSpPr/>
      </xdr:nvCxnSpPr>
      <xdr:spPr>
        <a:xfrm>
          <a:off x="1828800" y="10147663"/>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143510</xdr:rowOff>
    </xdr:from>
    <xdr:to>
      <xdr:col>6</xdr:col>
      <xdr:colOff>38100</xdr:colOff>
      <xdr:row>61</xdr:row>
      <xdr:rowOff>73660</xdr:rowOff>
    </xdr:to>
    <xdr:sp macro="" textlink="">
      <xdr:nvSpPr>
        <xdr:cNvPr id="195" name="楕円 194">
          <a:extLst>
            <a:ext uri="{FF2B5EF4-FFF2-40B4-BE49-F238E27FC236}">
              <a16:creationId xmlns:a16="http://schemas.microsoft.com/office/drawing/2014/main" id="{3F97ABC7-915C-4F0D-99A6-7F1C005E6ACC}"/>
            </a:ext>
          </a:extLst>
        </xdr:cNvPr>
        <xdr:cNvSpPr/>
      </xdr:nvSpPr>
      <xdr:spPr>
        <a:xfrm>
          <a:off x="984250" y="100558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22860</xdr:rowOff>
    </xdr:from>
    <xdr:to>
      <xdr:col>10</xdr:col>
      <xdr:colOff>114300</xdr:colOff>
      <xdr:row>61</xdr:row>
      <xdr:rowOff>70213</xdr:rowOff>
    </xdr:to>
    <xdr:cxnSp macro="">
      <xdr:nvCxnSpPr>
        <xdr:cNvPr id="196" name="直線コネクタ 195">
          <a:extLst>
            <a:ext uri="{FF2B5EF4-FFF2-40B4-BE49-F238E27FC236}">
              <a16:creationId xmlns:a16="http://schemas.microsoft.com/office/drawing/2014/main" id="{09E2E1A0-64B3-433B-A186-40B8B86D4BAD}"/>
            </a:ext>
          </a:extLst>
        </xdr:cNvPr>
        <xdr:cNvCxnSpPr/>
      </xdr:nvCxnSpPr>
      <xdr:spPr>
        <a:xfrm>
          <a:off x="1028700" y="10100310"/>
          <a:ext cx="8001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91820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0C9240F-DDC8-46A1-BB16-BF98D173E78B}"/>
            </a:ext>
          </a:extLst>
        </xdr:cNvPr>
        <xdr:cNvSpPr txBox="1"/>
      </xdr:nvSpPr>
      <xdr:spPr>
        <a:xfrm>
          <a:off x="3239144" y="9839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8A738E6-5DF0-4B82-B5C6-72225BABE53E}"/>
            </a:ext>
          </a:extLst>
        </xdr:cNvPr>
        <xdr:cNvSpPr txBox="1"/>
      </xdr:nvSpPr>
      <xdr:spPr>
        <a:xfrm>
          <a:off x="2439044" y="9834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1BC8CD6-A442-4698-80B7-1857F4FBC4E6}"/>
            </a:ext>
          </a:extLst>
        </xdr:cNvPr>
        <xdr:cNvSpPr txBox="1"/>
      </xdr:nvSpPr>
      <xdr:spPr>
        <a:xfrm>
          <a:off x="1645294" y="9829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39568</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8550B09-E1FD-4977-9417-6ED5CC4FF763}"/>
            </a:ext>
          </a:extLst>
        </xdr:cNvPr>
        <xdr:cNvSpPr txBox="1"/>
      </xdr:nvSpPr>
      <xdr:spPr>
        <a:xfrm>
          <a:off x="851544" y="9786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90912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F8B0CE3-F874-4088-A0AD-B397FAA58EB6}"/>
            </a:ext>
          </a:extLst>
        </xdr:cNvPr>
        <xdr:cNvSpPr txBox="1"/>
      </xdr:nvSpPr>
      <xdr:spPr>
        <a:xfrm>
          <a:off x="3239144" y="10168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135000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83C7286-E7C0-418A-A51A-674961BE03B3}"/>
            </a:ext>
          </a:extLst>
        </xdr:cNvPr>
        <xdr:cNvSpPr txBox="1"/>
      </xdr:nvSpPr>
      <xdr:spPr>
        <a:xfrm>
          <a:off x="2439044" y="10212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112140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C7C0EF9-9801-48A7-B301-350310D623A0}"/>
            </a:ext>
          </a:extLst>
        </xdr:cNvPr>
        <xdr:cNvSpPr txBox="1"/>
      </xdr:nvSpPr>
      <xdr:spPr>
        <a:xfrm>
          <a:off x="1645294" y="1018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64787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5DE9F15-9D7C-4BFC-B34A-8B20037E9BA1}"/>
            </a:ext>
          </a:extLst>
        </xdr:cNvPr>
        <xdr:cNvSpPr txBox="1"/>
      </xdr:nvSpPr>
      <xdr:spPr>
        <a:xfrm>
          <a:off x="8515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21C0BC8-51E3-449A-9623-05BBE518DD27}"/>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6EBDDD7-119C-44E1-93D6-ED016BDC3A3A}"/>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2428B07-5C24-4119-9A2B-D5414EC7E275}"/>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F1423E1-BB63-412F-8055-D8A9A85F9E90}"/>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C2F4E9F-5BEF-41F3-9295-5D0391F348B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B87472E-C206-49F5-868E-556D6720050B}"/>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D410EFF-C097-489D-AB94-20667F19C889}"/>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CED26EE-4FD3-46EE-8595-5CFE19E38536}"/>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0239CEC-9B0F-4073-8401-AF1B5D85E96F}"/>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4346E34-B4A2-4234-B26B-ACCBB56A6CF8}"/>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99EEAC5-4241-4595-B8A4-C933F023A5EF}"/>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3772975C-A306-4896-9DB4-5B5A3631F5B7}"/>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E8F357F-E72D-4445-B1C8-21BA61956FBF}"/>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218BBFE4-D843-43A1-8F55-765A1080D570}"/>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2778ADF-F370-4FA2-9BFA-B3F6781E2112}"/>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0B1B229-1B6E-402B-B7D2-0954BD225C22}"/>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803F5F6-1749-4004-A0BC-93DC4DE66972}"/>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81B4EE9C-0F3F-4565-A85E-12FC09D3AA7C}"/>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92EA5E2-C77D-4847-A74F-414D6A2350F4}"/>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84617D7D-0B5A-4266-8BBF-3690AEC7B32E}"/>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0622724-15BD-41B2-889F-F9C01155B795}"/>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1C0C99C0-E44F-43C4-80EA-60862D4FA0FE}"/>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6A20FD61-3A9F-4F22-9A81-3D715A207448}"/>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158835</xdr:rowOff>
    </xdr:from>
    <xdr:to>
      <xdr:col>54</xdr:col>
      <xdr:colOff>189865</xdr:colOff>
      <xdr:row>64</xdr:row>
      <xdr:rowOff>74788</xdr:rowOff>
    </xdr:to>
    <xdr:cxnSp macro="">
      <xdr:nvCxnSpPr>
        <xdr:cNvPr id="228" name="直線コネクタ 227">
          <a:extLst>
            <a:ext uri="{FF2B5EF4-FFF2-40B4-BE49-F238E27FC236}">
              <a16:creationId xmlns:a16="http://schemas.microsoft.com/office/drawing/2014/main" id="{FBEEC531-C5AF-4D13-A001-B3C8FD13F1E8}"/>
            </a:ext>
          </a:extLst>
        </xdr:cNvPr>
        <xdr:cNvCxnSpPr/>
      </xdr:nvCxnSpPr>
      <xdr:spPr>
        <a:xfrm flipV="1">
          <a:off x="9429115" y="9245685"/>
          <a:ext cx="0" cy="1401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78615</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E5D8DD8F-D80A-4661-94CD-7280B476598F}"/>
            </a:ext>
          </a:extLst>
        </xdr:cNvPr>
        <xdr:cNvSpPr txBox="1"/>
      </xdr:nvSpPr>
      <xdr:spPr>
        <a:xfrm>
          <a:off x="9467850" y="1065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74788</xdr:rowOff>
    </xdr:from>
    <xdr:to>
      <xdr:col>55</xdr:col>
      <xdr:colOff>88900</xdr:colOff>
      <xdr:row>64</xdr:row>
      <xdr:rowOff>74788</xdr:rowOff>
    </xdr:to>
    <xdr:cxnSp macro="">
      <xdr:nvCxnSpPr>
        <xdr:cNvPr id="230" name="直線コネクタ 229">
          <a:extLst>
            <a:ext uri="{FF2B5EF4-FFF2-40B4-BE49-F238E27FC236}">
              <a16:creationId xmlns:a16="http://schemas.microsoft.com/office/drawing/2014/main" id="{1E269ACF-2807-412A-A353-B23445DA0064}"/>
            </a:ext>
          </a:extLst>
        </xdr:cNvPr>
        <xdr:cNvCxnSpPr/>
      </xdr:nvCxnSpPr>
      <xdr:spPr>
        <a:xfrm>
          <a:off x="9359900" y="106475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105512</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FE4D0D9D-6C8B-4DCE-8D76-72051CBB4BAC}"/>
            </a:ext>
          </a:extLst>
        </xdr:cNvPr>
        <xdr:cNvSpPr txBox="1"/>
      </xdr:nvSpPr>
      <xdr:spPr>
        <a:xfrm>
          <a:off x="9467850" y="90272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158835</xdr:rowOff>
    </xdr:from>
    <xdr:to>
      <xdr:col>55</xdr:col>
      <xdr:colOff>88900</xdr:colOff>
      <xdr:row>55</xdr:row>
      <xdr:rowOff>158835</xdr:rowOff>
    </xdr:to>
    <xdr:cxnSp macro="">
      <xdr:nvCxnSpPr>
        <xdr:cNvPr id="232" name="直線コネクタ 231">
          <a:extLst>
            <a:ext uri="{FF2B5EF4-FFF2-40B4-BE49-F238E27FC236}">
              <a16:creationId xmlns:a16="http://schemas.microsoft.com/office/drawing/2014/main" id="{2F9C5F66-760D-47AF-9B5D-CE0BB40F60F1}"/>
            </a:ext>
          </a:extLst>
        </xdr:cNvPr>
        <xdr:cNvCxnSpPr/>
      </xdr:nvCxnSpPr>
      <xdr:spPr>
        <a:xfrm>
          <a:off x="9359900" y="92456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128174</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48EDFAE8-AD9B-4439-B37A-BDA18C77C2A5}"/>
            </a:ext>
          </a:extLst>
        </xdr:cNvPr>
        <xdr:cNvSpPr txBox="1"/>
      </xdr:nvSpPr>
      <xdr:spPr>
        <a:xfrm>
          <a:off x="9467850" y="103707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149747</xdr:rowOff>
    </xdr:from>
    <xdr:to>
      <xdr:col>55</xdr:col>
      <xdr:colOff>50800</xdr:colOff>
      <xdr:row>63</xdr:row>
      <xdr:rowOff>79897</xdr:rowOff>
    </xdr:to>
    <xdr:sp macro="" textlink="">
      <xdr:nvSpPr>
        <xdr:cNvPr id="234" name="フローチャート: 判断 233">
          <a:extLst>
            <a:ext uri="{FF2B5EF4-FFF2-40B4-BE49-F238E27FC236}">
              <a16:creationId xmlns:a16="http://schemas.microsoft.com/office/drawing/2014/main" id="{AB1B5178-BD9B-4DDA-9B1B-4246330D60DB}"/>
            </a:ext>
          </a:extLst>
        </xdr:cNvPr>
        <xdr:cNvSpPr/>
      </xdr:nvSpPr>
      <xdr:spPr>
        <a:xfrm>
          <a:off x="9398000" y="103922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165999</xdr:rowOff>
    </xdr:from>
    <xdr:to>
      <xdr:col>50</xdr:col>
      <xdr:colOff>165100</xdr:colOff>
      <xdr:row>63</xdr:row>
      <xdr:rowOff>96149</xdr:rowOff>
    </xdr:to>
    <xdr:sp macro="" textlink="">
      <xdr:nvSpPr>
        <xdr:cNvPr id="235" name="フローチャート: 判断 234">
          <a:extLst>
            <a:ext uri="{FF2B5EF4-FFF2-40B4-BE49-F238E27FC236}">
              <a16:creationId xmlns:a16="http://schemas.microsoft.com/office/drawing/2014/main" id="{BCBF5A15-D031-4C0B-BF65-44A943CEC7AD}"/>
            </a:ext>
          </a:extLst>
        </xdr:cNvPr>
        <xdr:cNvSpPr/>
      </xdr:nvSpPr>
      <xdr:spPr>
        <a:xfrm>
          <a:off x="8636000" y="104085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167225</xdr:rowOff>
    </xdr:from>
    <xdr:to>
      <xdr:col>46</xdr:col>
      <xdr:colOff>38100</xdr:colOff>
      <xdr:row>63</xdr:row>
      <xdr:rowOff>97375</xdr:rowOff>
    </xdr:to>
    <xdr:sp macro="" textlink="">
      <xdr:nvSpPr>
        <xdr:cNvPr id="236" name="フローチャート: 判断 235">
          <a:extLst>
            <a:ext uri="{FF2B5EF4-FFF2-40B4-BE49-F238E27FC236}">
              <a16:creationId xmlns:a16="http://schemas.microsoft.com/office/drawing/2014/main" id="{ECEB7A73-D2FD-4317-B0CD-C688C00E8377}"/>
            </a:ext>
          </a:extLst>
        </xdr:cNvPr>
        <xdr:cNvSpPr/>
      </xdr:nvSpPr>
      <xdr:spPr>
        <a:xfrm>
          <a:off x="7842250" y="104097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162126</xdr:rowOff>
    </xdr:from>
    <xdr:to>
      <xdr:col>41</xdr:col>
      <xdr:colOff>101600</xdr:colOff>
      <xdr:row>63</xdr:row>
      <xdr:rowOff>92276</xdr:rowOff>
    </xdr:to>
    <xdr:sp macro="" textlink="">
      <xdr:nvSpPr>
        <xdr:cNvPr id="237" name="フローチャート: 判断 236">
          <a:extLst>
            <a:ext uri="{FF2B5EF4-FFF2-40B4-BE49-F238E27FC236}">
              <a16:creationId xmlns:a16="http://schemas.microsoft.com/office/drawing/2014/main" id="{5D844E3A-1C62-4765-ADCE-C8F17DA55F04}"/>
            </a:ext>
          </a:extLst>
        </xdr:cNvPr>
        <xdr:cNvSpPr/>
      </xdr:nvSpPr>
      <xdr:spPr>
        <a:xfrm>
          <a:off x="7029450" y="104046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112430</xdr:rowOff>
    </xdr:from>
    <xdr:to>
      <xdr:col>36</xdr:col>
      <xdr:colOff>165100</xdr:colOff>
      <xdr:row>63</xdr:row>
      <xdr:rowOff>42580</xdr:rowOff>
    </xdr:to>
    <xdr:sp macro="" textlink="">
      <xdr:nvSpPr>
        <xdr:cNvPr id="238" name="フローチャート: 判断 237">
          <a:extLst>
            <a:ext uri="{FF2B5EF4-FFF2-40B4-BE49-F238E27FC236}">
              <a16:creationId xmlns:a16="http://schemas.microsoft.com/office/drawing/2014/main" id="{038D2755-C420-45C2-8711-56787D5905D6}"/>
            </a:ext>
          </a:extLst>
        </xdr:cNvPr>
        <xdr:cNvSpPr/>
      </xdr:nvSpPr>
      <xdr:spPr>
        <a:xfrm>
          <a:off x="6235700" y="10354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1E2F0D6-359D-4728-88EF-DC438EE77633}"/>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E4BAB3F-3603-48F8-8489-C921012BE6A1}"/>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7CF5408-9D2B-4B9B-B4F2-487AA1B2499B}"/>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3882399-59CD-434E-BA48-2F9AE79C1305}"/>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BCED259-9528-45D9-A556-42834CAF1AC3}"/>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77169</xdr:rowOff>
    </xdr:from>
    <xdr:to>
      <xdr:col>55</xdr:col>
      <xdr:colOff>50800</xdr:colOff>
      <xdr:row>63</xdr:row>
      <xdr:rowOff>7319</xdr:rowOff>
    </xdr:to>
    <xdr:sp macro="" textlink="">
      <xdr:nvSpPr>
        <xdr:cNvPr id="244" name="楕円 243">
          <a:extLst>
            <a:ext uri="{FF2B5EF4-FFF2-40B4-BE49-F238E27FC236}">
              <a16:creationId xmlns:a16="http://schemas.microsoft.com/office/drawing/2014/main" id="{2BCC63C6-D2DB-4329-B0FC-88CE65A667EC}"/>
            </a:ext>
          </a:extLst>
        </xdr:cNvPr>
        <xdr:cNvSpPr/>
      </xdr:nvSpPr>
      <xdr:spPr>
        <a:xfrm>
          <a:off x="9398000" y="103197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100046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7FFEB5BD-452D-40A8-A291-D388F545781B}"/>
            </a:ext>
          </a:extLst>
        </xdr:cNvPr>
        <xdr:cNvSpPr txBox="1"/>
      </xdr:nvSpPr>
      <xdr:spPr>
        <a:xfrm>
          <a:off x="9467850" y="10177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79211</xdr:rowOff>
    </xdr:from>
    <xdr:to>
      <xdr:col>50</xdr:col>
      <xdr:colOff>165100</xdr:colOff>
      <xdr:row>63</xdr:row>
      <xdr:rowOff>9361</xdr:rowOff>
    </xdr:to>
    <xdr:sp macro="" textlink="">
      <xdr:nvSpPr>
        <xdr:cNvPr id="246" name="楕円 245">
          <a:extLst>
            <a:ext uri="{FF2B5EF4-FFF2-40B4-BE49-F238E27FC236}">
              <a16:creationId xmlns:a16="http://schemas.microsoft.com/office/drawing/2014/main" id="{FE8BF726-7098-4283-AEAE-EAD99E69524E}"/>
            </a:ext>
          </a:extLst>
        </xdr:cNvPr>
        <xdr:cNvSpPr/>
      </xdr:nvSpPr>
      <xdr:spPr>
        <a:xfrm>
          <a:off x="8636000" y="103217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127969</xdr:rowOff>
    </xdr:from>
    <xdr:to>
      <xdr:col>55</xdr:col>
      <xdr:colOff>0</xdr:colOff>
      <xdr:row>62</xdr:row>
      <xdr:rowOff>130011</xdr:rowOff>
    </xdr:to>
    <xdr:cxnSp macro="">
      <xdr:nvCxnSpPr>
        <xdr:cNvPr id="247" name="直線コネクタ 246">
          <a:extLst>
            <a:ext uri="{FF2B5EF4-FFF2-40B4-BE49-F238E27FC236}">
              <a16:creationId xmlns:a16="http://schemas.microsoft.com/office/drawing/2014/main" id="{018A43DD-1A7D-48E6-A7B1-8DE92507BE0C}"/>
            </a:ext>
          </a:extLst>
        </xdr:cNvPr>
        <xdr:cNvCxnSpPr/>
      </xdr:nvCxnSpPr>
      <xdr:spPr>
        <a:xfrm flipV="1">
          <a:off x="8686800" y="10370519"/>
          <a:ext cx="74295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98051</xdr:rowOff>
    </xdr:from>
    <xdr:to>
      <xdr:col>46</xdr:col>
      <xdr:colOff>38100</xdr:colOff>
      <xdr:row>63</xdr:row>
      <xdr:rowOff>28201</xdr:rowOff>
    </xdr:to>
    <xdr:sp macro="" textlink="">
      <xdr:nvSpPr>
        <xdr:cNvPr id="248" name="楕円 247">
          <a:extLst>
            <a:ext uri="{FF2B5EF4-FFF2-40B4-BE49-F238E27FC236}">
              <a16:creationId xmlns:a16="http://schemas.microsoft.com/office/drawing/2014/main" id="{416D63BA-A241-4E90-936D-26F9D3E1886F}"/>
            </a:ext>
          </a:extLst>
        </xdr:cNvPr>
        <xdr:cNvSpPr/>
      </xdr:nvSpPr>
      <xdr:spPr>
        <a:xfrm>
          <a:off x="7842250" y="103406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130011</xdr:rowOff>
    </xdr:from>
    <xdr:to>
      <xdr:col>50</xdr:col>
      <xdr:colOff>114300</xdr:colOff>
      <xdr:row>62</xdr:row>
      <xdr:rowOff>148851</xdr:rowOff>
    </xdr:to>
    <xdr:cxnSp macro="">
      <xdr:nvCxnSpPr>
        <xdr:cNvPr id="249" name="直線コネクタ 248">
          <a:extLst>
            <a:ext uri="{FF2B5EF4-FFF2-40B4-BE49-F238E27FC236}">
              <a16:creationId xmlns:a16="http://schemas.microsoft.com/office/drawing/2014/main" id="{7E179ECC-5E22-4693-8A16-AA9105AD4B29}"/>
            </a:ext>
          </a:extLst>
        </xdr:cNvPr>
        <xdr:cNvCxnSpPr/>
      </xdr:nvCxnSpPr>
      <xdr:spPr>
        <a:xfrm flipV="1">
          <a:off x="7886700" y="10372561"/>
          <a:ext cx="800100" cy="1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98244</xdr:rowOff>
    </xdr:from>
    <xdr:to>
      <xdr:col>41</xdr:col>
      <xdr:colOff>101600</xdr:colOff>
      <xdr:row>63</xdr:row>
      <xdr:rowOff>28394</xdr:rowOff>
    </xdr:to>
    <xdr:sp macro="" textlink="">
      <xdr:nvSpPr>
        <xdr:cNvPr id="250" name="楕円 249">
          <a:extLst>
            <a:ext uri="{FF2B5EF4-FFF2-40B4-BE49-F238E27FC236}">
              <a16:creationId xmlns:a16="http://schemas.microsoft.com/office/drawing/2014/main" id="{25B44877-A245-4F81-9771-D1112844EDBC}"/>
            </a:ext>
          </a:extLst>
        </xdr:cNvPr>
        <xdr:cNvSpPr/>
      </xdr:nvSpPr>
      <xdr:spPr>
        <a:xfrm>
          <a:off x="7029450" y="103407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148851</xdr:rowOff>
    </xdr:from>
    <xdr:to>
      <xdr:col>45</xdr:col>
      <xdr:colOff>177800</xdr:colOff>
      <xdr:row>62</xdr:row>
      <xdr:rowOff>149044</xdr:rowOff>
    </xdr:to>
    <xdr:cxnSp macro="">
      <xdr:nvCxnSpPr>
        <xdr:cNvPr id="251" name="直線コネクタ 250">
          <a:extLst>
            <a:ext uri="{FF2B5EF4-FFF2-40B4-BE49-F238E27FC236}">
              <a16:creationId xmlns:a16="http://schemas.microsoft.com/office/drawing/2014/main" id="{ED05B592-3C69-48BE-A0C0-7F68D5D5B577}"/>
            </a:ext>
          </a:extLst>
        </xdr:cNvPr>
        <xdr:cNvCxnSpPr/>
      </xdr:nvCxnSpPr>
      <xdr:spPr>
        <a:xfrm flipV="1">
          <a:off x="7080250" y="10391401"/>
          <a:ext cx="80645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98596</xdr:rowOff>
    </xdr:from>
    <xdr:to>
      <xdr:col>36</xdr:col>
      <xdr:colOff>165100</xdr:colOff>
      <xdr:row>63</xdr:row>
      <xdr:rowOff>28746</xdr:rowOff>
    </xdr:to>
    <xdr:sp macro="" textlink="">
      <xdr:nvSpPr>
        <xdr:cNvPr id="252" name="楕円 251">
          <a:extLst>
            <a:ext uri="{FF2B5EF4-FFF2-40B4-BE49-F238E27FC236}">
              <a16:creationId xmlns:a16="http://schemas.microsoft.com/office/drawing/2014/main" id="{181EB41D-469C-44BC-A97D-3F70896BE6BD}"/>
            </a:ext>
          </a:extLst>
        </xdr:cNvPr>
        <xdr:cNvSpPr/>
      </xdr:nvSpPr>
      <xdr:spPr>
        <a:xfrm>
          <a:off x="6235700" y="103411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149044</xdr:rowOff>
    </xdr:from>
    <xdr:to>
      <xdr:col>41</xdr:col>
      <xdr:colOff>50800</xdr:colOff>
      <xdr:row>62</xdr:row>
      <xdr:rowOff>149396</xdr:rowOff>
    </xdr:to>
    <xdr:cxnSp macro="">
      <xdr:nvCxnSpPr>
        <xdr:cNvPr id="253" name="直線コネクタ 252">
          <a:extLst>
            <a:ext uri="{FF2B5EF4-FFF2-40B4-BE49-F238E27FC236}">
              <a16:creationId xmlns:a16="http://schemas.microsoft.com/office/drawing/2014/main" id="{DC69D13A-A74A-4E96-B2BC-D58CB6B9360E}"/>
            </a:ext>
          </a:extLst>
        </xdr:cNvPr>
        <xdr:cNvCxnSpPr/>
      </xdr:nvCxnSpPr>
      <xdr:spPr>
        <a:xfrm flipV="1">
          <a:off x="6286500" y="10391594"/>
          <a:ext cx="79375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87276</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68D2921-929E-457A-B408-32DE3727E12C}"/>
            </a:ext>
          </a:extLst>
        </xdr:cNvPr>
        <xdr:cNvSpPr txBox="1"/>
      </xdr:nvSpPr>
      <xdr:spPr>
        <a:xfrm>
          <a:off x="8399995" y="10494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88502</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1522B707-7184-4B1D-B06F-805250AF00AE}"/>
            </a:ext>
          </a:extLst>
        </xdr:cNvPr>
        <xdr:cNvSpPr txBox="1"/>
      </xdr:nvSpPr>
      <xdr:spPr>
        <a:xfrm>
          <a:off x="7612595" y="1049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83403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0979180-22E5-4001-9F99-762494DDE63E}"/>
            </a:ext>
          </a:extLst>
        </xdr:cNvPr>
        <xdr:cNvSpPr txBox="1"/>
      </xdr:nvSpPr>
      <xdr:spPr>
        <a:xfrm>
          <a:off x="6818845" y="1049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33707</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DEEF9079-1F6E-4AC3-84D4-5B75FBDBFF63}"/>
            </a:ext>
          </a:extLst>
        </xdr:cNvPr>
        <xdr:cNvSpPr txBox="1"/>
      </xdr:nvSpPr>
      <xdr:spPr>
        <a:xfrm>
          <a:off x="6006045" y="10441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25888</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545915E0-A184-410A-9DEE-2E210C1B5AC9}"/>
            </a:ext>
          </a:extLst>
        </xdr:cNvPr>
        <xdr:cNvSpPr txBox="1"/>
      </xdr:nvSpPr>
      <xdr:spPr>
        <a:xfrm>
          <a:off x="8399995" y="10103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44728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5E97672F-CCEB-43EE-AB6D-E25F31CFEE0D}"/>
            </a:ext>
          </a:extLst>
        </xdr:cNvPr>
        <xdr:cNvSpPr txBox="1"/>
      </xdr:nvSpPr>
      <xdr:spPr>
        <a:xfrm>
          <a:off x="7612595" y="1012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44921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E08C36DB-4EA8-417E-B6C1-9100CF8181CA}"/>
            </a:ext>
          </a:extLst>
        </xdr:cNvPr>
        <xdr:cNvSpPr txBox="1"/>
      </xdr:nvSpPr>
      <xdr:spPr>
        <a:xfrm>
          <a:off x="6818845" y="10122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45273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43ED5B6-B559-4896-9467-76B09D57CA1C}"/>
            </a:ext>
          </a:extLst>
        </xdr:cNvPr>
        <xdr:cNvSpPr txBox="1"/>
      </xdr:nvSpPr>
      <xdr:spPr>
        <a:xfrm>
          <a:off x="6006045" y="10122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F7830A5-1B75-4548-AEF8-3825F7B326AF}"/>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92D7AD0-48CC-45DD-9443-B31B71CAFEDD}"/>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99C4EDB-577C-4ED1-897D-5AD028955C5F}"/>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A1DFF78-4D02-476C-89F7-E4F97860FE4F}"/>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284BB18-AC8E-42B9-8139-5B7F0B7BAED7}"/>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D1CC561-64D7-48EF-95BE-565C299B52BD}"/>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72AFF91-5CD1-42FD-B156-659974A4C0B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4F7DE14-C3CE-4EA3-A2E3-E28EC449FB58}"/>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A2CC707-5DF8-43B2-934B-9D1D887F160E}"/>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A20A533-92E5-494F-A8A1-7FDF41F5E5DD}"/>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35E444D-9FFE-4ED0-8497-E688B62267A3}"/>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E6A87D08-34F5-44AE-BC0D-9737252420AF}"/>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28BBF108-653B-4297-BB66-107E25C87857}"/>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5C31447-8B09-46A9-88D3-642345C730A1}"/>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C6A8FA52-B92A-4059-80F4-5CD253F42A8F}"/>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1D1DCB58-9001-452F-A4BD-B7347DC629E8}"/>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51386BE1-9009-42AF-B0B0-C636245629AD}"/>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4DC5288B-DED6-458D-AAD1-AB14C862EDE8}"/>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45908939-BC20-477F-A9F1-E235867E83A1}"/>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AB53A39-26F6-4D1D-BEE8-25CF958AA81A}"/>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D8FA2DCB-BC84-49EB-9975-955FDDAD91A5}"/>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C5D6AF99-B945-4E2B-AC72-B6374DE32329}"/>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48CDE48D-0747-4152-966F-D679A9E455C0}"/>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7953B1E-7A65-4816-AAF6-B50C6C887C5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AACEDE55-3F58-4C9F-B4C9-AACA74B63663}"/>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8708</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A57A151D-88E9-49E7-A3F4-F0B1002954CF}"/>
            </a:ext>
          </a:extLst>
        </xdr:cNvPr>
        <xdr:cNvCxnSpPr/>
      </xdr:nvCxnSpPr>
      <xdr:spPr>
        <a:xfrm flipV="1">
          <a:off x="4177665" y="128928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4541CA32-B7AF-456D-889D-C2472F5E986F}"/>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35CB2CA-B223-4BF1-8C7F-F7C9796507F8}"/>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126835</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5D8F950-7108-47DA-B939-7BCF3B6FBAC6}"/>
            </a:ext>
          </a:extLst>
        </xdr:cNvPr>
        <xdr:cNvSpPr txBox="1"/>
      </xdr:nvSpPr>
      <xdr:spPr>
        <a:xfrm>
          <a:off x="4216400" y="12680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8708</xdr:rowOff>
    </xdr:from>
    <xdr:to>
      <xdr:col>24</xdr:col>
      <xdr:colOff>152400</xdr:colOff>
      <xdr:row>78</xdr:row>
      <xdr:rowOff>8708</xdr:rowOff>
    </xdr:to>
    <xdr:cxnSp macro="">
      <xdr:nvCxnSpPr>
        <xdr:cNvPr id="291" name="直線コネクタ 290">
          <a:extLst>
            <a:ext uri="{FF2B5EF4-FFF2-40B4-BE49-F238E27FC236}">
              <a16:creationId xmlns:a16="http://schemas.microsoft.com/office/drawing/2014/main" id="{880B570D-1A40-4EBA-9F15-459D579B52AA}"/>
            </a:ext>
          </a:extLst>
        </xdr:cNvPr>
        <xdr:cNvCxnSpPr/>
      </xdr:nvCxnSpPr>
      <xdr:spPr>
        <a:xfrm>
          <a:off x="4108450" y="128928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85289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B6F1857-9754-4254-A95F-E6DD2DAE0594}"/>
            </a:ext>
          </a:extLst>
        </xdr:cNvPr>
        <xdr:cNvSpPr txBox="1"/>
      </xdr:nvSpPr>
      <xdr:spPr>
        <a:xfrm>
          <a:off x="4216400" y="136298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62412</xdr:rowOff>
    </xdr:from>
    <xdr:to>
      <xdr:col>24</xdr:col>
      <xdr:colOff>114300</xdr:colOff>
      <xdr:row>83</xdr:row>
      <xdr:rowOff>164012</xdr:rowOff>
    </xdr:to>
    <xdr:sp macro="" textlink="">
      <xdr:nvSpPr>
        <xdr:cNvPr id="293" name="フローチャート: 判断 292">
          <a:extLst>
            <a:ext uri="{FF2B5EF4-FFF2-40B4-BE49-F238E27FC236}">
              <a16:creationId xmlns:a16="http://schemas.microsoft.com/office/drawing/2014/main" id="{F520F9C8-D621-4CFC-BE05-38748A4B6EE7}"/>
            </a:ext>
          </a:extLst>
        </xdr:cNvPr>
        <xdr:cNvSpPr/>
      </xdr:nvSpPr>
      <xdr:spPr>
        <a:xfrm>
          <a:off x="4127500" y="13772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158750</xdr:rowOff>
    </xdr:from>
    <xdr:to>
      <xdr:col>20</xdr:col>
      <xdr:colOff>38100</xdr:colOff>
      <xdr:row>83</xdr:row>
      <xdr:rowOff>88900</xdr:rowOff>
    </xdr:to>
    <xdr:sp macro="" textlink="">
      <xdr:nvSpPr>
        <xdr:cNvPr id="294" name="フローチャート: 判断 293">
          <a:extLst>
            <a:ext uri="{FF2B5EF4-FFF2-40B4-BE49-F238E27FC236}">
              <a16:creationId xmlns:a16="http://schemas.microsoft.com/office/drawing/2014/main" id="{74BD4270-5569-4DC0-A6CA-B6698C7B1CAF}"/>
            </a:ext>
          </a:extLst>
        </xdr:cNvPr>
        <xdr:cNvSpPr/>
      </xdr:nvSpPr>
      <xdr:spPr>
        <a:xfrm>
          <a:off x="3384550" y="13703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140788</xdr:rowOff>
    </xdr:from>
    <xdr:to>
      <xdr:col>15</xdr:col>
      <xdr:colOff>101600</xdr:colOff>
      <xdr:row>83</xdr:row>
      <xdr:rowOff>70938</xdr:rowOff>
    </xdr:to>
    <xdr:sp macro="" textlink="">
      <xdr:nvSpPr>
        <xdr:cNvPr id="295" name="フローチャート: 判断 294">
          <a:extLst>
            <a:ext uri="{FF2B5EF4-FFF2-40B4-BE49-F238E27FC236}">
              <a16:creationId xmlns:a16="http://schemas.microsoft.com/office/drawing/2014/main" id="{A8E6D1BB-9310-4FCA-8551-D033B4A6D030}"/>
            </a:ext>
          </a:extLst>
        </xdr:cNvPr>
        <xdr:cNvSpPr/>
      </xdr:nvSpPr>
      <xdr:spPr>
        <a:xfrm>
          <a:off x="2571750" y="136853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41184</xdr:rowOff>
    </xdr:from>
    <xdr:to>
      <xdr:col>10</xdr:col>
      <xdr:colOff>165100</xdr:colOff>
      <xdr:row>83</xdr:row>
      <xdr:rowOff>142784</xdr:rowOff>
    </xdr:to>
    <xdr:sp macro="" textlink="">
      <xdr:nvSpPr>
        <xdr:cNvPr id="296" name="フローチャート: 判断 295">
          <a:extLst>
            <a:ext uri="{FF2B5EF4-FFF2-40B4-BE49-F238E27FC236}">
              <a16:creationId xmlns:a16="http://schemas.microsoft.com/office/drawing/2014/main" id="{24CF0C35-3F7E-435C-9575-C9371941F10D}"/>
            </a:ext>
          </a:extLst>
        </xdr:cNvPr>
        <xdr:cNvSpPr/>
      </xdr:nvSpPr>
      <xdr:spPr>
        <a:xfrm>
          <a:off x="1778000" y="1375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44450</xdr:rowOff>
    </xdr:from>
    <xdr:to>
      <xdr:col>6</xdr:col>
      <xdr:colOff>38100</xdr:colOff>
      <xdr:row>83</xdr:row>
      <xdr:rowOff>146050</xdr:rowOff>
    </xdr:to>
    <xdr:sp macro="" textlink="">
      <xdr:nvSpPr>
        <xdr:cNvPr id="297" name="フローチャート: 判断 296">
          <a:extLst>
            <a:ext uri="{FF2B5EF4-FFF2-40B4-BE49-F238E27FC236}">
              <a16:creationId xmlns:a16="http://schemas.microsoft.com/office/drawing/2014/main" id="{A8D4DB89-9632-4E83-88EF-4229D87DEAE5}"/>
            </a:ext>
          </a:extLst>
        </xdr:cNvPr>
        <xdr:cNvSpPr/>
      </xdr:nvSpPr>
      <xdr:spPr>
        <a:xfrm>
          <a:off x="984250" y="1375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E8976E6-4270-49CD-BA46-647B27F58969}"/>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E5247A2-7B6D-49F4-87AC-6CF4A7373EC0}"/>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4893DD8-C8F3-4A6C-8A09-25FF2D80609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5A7F376-958C-450E-A832-5DC2B2F122D7}"/>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F4E53DF-CD73-4D4B-B8D8-377B09208EB1}"/>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77107</xdr:rowOff>
    </xdr:from>
    <xdr:to>
      <xdr:col>24</xdr:col>
      <xdr:colOff>114300</xdr:colOff>
      <xdr:row>87</xdr:row>
      <xdr:rowOff>7257</xdr:rowOff>
    </xdr:to>
    <xdr:sp macro="" textlink="">
      <xdr:nvSpPr>
        <xdr:cNvPr id="303" name="楕円 302">
          <a:extLst>
            <a:ext uri="{FF2B5EF4-FFF2-40B4-BE49-F238E27FC236}">
              <a16:creationId xmlns:a16="http://schemas.microsoft.com/office/drawing/2014/main" id="{286CCB89-D1BC-411C-A4F4-B1C6B7F6CF06}"/>
            </a:ext>
          </a:extLst>
        </xdr:cNvPr>
        <xdr:cNvSpPr/>
      </xdr:nvSpPr>
      <xdr:spPr>
        <a:xfrm>
          <a:off x="4127500" y="142820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163484</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7D9A4FBB-AC4D-44E1-8524-84CAA8A06014}"/>
            </a:ext>
          </a:extLst>
        </xdr:cNvPr>
        <xdr:cNvSpPr txBox="1"/>
      </xdr:nvSpPr>
      <xdr:spPr>
        <a:xfrm>
          <a:off x="4216400" y="14203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73842</xdr:rowOff>
    </xdr:from>
    <xdr:to>
      <xdr:col>20</xdr:col>
      <xdr:colOff>38100</xdr:colOff>
      <xdr:row>87</xdr:row>
      <xdr:rowOff>3992</xdr:rowOff>
    </xdr:to>
    <xdr:sp macro="" textlink="">
      <xdr:nvSpPr>
        <xdr:cNvPr id="305" name="楕円 304">
          <a:extLst>
            <a:ext uri="{FF2B5EF4-FFF2-40B4-BE49-F238E27FC236}">
              <a16:creationId xmlns:a16="http://schemas.microsoft.com/office/drawing/2014/main" id="{32F88E8B-09C6-4DF9-8DAD-0216A6B0B8C8}"/>
            </a:ext>
          </a:extLst>
        </xdr:cNvPr>
        <xdr:cNvSpPr/>
      </xdr:nvSpPr>
      <xdr:spPr>
        <a:xfrm>
          <a:off x="3384550" y="142787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124642</xdr:rowOff>
    </xdr:from>
    <xdr:to>
      <xdr:col>24</xdr:col>
      <xdr:colOff>63500</xdr:colOff>
      <xdr:row>86</xdr:row>
      <xdr:rowOff>127907</xdr:rowOff>
    </xdr:to>
    <xdr:cxnSp macro="">
      <xdr:nvCxnSpPr>
        <xdr:cNvPr id="306" name="直線コネクタ 305">
          <a:extLst>
            <a:ext uri="{FF2B5EF4-FFF2-40B4-BE49-F238E27FC236}">
              <a16:creationId xmlns:a16="http://schemas.microsoft.com/office/drawing/2014/main" id="{30B2DA9A-151E-433D-81E5-FB1596611ED3}"/>
            </a:ext>
          </a:extLst>
        </xdr:cNvPr>
        <xdr:cNvCxnSpPr/>
      </xdr:nvCxnSpPr>
      <xdr:spPr>
        <a:xfrm>
          <a:off x="3429000" y="14329592"/>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70576</xdr:rowOff>
    </xdr:from>
    <xdr:to>
      <xdr:col>15</xdr:col>
      <xdr:colOff>101600</xdr:colOff>
      <xdr:row>87</xdr:row>
      <xdr:rowOff>726</xdr:rowOff>
    </xdr:to>
    <xdr:sp macro="" textlink="">
      <xdr:nvSpPr>
        <xdr:cNvPr id="307" name="楕円 306">
          <a:extLst>
            <a:ext uri="{FF2B5EF4-FFF2-40B4-BE49-F238E27FC236}">
              <a16:creationId xmlns:a16="http://schemas.microsoft.com/office/drawing/2014/main" id="{6222AD1A-F78B-4F6B-BC70-15E1862A6D46}"/>
            </a:ext>
          </a:extLst>
        </xdr:cNvPr>
        <xdr:cNvSpPr/>
      </xdr:nvSpPr>
      <xdr:spPr>
        <a:xfrm>
          <a:off x="2571750" y="142755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121376</xdr:rowOff>
    </xdr:from>
    <xdr:to>
      <xdr:col>19</xdr:col>
      <xdr:colOff>177800</xdr:colOff>
      <xdr:row>86</xdr:row>
      <xdr:rowOff>124642</xdr:rowOff>
    </xdr:to>
    <xdr:cxnSp macro="">
      <xdr:nvCxnSpPr>
        <xdr:cNvPr id="308" name="直線コネクタ 307">
          <a:extLst>
            <a:ext uri="{FF2B5EF4-FFF2-40B4-BE49-F238E27FC236}">
              <a16:creationId xmlns:a16="http://schemas.microsoft.com/office/drawing/2014/main" id="{0DDDCA2A-683A-40F6-BF6C-FB75CE49DDC5}"/>
            </a:ext>
          </a:extLst>
        </xdr:cNvPr>
        <xdr:cNvCxnSpPr/>
      </xdr:nvCxnSpPr>
      <xdr:spPr>
        <a:xfrm>
          <a:off x="2622550" y="14326326"/>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67311</xdr:rowOff>
    </xdr:from>
    <xdr:to>
      <xdr:col>10</xdr:col>
      <xdr:colOff>165100</xdr:colOff>
      <xdr:row>86</xdr:row>
      <xdr:rowOff>168911</xdr:rowOff>
    </xdr:to>
    <xdr:sp macro="" textlink="">
      <xdr:nvSpPr>
        <xdr:cNvPr id="309" name="楕円 308">
          <a:extLst>
            <a:ext uri="{FF2B5EF4-FFF2-40B4-BE49-F238E27FC236}">
              <a16:creationId xmlns:a16="http://schemas.microsoft.com/office/drawing/2014/main" id="{D4AC26A5-0C6F-4EED-99D3-003372DEE199}"/>
            </a:ext>
          </a:extLst>
        </xdr:cNvPr>
        <xdr:cNvSpPr/>
      </xdr:nvSpPr>
      <xdr:spPr>
        <a:xfrm>
          <a:off x="1778000" y="142722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118111</xdr:rowOff>
    </xdr:from>
    <xdr:to>
      <xdr:col>15</xdr:col>
      <xdr:colOff>50800</xdr:colOff>
      <xdr:row>86</xdr:row>
      <xdr:rowOff>121376</xdr:rowOff>
    </xdr:to>
    <xdr:cxnSp macro="">
      <xdr:nvCxnSpPr>
        <xdr:cNvPr id="310" name="直線コネクタ 309">
          <a:extLst>
            <a:ext uri="{FF2B5EF4-FFF2-40B4-BE49-F238E27FC236}">
              <a16:creationId xmlns:a16="http://schemas.microsoft.com/office/drawing/2014/main" id="{09117792-1EBC-4CEC-833F-F80C5FEFB11F}"/>
            </a:ext>
          </a:extLst>
        </xdr:cNvPr>
        <xdr:cNvCxnSpPr/>
      </xdr:nvCxnSpPr>
      <xdr:spPr>
        <a:xfrm>
          <a:off x="1828800" y="14323061"/>
          <a:ext cx="7937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68943</xdr:rowOff>
    </xdr:from>
    <xdr:to>
      <xdr:col>6</xdr:col>
      <xdr:colOff>38100</xdr:colOff>
      <xdr:row>86</xdr:row>
      <xdr:rowOff>170543</xdr:rowOff>
    </xdr:to>
    <xdr:sp macro="" textlink="">
      <xdr:nvSpPr>
        <xdr:cNvPr id="311" name="楕円 310">
          <a:extLst>
            <a:ext uri="{FF2B5EF4-FFF2-40B4-BE49-F238E27FC236}">
              <a16:creationId xmlns:a16="http://schemas.microsoft.com/office/drawing/2014/main" id="{3AD03C27-63BC-4C95-B545-66FEDA52108A}"/>
            </a:ext>
          </a:extLst>
        </xdr:cNvPr>
        <xdr:cNvSpPr/>
      </xdr:nvSpPr>
      <xdr:spPr>
        <a:xfrm>
          <a:off x="984250" y="142738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118111</xdr:rowOff>
    </xdr:from>
    <xdr:to>
      <xdr:col>10</xdr:col>
      <xdr:colOff>114300</xdr:colOff>
      <xdr:row>86</xdr:row>
      <xdr:rowOff>119743</xdr:rowOff>
    </xdr:to>
    <xdr:cxnSp macro="">
      <xdr:nvCxnSpPr>
        <xdr:cNvPr id="312" name="直線コネクタ 311">
          <a:extLst>
            <a:ext uri="{FF2B5EF4-FFF2-40B4-BE49-F238E27FC236}">
              <a16:creationId xmlns:a16="http://schemas.microsoft.com/office/drawing/2014/main" id="{96120A8B-1918-4EEE-9C71-5ACBEB65E1BE}"/>
            </a:ext>
          </a:extLst>
        </xdr:cNvPr>
        <xdr:cNvCxnSpPr/>
      </xdr:nvCxnSpPr>
      <xdr:spPr>
        <a:xfrm flipV="1">
          <a:off x="1028700" y="14323061"/>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105427</xdr:rowOff>
    </xdr:from>
    <xdr:ext cx="405111" cy="259045"/>
    <xdr:sp macro="" textlink="">
      <xdr:nvSpPr>
        <xdr:cNvPr id="313" name="n_1aveValue【公営住宅】&#10;有形固定資産減価償却率">
          <a:extLst>
            <a:ext uri="{FF2B5EF4-FFF2-40B4-BE49-F238E27FC236}">
              <a16:creationId xmlns:a16="http://schemas.microsoft.com/office/drawing/2014/main" id="{3CD46DC8-E6AF-43CF-A764-D30CDB64A520}"/>
            </a:ext>
          </a:extLst>
        </xdr:cNvPr>
        <xdr:cNvSpPr txBox="1"/>
      </xdr:nvSpPr>
      <xdr:spPr>
        <a:xfrm>
          <a:off x="3239144" y="1348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87465</xdr:rowOff>
    </xdr:from>
    <xdr:ext cx="405111" cy="259045"/>
    <xdr:sp macro="" textlink="">
      <xdr:nvSpPr>
        <xdr:cNvPr id="314" name="n_2aveValue【公営住宅】&#10;有形固定資産減価償却率">
          <a:extLst>
            <a:ext uri="{FF2B5EF4-FFF2-40B4-BE49-F238E27FC236}">
              <a16:creationId xmlns:a16="http://schemas.microsoft.com/office/drawing/2014/main" id="{7FA23FF1-4F24-4DDF-953B-3B8703572AA4}"/>
            </a:ext>
          </a:extLst>
        </xdr:cNvPr>
        <xdr:cNvSpPr txBox="1"/>
      </xdr:nvSpPr>
      <xdr:spPr>
        <a:xfrm>
          <a:off x="2439044" y="1346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159311</xdr:rowOff>
    </xdr:from>
    <xdr:ext cx="405111" cy="259045"/>
    <xdr:sp macro="" textlink="">
      <xdr:nvSpPr>
        <xdr:cNvPr id="315" name="n_3aveValue【公営住宅】&#10;有形固定資産減価償却率">
          <a:extLst>
            <a:ext uri="{FF2B5EF4-FFF2-40B4-BE49-F238E27FC236}">
              <a16:creationId xmlns:a16="http://schemas.microsoft.com/office/drawing/2014/main" id="{A8DAE7D7-1A30-48AA-BB53-00F58BF6656D}"/>
            </a:ext>
          </a:extLst>
        </xdr:cNvPr>
        <xdr:cNvSpPr txBox="1"/>
      </xdr:nvSpPr>
      <xdr:spPr>
        <a:xfrm>
          <a:off x="1645294" y="13538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162577</xdr:rowOff>
    </xdr:from>
    <xdr:ext cx="405111" cy="259045"/>
    <xdr:sp macro="" textlink="">
      <xdr:nvSpPr>
        <xdr:cNvPr id="316" name="n_4aveValue【公営住宅】&#10;有形固定資産減価償却率">
          <a:extLst>
            <a:ext uri="{FF2B5EF4-FFF2-40B4-BE49-F238E27FC236}">
              <a16:creationId xmlns:a16="http://schemas.microsoft.com/office/drawing/2014/main" id="{EF1688F1-89C4-4F39-8EE7-54C0F685A246}"/>
            </a:ext>
          </a:extLst>
        </xdr:cNvPr>
        <xdr:cNvSpPr txBox="1"/>
      </xdr:nvSpPr>
      <xdr:spPr>
        <a:xfrm>
          <a:off x="851544" y="1354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166569</xdr:rowOff>
    </xdr:from>
    <xdr:ext cx="405111" cy="259045"/>
    <xdr:sp macro="" textlink="">
      <xdr:nvSpPr>
        <xdr:cNvPr id="317" name="n_1mainValue【公営住宅】&#10;有形固定資産減価償却率">
          <a:extLst>
            <a:ext uri="{FF2B5EF4-FFF2-40B4-BE49-F238E27FC236}">
              <a16:creationId xmlns:a16="http://schemas.microsoft.com/office/drawing/2014/main" id="{75D3D91F-BEC7-4B3B-AB26-CB6C7EC1E391}"/>
            </a:ext>
          </a:extLst>
        </xdr:cNvPr>
        <xdr:cNvSpPr txBox="1"/>
      </xdr:nvSpPr>
      <xdr:spPr>
        <a:xfrm>
          <a:off x="3239144" y="14371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163303</xdr:rowOff>
    </xdr:from>
    <xdr:ext cx="405111" cy="259045"/>
    <xdr:sp macro="" textlink="">
      <xdr:nvSpPr>
        <xdr:cNvPr id="318" name="n_2mainValue【公営住宅】&#10;有形固定資産減価償却率">
          <a:extLst>
            <a:ext uri="{FF2B5EF4-FFF2-40B4-BE49-F238E27FC236}">
              <a16:creationId xmlns:a16="http://schemas.microsoft.com/office/drawing/2014/main" id="{ACA7C734-8925-4289-B53C-DA9DB1C46EA9}"/>
            </a:ext>
          </a:extLst>
        </xdr:cNvPr>
        <xdr:cNvSpPr txBox="1"/>
      </xdr:nvSpPr>
      <xdr:spPr>
        <a:xfrm>
          <a:off x="2439044" y="1436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160038</xdr:rowOff>
    </xdr:from>
    <xdr:ext cx="405111" cy="259045"/>
    <xdr:sp macro="" textlink="">
      <xdr:nvSpPr>
        <xdr:cNvPr id="319" name="n_3mainValue【公営住宅】&#10;有形固定資産減価償却率">
          <a:extLst>
            <a:ext uri="{FF2B5EF4-FFF2-40B4-BE49-F238E27FC236}">
              <a16:creationId xmlns:a16="http://schemas.microsoft.com/office/drawing/2014/main" id="{BBD7FAE5-0092-4582-B59C-5B6DF82E33FB}"/>
            </a:ext>
          </a:extLst>
        </xdr:cNvPr>
        <xdr:cNvSpPr txBox="1"/>
      </xdr:nvSpPr>
      <xdr:spPr>
        <a:xfrm>
          <a:off x="1645294" y="1436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161670</xdr:rowOff>
    </xdr:from>
    <xdr:ext cx="405111" cy="259045"/>
    <xdr:sp macro="" textlink="">
      <xdr:nvSpPr>
        <xdr:cNvPr id="320" name="n_4mainValue【公営住宅】&#10;有形固定資産減価償却率">
          <a:extLst>
            <a:ext uri="{FF2B5EF4-FFF2-40B4-BE49-F238E27FC236}">
              <a16:creationId xmlns:a16="http://schemas.microsoft.com/office/drawing/2014/main" id="{F44552B4-DCD5-4B80-803C-C7640B65D562}"/>
            </a:ext>
          </a:extLst>
        </xdr:cNvPr>
        <xdr:cNvSpPr txBox="1"/>
      </xdr:nvSpPr>
      <xdr:spPr>
        <a:xfrm>
          <a:off x="851544" y="14366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C941E7B-143B-494F-9C2E-59CBEDA651D4}"/>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4794E04-4A15-461E-87D6-887BB9E045C9}"/>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C4BFDA3-0659-4106-A7EF-45C575F03584}"/>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7244749-1254-472B-BF1F-139EB426738F}"/>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897308C-6B21-44E8-BB27-26EA46279793}"/>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EEAE656-F3F9-4121-8922-B48528166EC2}"/>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A9CF1F3-23FF-4BAF-A378-6F7E5CFBAF7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99A8882-F054-47DC-9EAB-DD94E901BF92}"/>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007E84F-196A-46AF-A244-DC9A630F2B67}"/>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596F964-715E-4916-B1D6-D653896055B9}"/>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EB4B9B2-AEAF-41AE-A0EA-927C3C7A74EA}"/>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895E3934-D21C-4126-8D51-8C09D170F644}"/>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F4DE601-F941-41F9-A307-C18EB5ACEDE8}"/>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505EE413-F50E-4BA9-8845-F1976712E260}"/>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1D8B20F-874D-4D83-B2CC-F1A9A55C9D82}"/>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196BBB8F-DE39-43DC-8C09-4B73AD9F414A}"/>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EE5252F1-8E69-4B6E-B142-7DCB0356ABC9}"/>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2263F860-1D7E-422E-BD63-582D8EF7D5A1}"/>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52A0B62-25B8-4AF8-B7E8-93A2804855FA}"/>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F1E7B82-42ED-4986-BCAB-291CE37B52D1}"/>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27C3C45-7BAE-493D-AE77-CEF22BD40B5A}"/>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68275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C1E300BA-5ADC-4127-B225-8C4BA5D0BE0F}"/>
            </a:ext>
          </a:extLst>
        </xdr:cNvPr>
        <xdr:cNvCxnSpPr/>
      </xdr:nvCxnSpPr>
      <xdr:spPr>
        <a:xfrm flipV="1">
          <a:off x="9429115" y="12952425"/>
          <a:ext cx="0" cy="128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ADB96388-3534-4DAD-ABF4-867333655BCD}"/>
            </a:ext>
          </a:extLst>
        </xdr:cNvPr>
        <xdr:cNvSpPr txBox="1"/>
      </xdr:nvSpPr>
      <xdr:spPr>
        <a:xfrm>
          <a:off x="9467850" y="1424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A7BE910A-6A80-46BF-ACD2-FBBC551DD785}"/>
            </a:ext>
          </a:extLst>
        </xdr:cNvPr>
        <xdr:cNvCxnSpPr/>
      </xdr:nvCxnSpPr>
      <xdr:spPr>
        <a:xfrm>
          <a:off x="9359900" y="14240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14952</xdr:rowOff>
    </xdr:from>
    <xdr:ext cx="469744" cy="259045"/>
    <xdr:sp macro="" textlink="">
      <xdr:nvSpPr>
        <xdr:cNvPr id="345" name="【公営住宅】&#10;一人当たり面積最大値テキスト">
          <a:extLst>
            <a:ext uri="{FF2B5EF4-FFF2-40B4-BE49-F238E27FC236}">
              <a16:creationId xmlns:a16="http://schemas.microsoft.com/office/drawing/2014/main" id="{C18F5D62-D009-48C5-B158-0C8781CAA339}"/>
            </a:ext>
          </a:extLst>
        </xdr:cNvPr>
        <xdr:cNvSpPr txBox="1"/>
      </xdr:nvSpPr>
      <xdr:spPr>
        <a:xfrm>
          <a:off x="9467850" y="1273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68275</xdr:rowOff>
    </xdr:from>
    <xdr:to>
      <xdr:col>55</xdr:col>
      <xdr:colOff>88900</xdr:colOff>
      <xdr:row>78</xdr:row>
      <xdr:rowOff>68275</xdr:rowOff>
    </xdr:to>
    <xdr:cxnSp macro="">
      <xdr:nvCxnSpPr>
        <xdr:cNvPr id="346" name="直線コネクタ 345">
          <a:extLst>
            <a:ext uri="{FF2B5EF4-FFF2-40B4-BE49-F238E27FC236}">
              <a16:creationId xmlns:a16="http://schemas.microsoft.com/office/drawing/2014/main" id="{8C368FC3-1F60-4F16-8DE2-038B74E063E1}"/>
            </a:ext>
          </a:extLst>
        </xdr:cNvPr>
        <xdr:cNvCxnSpPr/>
      </xdr:nvCxnSpPr>
      <xdr:spPr>
        <a:xfrm>
          <a:off x="9359900" y="129524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49040</xdr:rowOff>
    </xdr:from>
    <xdr:ext cx="469744" cy="259045"/>
    <xdr:sp macro="" textlink="">
      <xdr:nvSpPr>
        <xdr:cNvPr id="347" name="【公営住宅】&#10;一人当たり面積平均値テキスト">
          <a:extLst>
            <a:ext uri="{FF2B5EF4-FFF2-40B4-BE49-F238E27FC236}">
              <a16:creationId xmlns:a16="http://schemas.microsoft.com/office/drawing/2014/main" id="{9FE5AB28-C478-4731-93EC-A5D0E2A1CFCC}"/>
            </a:ext>
          </a:extLst>
        </xdr:cNvPr>
        <xdr:cNvSpPr txBox="1"/>
      </xdr:nvSpPr>
      <xdr:spPr>
        <a:xfrm>
          <a:off x="9467850" y="139237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26163</xdr:rowOff>
    </xdr:from>
    <xdr:to>
      <xdr:col>55</xdr:col>
      <xdr:colOff>50800</xdr:colOff>
      <xdr:row>85</xdr:row>
      <xdr:rowOff>127763</xdr:rowOff>
    </xdr:to>
    <xdr:sp macro="" textlink="">
      <xdr:nvSpPr>
        <xdr:cNvPr id="348" name="フローチャート: 判断 347">
          <a:extLst>
            <a:ext uri="{FF2B5EF4-FFF2-40B4-BE49-F238E27FC236}">
              <a16:creationId xmlns:a16="http://schemas.microsoft.com/office/drawing/2014/main" id="{E1E0AB06-5D1C-4DC0-8880-DE58FB1344A2}"/>
            </a:ext>
          </a:extLst>
        </xdr:cNvPr>
        <xdr:cNvSpPr/>
      </xdr:nvSpPr>
      <xdr:spPr>
        <a:xfrm>
          <a:off x="9398000" y="140660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27076</xdr:rowOff>
    </xdr:from>
    <xdr:to>
      <xdr:col>50</xdr:col>
      <xdr:colOff>165100</xdr:colOff>
      <xdr:row>85</xdr:row>
      <xdr:rowOff>128676</xdr:rowOff>
    </xdr:to>
    <xdr:sp macro="" textlink="">
      <xdr:nvSpPr>
        <xdr:cNvPr id="349" name="フローチャート: 判断 348">
          <a:extLst>
            <a:ext uri="{FF2B5EF4-FFF2-40B4-BE49-F238E27FC236}">
              <a16:creationId xmlns:a16="http://schemas.microsoft.com/office/drawing/2014/main" id="{F8974257-A866-4732-9D0E-71DDA0B47AA6}"/>
            </a:ext>
          </a:extLst>
        </xdr:cNvPr>
        <xdr:cNvSpPr/>
      </xdr:nvSpPr>
      <xdr:spPr>
        <a:xfrm>
          <a:off x="8636000" y="14066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27991</xdr:rowOff>
    </xdr:from>
    <xdr:to>
      <xdr:col>46</xdr:col>
      <xdr:colOff>38100</xdr:colOff>
      <xdr:row>85</xdr:row>
      <xdr:rowOff>129591</xdr:rowOff>
    </xdr:to>
    <xdr:sp macro="" textlink="">
      <xdr:nvSpPr>
        <xdr:cNvPr id="350" name="フローチャート: 判断 349">
          <a:extLst>
            <a:ext uri="{FF2B5EF4-FFF2-40B4-BE49-F238E27FC236}">
              <a16:creationId xmlns:a16="http://schemas.microsoft.com/office/drawing/2014/main" id="{71C2EA68-B0D7-49F1-95AE-5F94C9E6199A}"/>
            </a:ext>
          </a:extLst>
        </xdr:cNvPr>
        <xdr:cNvSpPr/>
      </xdr:nvSpPr>
      <xdr:spPr>
        <a:xfrm>
          <a:off x="7842250" y="1406784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34162</xdr:rowOff>
    </xdr:from>
    <xdr:to>
      <xdr:col>41</xdr:col>
      <xdr:colOff>101600</xdr:colOff>
      <xdr:row>85</xdr:row>
      <xdr:rowOff>135762</xdr:rowOff>
    </xdr:to>
    <xdr:sp macro="" textlink="">
      <xdr:nvSpPr>
        <xdr:cNvPr id="351" name="フローチャート: 判断 350">
          <a:extLst>
            <a:ext uri="{FF2B5EF4-FFF2-40B4-BE49-F238E27FC236}">
              <a16:creationId xmlns:a16="http://schemas.microsoft.com/office/drawing/2014/main" id="{59D8F804-A2E5-47E8-B301-EC8C3AF58974}"/>
            </a:ext>
          </a:extLst>
        </xdr:cNvPr>
        <xdr:cNvSpPr/>
      </xdr:nvSpPr>
      <xdr:spPr>
        <a:xfrm>
          <a:off x="7029450" y="14074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20447</xdr:rowOff>
    </xdr:from>
    <xdr:to>
      <xdr:col>36</xdr:col>
      <xdr:colOff>165100</xdr:colOff>
      <xdr:row>85</xdr:row>
      <xdr:rowOff>122047</xdr:rowOff>
    </xdr:to>
    <xdr:sp macro="" textlink="">
      <xdr:nvSpPr>
        <xdr:cNvPr id="352" name="フローチャート: 判断 351">
          <a:extLst>
            <a:ext uri="{FF2B5EF4-FFF2-40B4-BE49-F238E27FC236}">
              <a16:creationId xmlns:a16="http://schemas.microsoft.com/office/drawing/2014/main" id="{FA80E1B8-0156-46BB-A06C-E13D65A1A6DF}"/>
            </a:ext>
          </a:extLst>
        </xdr:cNvPr>
        <xdr:cNvSpPr/>
      </xdr:nvSpPr>
      <xdr:spPr>
        <a:xfrm>
          <a:off x="6235700" y="140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408E7AB-F6AE-4B95-B9A9-72CF70058AE6}"/>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FE40950-49EE-4A6A-B32E-A5DBD83CD59D}"/>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55C5B2F-59BE-42A5-A3A2-873953BBD7D8}"/>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5F843BA-6ECA-4616-9476-9B1CEA2847E1}"/>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BECBC02-524F-4A7C-B790-92951F2857DB}"/>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138861</xdr:rowOff>
    </xdr:from>
    <xdr:to>
      <xdr:col>55</xdr:col>
      <xdr:colOff>50800</xdr:colOff>
      <xdr:row>86</xdr:row>
      <xdr:rowOff>69011</xdr:rowOff>
    </xdr:to>
    <xdr:sp macro="" textlink="">
      <xdr:nvSpPr>
        <xdr:cNvPr id="358" name="楕円 357">
          <a:extLst>
            <a:ext uri="{FF2B5EF4-FFF2-40B4-BE49-F238E27FC236}">
              <a16:creationId xmlns:a16="http://schemas.microsoft.com/office/drawing/2014/main" id="{01EB91E1-4945-4520-822E-8EF1587D3C42}"/>
            </a:ext>
          </a:extLst>
        </xdr:cNvPr>
        <xdr:cNvSpPr/>
      </xdr:nvSpPr>
      <xdr:spPr>
        <a:xfrm>
          <a:off x="9398000" y="141787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53788</xdr:rowOff>
    </xdr:from>
    <xdr:ext cx="469744" cy="259045"/>
    <xdr:sp macro="" textlink="">
      <xdr:nvSpPr>
        <xdr:cNvPr id="359" name="【公営住宅】&#10;一人当たり面積該当値テキスト">
          <a:extLst>
            <a:ext uri="{FF2B5EF4-FFF2-40B4-BE49-F238E27FC236}">
              <a16:creationId xmlns:a16="http://schemas.microsoft.com/office/drawing/2014/main" id="{5DD9EE35-BD95-42BB-B18C-30C9F2424E43}"/>
            </a:ext>
          </a:extLst>
        </xdr:cNvPr>
        <xdr:cNvSpPr txBox="1"/>
      </xdr:nvSpPr>
      <xdr:spPr>
        <a:xfrm>
          <a:off x="9467850" y="1409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138861</xdr:rowOff>
    </xdr:from>
    <xdr:to>
      <xdr:col>50</xdr:col>
      <xdr:colOff>165100</xdr:colOff>
      <xdr:row>86</xdr:row>
      <xdr:rowOff>69011</xdr:rowOff>
    </xdr:to>
    <xdr:sp macro="" textlink="">
      <xdr:nvSpPr>
        <xdr:cNvPr id="360" name="楕円 359">
          <a:extLst>
            <a:ext uri="{FF2B5EF4-FFF2-40B4-BE49-F238E27FC236}">
              <a16:creationId xmlns:a16="http://schemas.microsoft.com/office/drawing/2014/main" id="{ADDD09C3-F069-4BEC-89D7-21332CD55B64}"/>
            </a:ext>
          </a:extLst>
        </xdr:cNvPr>
        <xdr:cNvSpPr/>
      </xdr:nvSpPr>
      <xdr:spPr>
        <a:xfrm>
          <a:off x="8636000" y="141787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18211</xdr:rowOff>
    </xdr:from>
    <xdr:to>
      <xdr:col>55</xdr:col>
      <xdr:colOff>0</xdr:colOff>
      <xdr:row>86</xdr:row>
      <xdr:rowOff>18211</xdr:rowOff>
    </xdr:to>
    <xdr:cxnSp macro="">
      <xdr:nvCxnSpPr>
        <xdr:cNvPr id="361" name="直線コネクタ 360">
          <a:extLst>
            <a:ext uri="{FF2B5EF4-FFF2-40B4-BE49-F238E27FC236}">
              <a16:creationId xmlns:a16="http://schemas.microsoft.com/office/drawing/2014/main" id="{6494EDC1-B9AB-49BB-A7F7-AD1E3796E55E}"/>
            </a:ext>
          </a:extLst>
        </xdr:cNvPr>
        <xdr:cNvCxnSpPr/>
      </xdr:nvCxnSpPr>
      <xdr:spPr>
        <a:xfrm>
          <a:off x="8686800" y="1422316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138861</xdr:rowOff>
    </xdr:from>
    <xdr:to>
      <xdr:col>46</xdr:col>
      <xdr:colOff>38100</xdr:colOff>
      <xdr:row>86</xdr:row>
      <xdr:rowOff>69011</xdr:rowOff>
    </xdr:to>
    <xdr:sp macro="" textlink="">
      <xdr:nvSpPr>
        <xdr:cNvPr id="362" name="楕円 361">
          <a:extLst>
            <a:ext uri="{FF2B5EF4-FFF2-40B4-BE49-F238E27FC236}">
              <a16:creationId xmlns:a16="http://schemas.microsoft.com/office/drawing/2014/main" id="{67247BF1-DA51-45A3-8495-99466F8C4EDC}"/>
            </a:ext>
          </a:extLst>
        </xdr:cNvPr>
        <xdr:cNvSpPr/>
      </xdr:nvSpPr>
      <xdr:spPr>
        <a:xfrm>
          <a:off x="7842250" y="141787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18211</xdr:rowOff>
    </xdr:from>
    <xdr:to>
      <xdr:col>50</xdr:col>
      <xdr:colOff>114300</xdr:colOff>
      <xdr:row>86</xdr:row>
      <xdr:rowOff>18211</xdr:rowOff>
    </xdr:to>
    <xdr:cxnSp macro="">
      <xdr:nvCxnSpPr>
        <xdr:cNvPr id="363" name="直線コネクタ 362">
          <a:extLst>
            <a:ext uri="{FF2B5EF4-FFF2-40B4-BE49-F238E27FC236}">
              <a16:creationId xmlns:a16="http://schemas.microsoft.com/office/drawing/2014/main" id="{60E3AFE9-BF1A-49B5-AB03-3514839F5289}"/>
            </a:ext>
          </a:extLst>
        </xdr:cNvPr>
        <xdr:cNvCxnSpPr/>
      </xdr:nvCxnSpPr>
      <xdr:spPr>
        <a:xfrm>
          <a:off x="7886700" y="142231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138861</xdr:rowOff>
    </xdr:from>
    <xdr:to>
      <xdr:col>41</xdr:col>
      <xdr:colOff>101600</xdr:colOff>
      <xdr:row>86</xdr:row>
      <xdr:rowOff>69011</xdr:rowOff>
    </xdr:to>
    <xdr:sp macro="" textlink="">
      <xdr:nvSpPr>
        <xdr:cNvPr id="364" name="楕円 363">
          <a:extLst>
            <a:ext uri="{FF2B5EF4-FFF2-40B4-BE49-F238E27FC236}">
              <a16:creationId xmlns:a16="http://schemas.microsoft.com/office/drawing/2014/main" id="{CB3DB5C9-D16C-4767-8BCC-652A64019A19}"/>
            </a:ext>
          </a:extLst>
        </xdr:cNvPr>
        <xdr:cNvSpPr/>
      </xdr:nvSpPr>
      <xdr:spPr>
        <a:xfrm>
          <a:off x="7029450" y="141787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18211</xdr:rowOff>
    </xdr:from>
    <xdr:to>
      <xdr:col>45</xdr:col>
      <xdr:colOff>177800</xdr:colOff>
      <xdr:row>86</xdr:row>
      <xdr:rowOff>18211</xdr:rowOff>
    </xdr:to>
    <xdr:cxnSp macro="">
      <xdr:nvCxnSpPr>
        <xdr:cNvPr id="365" name="直線コネクタ 364">
          <a:extLst>
            <a:ext uri="{FF2B5EF4-FFF2-40B4-BE49-F238E27FC236}">
              <a16:creationId xmlns:a16="http://schemas.microsoft.com/office/drawing/2014/main" id="{21902F05-F489-4425-8E29-0875B18D8999}"/>
            </a:ext>
          </a:extLst>
        </xdr:cNvPr>
        <xdr:cNvCxnSpPr/>
      </xdr:nvCxnSpPr>
      <xdr:spPr>
        <a:xfrm>
          <a:off x="7080250" y="1422316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138861</xdr:rowOff>
    </xdr:from>
    <xdr:to>
      <xdr:col>36</xdr:col>
      <xdr:colOff>165100</xdr:colOff>
      <xdr:row>86</xdr:row>
      <xdr:rowOff>69011</xdr:rowOff>
    </xdr:to>
    <xdr:sp macro="" textlink="">
      <xdr:nvSpPr>
        <xdr:cNvPr id="366" name="楕円 365">
          <a:extLst>
            <a:ext uri="{FF2B5EF4-FFF2-40B4-BE49-F238E27FC236}">
              <a16:creationId xmlns:a16="http://schemas.microsoft.com/office/drawing/2014/main" id="{DEAC5243-AE38-4048-B51A-8FACAB01A752}"/>
            </a:ext>
          </a:extLst>
        </xdr:cNvPr>
        <xdr:cNvSpPr/>
      </xdr:nvSpPr>
      <xdr:spPr>
        <a:xfrm>
          <a:off x="6235700" y="141787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18211</xdr:rowOff>
    </xdr:from>
    <xdr:to>
      <xdr:col>41</xdr:col>
      <xdr:colOff>50800</xdr:colOff>
      <xdr:row>86</xdr:row>
      <xdr:rowOff>18211</xdr:rowOff>
    </xdr:to>
    <xdr:cxnSp macro="">
      <xdr:nvCxnSpPr>
        <xdr:cNvPr id="367" name="直線コネクタ 366">
          <a:extLst>
            <a:ext uri="{FF2B5EF4-FFF2-40B4-BE49-F238E27FC236}">
              <a16:creationId xmlns:a16="http://schemas.microsoft.com/office/drawing/2014/main" id="{038A1B7B-C35B-465F-9263-AB6223D94E0A}"/>
            </a:ext>
          </a:extLst>
        </xdr:cNvPr>
        <xdr:cNvCxnSpPr/>
      </xdr:nvCxnSpPr>
      <xdr:spPr>
        <a:xfrm>
          <a:off x="6286500" y="1422316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145203</xdr:rowOff>
    </xdr:from>
    <xdr:ext cx="469744" cy="259045"/>
    <xdr:sp macro="" textlink="">
      <xdr:nvSpPr>
        <xdr:cNvPr id="368" name="n_1aveValue【公営住宅】&#10;一人当たり面積">
          <a:extLst>
            <a:ext uri="{FF2B5EF4-FFF2-40B4-BE49-F238E27FC236}">
              <a16:creationId xmlns:a16="http://schemas.microsoft.com/office/drawing/2014/main" id="{A7EF0E04-3015-420B-AEF5-6F8080D9E152}"/>
            </a:ext>
          </a:extLst>
        </xdr:cNvPr>
        <xdr:cNvSpPr txBox="1"/>
      </xdr:nvSpPr>
      <xdr:spPr>
        <a:xfrm>
          <a:off x="8458277" y="13854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146118</xdr:rowOff>
    </xdr:from>
    <xdr:ext cx="469744" cy="259045"/>
    <xdr:sp macro="" textlink="">
      <xdr:nvSpPr>
        <xdr:cNvPr id="369" name="n_2aveValue【公営住宅】&#10;一人当たり面積">
          <a:extLst>
            <a:ext uri="{FF2B5EF4-FFF2-40B4-BE49-F238E27FC236}">
              <a16:creationId xmlns:a16="http://schemas.microsoft.com/office/drawing/2014/main" id="{A9CE7371-5FD0-4416-B617-3F188C9671A8}"/>
            </a:ext>
          </a:extLst>
        </xdr:cNvPr>
        <xdr:cNvSpPr txBox="1"/>
      </xdr:nvSpPr>
      <xdr:spPr>
        <a:xfrm>
          <a:off x="7677227" y="1385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152289</xdr:rowOff>
    </xdr:from>
    <xdr:ext cx="469744" cy="259045"/>
    <xdr:sp macro="" textlink="">
      <xdr:nvSpPr>
        <xdr:cNvPr id="370" name="n_3aveValue【公営住宅】&#10;一人当たり面積">
          <a:extLst>
            <a:ext uri="{FF2B5EF4-FFF2-40B4-BE49-F238E27FC236}">
              <a16:creationId xmlns:a16="http://schemas.microsoft.com/office/drawing/2014/main" id="{685AE95B-FB91-47D2-8934-2A6638B9D88A}"/>
            </a:ext>
          </a:extLst>
        </xdr:cNvPr>
        <xdr:cNvSpPr txBox="1"/>
      </xdr:nvSpPr>
      <xdr:spPr>
        <a:xfrm>
          <a:off x="6864427" y="1386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138574</xdr:rowOff>
    </xdr:from>
    <xdr:ext cx="469744" cy="259045"/>
    <xdr:sp macro="" textlink="">
      <xdr:nvSpPr>
        <xdr:cNvPr id="371" name="n_4aveValue【公営住宅】&#10;一人当たり面積">
          <a:extLst>
            <a:ext uri="{FF2B5EF4-FFF2-40B4-BE49-F238E27FC236}">
              <a16:creationId xmlns:a16="http://schemas.microsoft.com/office/drawing/2014/main" id="{7863C6EA-CCA6-4AD4-800D-6987669AD2CF}"/>
            </a:ext>
          </a:extLst>
        </xdr:cNvPr>
        <xdr:cNvSpPr txBox="1"/>
      </xdr:nvSpPr>
      <xdr:spPr>
        <a:xfrm>
          <a:off x="6070677" y="13848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60138</xdr:rowOff>
    </xdr:from>
    <xdr:ext cx="469744" cy="259045"/>
    <xdr:sp macro="" textlink="">
      <xdr:nvSpPr>
        <xdr:cNvPr id="372" name="n_1mainValue【公営住宅】&#10;一人当たり面積">
          <a:extLst>
            <a:ext uri="{FF2B5EF4-FFF2-40B4-BE49-F238E27FC236}">
              <a16:creationId xmlns:a16="http://schemas.microsoft.com/office/drawing/2014/main" id="{4344EEF4-E7FB-45ED-BF3D-37477BAA5CA0}"/>
            </a:ext>
          </a:extLst>
        </xdr:cNvPr>
        <xdr:cNvSpPr txBox="1"/>
      </xdr:nvSpPr>
      <xdr:spPr>
        <a:xfrm>
          <a:off x="8458277" y="1426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60138</xdr:rowOff>
    </xdr:from>
    <xdr:ext cx="469744" cy="259045"/>
    <xdr:sp macro="" textlink="">
      <xdr:nvSpPr>
        <xdr:cNvPr id="373" name="n_2mainValue【公営住宅】&#10;一人当たり面積">
          <a:extLst>
            <a:ext uri="{FF2B5EF4-FFF2-40B4-BE49-F238E27FC236}">
              <a16:creationId xmlns:a16="http://schemas.microsoft.com/office/drawing/2014/main" id="{3E05217E-ACDB-4C3B-AE58-2855543F6D85}"/>
            </a:ext>
          </a:extLst>
        </xdr:cNvPr>
        <xdr:cNvSpPr txBox="1"/>
      </xdr:nvSpPr>
      <xdr:spPr>
        <a:xfrm>
          <a:off x="7677227" y="1426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60138</xdr:rowOff>
    </xdr:from>
    <xdr:ext cx="469744" cy="259045"/>
    <xdr:sp macro="" textlink="">
      <xdr:nvSpPr>
        <xdr:cNvPr id="374" name="n_3mainValue【公営住宅】&#10;一人当たり面積">
          <a:extLst>
            <a:ext uri="{FF2B5EF4-FFF2-40B4-BE49-F238E27FC236}">
              <a16:creationId xmlns:a16="http://schemas.microsoft.com/office/drawing/2014/main" id="{B65EC3C1-7F03-4185-8114-BBB2DA439CBD}"/>
            </a:ext>
          </a:extLst>
        </xdr:cNvPr>
        <xdr:cNvSpPr txBox="1"/>
      </xdr:nvSpPr>
      <xdr:spPr>
        <a:xfrm>
          <a:off x="6864427" y="1426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60138</xdr:rowOff>
    </xdr:from>
    <xdr:ext cx="469744" cy="259045"/>
    <xdr:sp macro="" textlink="">
      <xdr:nvSpPr>
        <xdr:cNvPr id="375" name="n_4mainValue【公営住宅】&#10;一人当たり面積">
          <a:extLst>
            <a:ext uri="{FF2B5EF4-FFF2-40B4-BE49-F238E27FC236}">
              <a16:creationId xmlns:a16="http://schemas.microsoft.com/office/drawing/2014/main" id="{C0CDA265-FDEF-49C8-8C7D-C5A88A790BBF}"/>
            </a:ext>
          </a:extLst>
        </xdr:cNvPr>
        <xdr:cNvSpPr txBox="1"/>
      </xdr:nvSpPr>
      <xdr:spPr>
        <a:xfrm>
          <a:off x="6070677" y="1426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94DAABE-B83C-4689-8F59-52FA9E71CA34}"/>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9BA0C48-57CF-4AA5-8886-AB5ED663077F}"/>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489251A-116E-48C6-9EE2-0B5EB07F55D1}"/>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917DC58-6F44-4290-BD76-645985A7224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5DF0863-03F5-4C19-B862-0DB925852F46}"/>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6F09ABF-2207-42FF-901E-632AD59F880E}"/>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EAD3CD9-2CF8-4B0D-BAC1-841A9E445C2D}"/>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905BC2C-1E75-4304-90C7-F2A95E032B9F}"/>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6D9C7D5D-50D3-4F16-9C27-98743FEC336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A6B055E-B50F-43C9-BEAC-C840F40E909A}"/>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33544C1-5A65-4F8E-8395-E35C14629C46}"/>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C984742D-9827-434E-BC39-4B34163539BC}"/>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11BDD3E-A977-4F04-8B10-D637E90461B5}"/>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2F8D60B2-68C9-4D46-9337-82D141F1FFF3}"/>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A7C71C4-6D7F-463B-B8C4-332602B82AF0}"/>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51CEBB0-A560-4450-9E6F-4E035EB6D1CA}"/>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3CCD9F0-F0DB-4D60-9287-1C43384E9FD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27B46BA-7216-484F-98AA-10DC661C8CE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FAC4D52-26D9-4560-B17E-34BF7B23AAC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B8AF56B-0376-4C63-B20D-3F71D563D7FE}"/>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5739B5C-88FA-4013-AB48-A1E91E2BF82A}"/>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7FAD377C-18AA-464B-8531-546C0362E14A}"/>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63C3B9F5-CA44-4755-91CB-2DD0D59A94D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12FC6C2B-5A8C-40CD-86E0-50B228E766E6}"/>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72718490-B779-45DA-9C11-11F1899EC3E6}"/>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419E610-FE43-4F96-A177-136CF0531349}"/>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AB95145-146C-4637-B088-C8779A07D1CE}"/>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994D2F95-2A07-4D1D-BA67-DF7CF674C2F9}"/>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CB9F69F0-8516-4B49-9EC6-DA831CC671B0}"/>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79ED4E2D-6463-46ED-8124-0BA60A89AF66}"/>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225ADE18-AB06-4428-8D4B-6774A29F8891}"/>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FC1E4244-B0AF-4C98-A6B4-98B67808F3D3}"/>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D3F9AB64-1157-4209-85F5-B14015F26E3E}"/>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7C41C3C2-487A-4A39-9CE9-71716125C2E3}"/>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7F24684A-D540-4846-8518-95D93DFFC9B0}"/>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A1FFDB97-1AE9-4328-81FD-9A6D9E2AC693}"/>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3F180762-3447-41B8-B3D6-331C75E588D4}"/>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FAB70A28-3857-4FDF-8817-338F148D1B2C}"/>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90C85006-392D-4B15-AEF8-BFD9373BDDA5}"/>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67B97EC-066E-4E8E-AE6A-B70A14AB3E48}"/>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FE71557E-7150-4362-93DD-7A772367E02A}"/>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56606</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2F02C455-9A93-4C33-8544-04D682A7415F}"/>
            </a:ext>
          </a:extLst>
        </xdr:cNvPr>
        <xdr:cNvCxnSpPr/>
      </xdr:nvCxnSpPr>
      <xdr:spPr>
        <a:xfrm flipV="1">
          <a:off x="14699614" y="5676356"/>
          <a:ext cx="0" cy="1356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22A00105-BBFB-4D43-887C-02883D281D65}"/>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31A77A0A-854F-47F9-9436-E82B185E1D7E}"/>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3283</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977693F3-70E5-4732-95C2-0015FA318B58}"/>
            </a:ext>
          </a:extLst>
        </xdr:cNvPr>
        <xdr:cNvSpPr txBox="1"/>
      </xdr:nvSpPr>
      <xdr:spPr>
        <a:xfrm>
          <a:off x="14738350" y="54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56606</xdr:rowOff>
    </xdr:from>
    <xdr:to>
      <xdr:col>86</xdr:col>
      <xdr:colOff>25400</xdr:colOff>
      <xdr:row>34</xdr:row>
      <xdr:rowOff>56606</xdr:rowOff>
    </xdr:to>
    <xdr:cxnSp macro="">
      <xdr:nvCxnSpPr>
        <xdr:cNvPr id="421" name="直線コネクタ 420">
          <a:extLst>
            <a:ext uri="{FF2B5EF4-FFF2-40B4-BE49-F238E27FC236}">
              <a16:creationId xmlns:a16="http://schemas.microsoft.com/office/drawing/2014/main" id="{836CA589-8D4A-4866-8355-59A1D7D0B359}"/>
            </a:ext>
          </a:extLst>
        </xdr:cNvPr>
        <xdr:cNvCxnSpPr/>
      </xdr:nvCxnSpPr>
      <xdr:spPr>
        <a:xfrm>
          <a:off x="14611350" y="56763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40113</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FABEB6D3-7AB0-4C4D-89C2-8623F3EA5367}"/>
            </a:ext>
          </a:extLst>
        </xdr:cNvPr>
        <xdr:cNvSpPr txBox="1"/>
      </xdr:nvSpPr>
      <xdr:spPr>
        <a:xfrm>
          <a:off x="14738350" y="6155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17235</xdr:rowOff>
    </xdr:from>
    <xdr:to>
      <xdr:col>85</xdr:col>
      <xdr:colOff>177800</xdr:colOff>
      <xdr:row>38</xdr:row>
      <xdr:rowOff>118835</xdr:rowOff>
    </xdr:to>
    <xdr:sp macro="" textlink="">
      <xdr:nvSpPr>
        <xdr:cNvPr id="423" name="フローチャート: 判断 422">
          <a:extLst>
            <a:ext uri="{FF2B5EF4-FFF2-40B4-BE49-F238E27FC236}">
              <a16:creationId xmlns:a16="http://schemas.microsoft.com/office/drawing/2014/main" id="{9407EB4C-4040-42AF-BB6B-024666784352}"/>
            </a:ext>
          </a:extLst>
        </xdr:cNvPr>
        <xdr:cNvSpPr/>
      </xdr:nvSpPr>
      <xdr:spPr>
        <a:xfrm>
          <a:off x="14649450" y="62973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23767</xdr:rowOff>
    </xdr:from>
    <xdr:to>
      <xdr:col>81</xdr:col>
      <xdr:colOff>101600</xdr:colOff>
      <xdr:row>38</xdr:row>
      <xdr:rowOff>125367</xdr:rowOff>
    </xdr:to>
    <xdr:sp macro="" textlink="">
      <xdr:nvSpPr>
        <xdr:cNvPr id="424" name="フローチャート: 判断 423">
          <a:extLst>
            <a:ext uri="{FF2B5EF4-FFF2-40B4-BE49-F238E27FC236}">
              <a16:creationId xmlns:a16="http://schemas.microsoft.com/office/drawing/2014/main" id="{FAC55CD3-3EEF-457D-9CA4-3F980829A1F5}"/>
            </a:ext>
          </a:extLst>
        </xdr:cNvPr>
        <xdr:cNvSpPr/>
      </xdr:nvSpPr>
      <xdr:spPr>
        <a:xfrm>
          <a:off x="13887450" y="630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164193</xdr:rowOff>
    </xdr:from>
    <xdr:to>
      <xdr:col>76</xdr:col>
      <xdr:colOff>165100</xdr:colOff>
      <xdr:row>38</xdr:row>
      <xdr:rowOff>94343</xdr:rowOff>
    </xdr:to>
    <xdr:sp macro="" textlink="">
      <xdr:nvSpPr>
        <xdr:cNvPr id="425" name="フローチャート: 判断 424">
          <a:extLst>
            <a:ext uri="{FF2B5EF4-FFF2-40B4-BE49-F238E27FC236}">
              <a16:creationId xmlns:a16="http://schemas.microsoft.com/office/drawing/2014/main" id="{DDB9E892-0F26-4F02-A7AB-3265FA61A877}"/>
            </a:ext>
          </a:extLst>
        </xdr:cNvPr>
        <xdr:cNvSpPr/>
      </xdr:nvSpPr>
      <xdr:spPr>
        <a:xfrm>
          <a:off x="13093700" y="62792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146231</xdr:rowOff>
    </xdr:from>
    <xdr:to>
      <xdr:col>72</xdr:col>
      <xdr:colOff>38100</xdr:colOff>
      <xdr:row>38</xdr:row>
      <xdr:rowOff>76381</xdr:rowOff>
    </xdr:to>
    <xdr:sp macro="" textlink="">
      <xdr:nvSpPr>
        <xdr:cNvPr id="426" name="フローチャート: 判断 425">
          <a:extLst>
            <a:ext uri="{FF2B5EF4-FFF2-40B4-BE49-F238E27FC236}">
              <a16:creationId xmlns:a16="http://schemas.microsoft.com/office/drawing/2014/main" id="{9C9DB7E7-823C-4DB5-B335-5FC43B81EE50}"/>
            </a:ext>
          </a:extLst>
        </xdr:cNvPr>
        <xdr:cNvSpPr/>
      </xdr:nvSpPr>
      <xdr:spPr>
        <a:xfrm>
          <a:off x="12299950" y="62612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141333</xdr:rowOff>
    </xdr:from>
    <xdr:to>
      <xdr:col>67</xdr:col>
      <xdr:colOff>101600</xdr:colOff>
      <xdr:row>38</xdr:row>
      <xdr:rowOff>71482</xdr:rowOff>
    </xdr:to>
    <xdr:sp macro="" textlink="">
      <xdr:nvSpPr>
        <xdr:cNvPr id="427" name="フローチャート: 判断 426">
          <a:extLst>
            <a:ext uri="{FF2B5EF4-FFF2-40B4-BE49-F238E27FC236}">
              <a16:creationId xmlns:a16="http://schemas.microsoft.com/office/drawing/2014/main" id="{B73CCD1B-209F-48C2-BA0B-91B6010B3144}"/>
            </a:ext>
          </a:extLst>
        </xdr:cNvPr>
        <xdr:cNvSpPr/>
      </xdr:nvSpPr>
      <xdr:spPr>
        <a:xfrm>
          <a:off x="11487150" y="6256383"/>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47BC367-CB62-4130-91F2-EC008CC85877}"/>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17E0B93-492C-4646-A07A-A55339A6078C}"/>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6DAA5E8-3A98-4EB8-BC8F-4034104864BB}"/>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175C473-352A-4DE0-BFEA-7370B41DE90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2F2CE39-9B06-4197-A12E-DF0EE70EC93F}"/>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98878</xdr:rowOff>
    </xdr:from>
    <xdr:to>
      <xdr:col>85</xdr:col>
      <xdr:colOff>177800</xdr:colOff>
      <xdr:row>41</xdr:row>
      <xdr:rowOff>29028</xdr:rowOff>
    </xdr:to>
    <xdr:sp macro="" textlink="">
      <xdr:nvSpPr>
        <xdr:cNvPr id="433" name="楕円 432">
          <a:extLst>
            <a:ext uri="{FF2B5EF4-FFF2-40B4-BE49-F238E27FC236}">
              <a16:creationId xmlns:a16="http://schemas.microsoft.com/office/drawing/2014/main" id="{067144EB-B3C7-42D4-9A00-550C108AA531}"/>
            </a:ext>
          </a:extLst>
        </xdr:cNvPr>
        <xdr:cNvSpPr/>
      </xdr:nvSpPr>
      <xdr:spPr>
        <a:xfrm>
          <a:off x="14649450" y="67092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77305</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E5E1EEFB-146F-40D7-840F-E8A1425AE6C6}"/>
            </a:ext>
          </a:extLst>
        </xdr:cNvPr>
        <xdr:cNvSpPr txBox="1"/>
      </xdr:nvSpPr>
      <xdr:spPr>
        <a:xfrm>
          <a:off x="14738350" y="668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61323</xdr:rowOff>
    </xdr:from>
    <xdr:to>
      <xdr:col>81</xdr:col>
      <xdr:colOff>101600</xdr:colOff>
      <xdr:row>40</xdr:row>
      <xdr:rowOff>162923</xdr:rowOff>
    </xdr:to>
    <xdr:sp macro="" textlink="">
      <xdr:nvSpPr>
        <xdr:cNvPr id="435" name="楕円 434">
          <a:extLst>
            <a:ext uri="{FF2B5EF4-FFF2-40B4-BE49-F238E27FC236}">
              <a16:creationId xmlns:a16="http://schemas.microsoft.com/office/drawing/2014/main" id="{6846BC13-7AE6-4CC9-8A2D-3B04DF0E55EA}"/>
            </a:ext>
          </a:extLst>
        </xdr:cNvPr>
        <xdr:cNvSpPr/>
      </xdr:nvSpPr>
      <xdr:spPr>
        <a:xfrm>
          <a:off x="13887450" y="667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112123</xdr:rowOff>
    </xdr:from>
    <xdr:to>
      <xdr:col>85</xdr:col>
      <xdr:colOff>127000</xdr:colOff>
      <xdr:row>40</xdr:row>
      <xdr:rowOff>149678</xdr:rowOff>
    </xdr:to>
    <xdr:cxnSp macro="">
      <xdr:nvCxnSpPr>
        <xdr:cNvPr id="436" name="直線コネクタ 435">
          <a:extLst>
            <a:ext uri="{FF2B5EF4-FFF2-40B4-BE49-F238E27FC236}">
              <a16:creationId xmlns:a16="http://schemas.microsoft.com/office/drawing/2014/main" id="{D9AA3267-4A37-4D75-9698-E55AE68B809E}"/>
            </a:ext>
          </a:extLst>
        </xdr:cNvPr>
        <xdr:cNvCxnSpPr/>
      </xdr:nvCxnSpPr>
      <xdr:spPr>
        <a:xfrm>
          <a:off x="13938250" y="6722473"/>
          <a:ext cx="762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25400</xdr:rowOff>
    </xdr:from>
    <xdr:to>
      <xdr:col>76</xdr:col>
      <xdr:colOff>165100</xdr:colOff>
      <xdr:row>40</xdr:row>
      <xdr:rowOff>127000</xdr:rowOff>
    </xdr:to>
    <xdr:sp macro="" textlink="">
      <xdr:nvSpPr>
        <xdr:cNvPr id="437" name="楕円 436">
          <a:extLst>
            <a:ext uri="{FF2B5EF4-FFF2-40B4-BE49-F238E27FC236}">
              <a16:creationId xmlns:a16="http://schemas.microsoft.com/office/drawing/2014/main" id="{AA357EEA-9F1E-42C2-9A21-355FC9F174EE}"/>
            </a:ext>
          </a:extLst>
        </xdr:cNvPr>
        <xdr:cNvSpPr/>
      </xdr:nvSpPr>
      <xdr:spPr>
        <a:xfrm>
          <a:off x="130937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76200</xdr:rowOff>
    </xdr:from>
    <xdr:to>
      <xdr:col>81</xdr:col>
      <xdr:colOff>50800</xdr:colOff>
      <xdr:row>40</xdr:row>
      <xdr:rowOff>112123</xdr:rowOff>
    </xdr:to>
    <xdr:cxnSp macro="">
      <xdr:nvCxnSpPr>
        <xdr:cNvPr id="438" name="直線コネクタ 437">
          <a:extLst>
            <a:ext uri="{FF2B5EF4-FFF2-40B4-BE49-F238E27FC236}">
              <a16:creationId xmlns:a16="http://schemas.microsoft.com/office/drawing/2014/main" id="{7C2035BA-E526-432A-A285-7C07AC723773}"/>
            </a:ext>
          </a:extLst>
        </xdr:cNvPr>
        <xdr:cNvCxnSpPr/>
      </xdr:nvCxnSpPr>
      <xdr:spPr>
        <a:xfrm>
          <a:off x="13144500" y="6686550"/>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156028</xdr:rowOff>
    </xdr:from>
    <xdr:to>
      <xdr:col>72</xdr:col>
      <xdr:colOff>38100</xdr:colOff>
      <xdr:row>40</xdr:row>
      <xdr:rowOff>86178</xdr:rowOff>
    </xdr:to>
    <xdr:sp macro="" textlink="">
      <xdr:nvSpPr>
        <xdr:cNvPr id="439" name="楕円 438">
          <a:extLst>
            <a:ext uri="{FF2B5EF4-FFF2-40B4-BE49-F238E27FC236}">
              <a16:creationId xmlns:a16="http://schemas.microsoft.com/office/drawing/2014/main" id="{9251E6C2-02C2-4BFB-AADA-E527CBA8410E}"/>
            </a:ext>
          </a:extLst>
        </xdr:cNvPr>
        <xdr:cNvSpPr/>
      </xdr:nvSpPr>
      <xdr:spPr>
        <a:xfrm>
          <a:off x="12299950" y="66012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35378</xdr:rowOff>
    </xdr:from>
    <xdr:to>
      <xdr:col>76</xdr:col>
      <xdr:colOff>114300</xdr:colOff>
      <xdr:row>40</xdr:row>
      <xdr:rowOff>76200</xdr:rowOff>
    </xdr:to>
    <xdr:cxnSp macro="">
      <xdr:nvCxnSpPr>
        <xdr:cNvPr id="440" name="直線コネクタ 439">
          <a:extLst>
            <a:ext uri="{FF2B5EF4-FFF2-40B4-BE49-F238E27FC236}">
              <a16:creationId xmlns:a16="http://schemas.microsoft.com/office/drawing/2014/main" id="{B055DDFD-E8A4-46AC-8FF3-2946516F3A6A}"/>
            </a:ext>
          </a:extLst>
        </xdr:cNvPr>
        <xdr:cNvCxnSpPr/>
      </xdr:nvCxnSpPr>
      <xdr:spPr>
        <a:xfrm>
          <a:off x="12344400" y="6645728"/>
          <a:ext cx="8001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110309</xdr:rowOff>
    </xdr:from>
    <xdr:to>
      <xdr:col>67</xdr:col>
      <xdr:colOff>101600</xdr:colOff>
      <xdr:row>40</xdr:row>
      <xdr:rowOff>40459</xdr:rowOff>
    </xdr:to>
    <xdr:sp macro="" textlink="">
      <xdr:nvSpPr>
        <xdr:cNvPr id="441" name="楕円 440">
          <a:extLst>
            <a:ext uri="{FF2B5EF4-FFF2-40B4-BE49-F238E27FC236}">
              <a16:creationId xmlns:a16="http://schemas.microsoft.com/office/drawing/2014/main" id="{59632593-6C59-464F-8758-DC261CD44C7F}"/>
            </a:ext>
          </a:extLst>
        </xdr:cNvPr>
        <xdr:cNvSpPr/>
      </xdr:nvSpPr>
      <xdr:spPr>
        <a:xfrm>
          <a:off x="11487150" y="65555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161109</xdr:rowOff>
    </xdr:from>
    <xdr:to>
      <xdr:col>71</xdr:col>
      <xdr:colOff>177800</xdr:colOff>
      <xdr:row>40</xdr:row>
      <xdr:rowOff>35378</xdr:rowOff>
    </xdr:to>
    <xdr:cxnSp macro="">
      <xdr:nvCxnSpPr>
        <xdr:cNvPr id="442" name="直線コネクタ 441">
          <a:extLst>
            <a:ext uri="{FF2B5EF4-FFF2-40B4-BE49-F238E27FC236}">
              <a16:creationId xmlns:a16="http://schemas.microsoft.com/office/drawing/2014/main" id="{6F80C260-D269-4C6B-B2F8-DA51BB7BD7BA}"/>
            </a:ext>
          </a:extLst>
        </xdr:cNvPr>
        <xdr:cNvCxnSpPr/>
      </xdr:nvCxnSpPr>
      <xdr:spPr>
        <a:xfrm>
          <a:off x="11537950" y="6606359"/>
          <a:ext cx="80645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141894</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9322A7B9-5752-4C3E-B387-EAC7F22052A5}"/>
            </a:ext>
          </a:extLst>
        </xdr:cNvPr>
        <xdr:cNvSpPr txBox="1"/>
      </xdr:nvSpPr>
      <xdr:spPr>
        <a:xfrm>
          <a:off x="13742044" y="6091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110870</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92FD9A97-0A73-4592-AEE2-A4AEFC7FCB71}"/>
            </a:ext>
          </a:extLst>
        </xdr:cNvPr>
        <xdr:cNvSpPr txBox="1"/>
      </xdr:nvSpPr>
      <xdr:spPr>
        <a:xfrm>
          <a:off x="12960994" y="606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92908</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15CBCE6B-6FBB-4820-8A58-3DC575C72EA6}"/>
            </a:ext>
          </a:extLst>
        </xdr:cNvPr>
        <xdr:cNvSpPr txBox="1"/>
      </xdr:nvSpPr>
      <xdr:spPr>
        <a:xfrm>
          <a:off x="12167244" y="6042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88010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4D6C7B95-4627-48C6-94D1-72A226036065}"/>
            </a:ext>
          </a:extLst>
        </xdr:cNvPr>
        <xdr:cNvSpPr txBox="1"/>
      </xdr:nvSpPr>
      <xdr:spPr>
        <a:xfrm>
          <a:off x="11354444" y="6037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154050</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D4C376ED-C61C-46C6-8A41-E80E5ED2CE8E}"/>
            </a:ext>
          </a:extLst>
        </xdr:cNvPr>
        <xdr:cNvSpPr txBox="1"/>
      </xdr:nvSpPr>
      <xdr:spPr>
        <a:xfrm>
          <a:off x="13742044" y="676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118127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6010FDB-0FD5-413F-A37A-F244183D5B65}"/>
            </a:ext>
          </a:extLst>
        </xdr:cNvPr>
        <xdr:cNvSpPr txBox="1"/>
      </xdr:nvSpPr>
      <xdr:spPr>
        <a:xfrm>
          <a:off x="12960994" y="67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77305</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A05670E6-8104-4772-8529-0CF4126723C0}"/>
            </a:ext>
          </a:extLst>
        </xdr:cNvPr>
        <xdr:cNvSpPr txBox="1"/>
      </xdr:nvSpPr>
      <xdr:spPr>
        <a:xfrm>
          <a:off x="12167244" y="668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31586</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B5675D64-3A05-4A27-9906-0D0D85076E4A}"/>
            </a:ext>
          </a:extLst>
        </xdr:cNvPr>
        <xdr:cNvSpPr txBox="1"/>
      </xdr:nvSpPr>
      <xdr:spPr>
        <a:xfrm>
          <a:off x="11354444" y="6641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E8027DF4-B759-403E-B753-590A8DF05EDC}"/>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51218856-4417-4D3C-818C-B650E5789F13}"/>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7D4FD0BB-9FEB-49DF-8E56-1E2DB19C567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1A7B3376-8171-4197-890A-0E6A2C31A4F4}"/>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A67FBEBD-E695-475F-8748-98ED61C887D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F79EC3D5-3DB5-44F9-93D9-AB64E104D6C4}"/>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C838652F-80C1-4E7A-BF13-BBC34B7F9F3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2C7D41AA-BCEF-4EC5-BCDA-67020B31262B}"/>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2CAC1C0D-448D-4DB9-BAD6-63953717D6D8}"/>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1E52AA03-6006-475E-A8D7-1C9DA66B4966}"/>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58804288-EA9A-45EE-941E-7BCEC2A3FE0B}"/>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E9AB6604-138D-4E6D-94CD-23D6A21F829C}"/>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AF964E43-D584-4082-9C2C-6EFE87B07727}"/>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ED057CB3-FE38-4760-802E-419B3F45C55F}"/>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1F9C843A-2F68-4BE1-8295-D87164A9AF20}"/>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B1B63C70-D594-48BB-8EC9-6B4244083B96}"/>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19A61369-8290-4A11-ABBA-9CA4A91AA0B4}"/>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3168B0BA-57AF-47A0-A39E-726656C0E196}"/>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C4E4E788-1D9B-4253-B5D6-03F645886C0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C1B7FCE-6B91-4C7B-A047-EA4D0162D2C0}"/>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3164E69B-6166-4292-923E-1875FD7876BD}"/>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169926</xdr:rowOff>
    </xdr:from>
    <xdr:to>
      <xdr:col>116</xdr:col>
      <xdr:colOff>62864</xdr:colOff>
      <xdr:row>41</xdr:row>
      <xdr:rowOff>115062</xdr:rowOff>
    </xdr:to>
    <xdr:cxnSp macro="">
      <xdr:nvCxnSpPr>
        <xdr:cNvPr id="472" name="直線コネクタ 471">
          <a:extLst>
            <a:ext uri="{FF2B5EF4-FFF2-40B4-BE49-F238E27FC236}">
              <a16:creationId xmlns:a16="http://schemas.microsoft.com/office/drawing/2014/main" id="{7A099B44-3BC8-427A-A7E2-AB6F796D8D26}"/>
            </a:ext>
          </a:extLst>
        </xdr:cNvPr>
        <xdr:cNvCxnSpPr/>
      </xdr:nvCxnSpPr>
      <xdr:spPr>
        <a:xfrm flipV="1">
          <a:off x="19951064" y="5783326"/>
          <a:ext cx="0" cy="1107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6DED7203-18D6-40EA-9915-467C356A7BA5}"/>
            </a:ext>
          </a:extLst>
        </xdr:cNvPr>
        <xdr:cNvSpPr txBox="1"/>
      </xdr:nvSpPr>
      <xdr:spPr>
        <a:xfrm>
          <a:off x="19989800" y="689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4" name="直線コネクタ 473">
          <a:extLst>
            <a:ext uri="{FF2B5EF4-FFF2-40B4-BE49-F238E27FC236}">
              <a16:creationId xmlns:a16="http://schemas.microsoft.com/office/drawing/2014/main" id="{6E51F6A2-A5DB-44B8-85CE-72F897823AF7}"/>
            </a:ext>
          </a:extLst>
        </xdr:cNvPr>
        <xdr:cNvCxnSpPr/>
      </xdr:nvCxnSpPr>
      <xdr:spPr>
        <a:xfrm>
          <a:off x="19881850" y="68905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116603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E6495B43-D4E6-4200-8138-583B21C55A81}"/>
            </a:ext>
          </a:extLst>
        </xdr:cNvPr>
        <xdr:cNvSpPr txBox="1"/>
      </xdr:nvSpPr>
      <xdr:spPr>
        <a:xfrm>
          <a:off x="19989800" y="557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169926</xdr:rowOff>
    </xdr:from>
    <xdr:to>
      <xdr:col>116</xdr:col>
      <xdr:colOff>152400</xdr:colOff>
      <xdr:row>34</xdr:row>
      <xdr:rowOff>169926</xdr:rowOff>
    </xdr:to>
    <xdr:cxnSp macro="">
      <xdr:nvCxnSpPr>
        <xdr:cNvPr id="476" name="直線コネクタ 475">
          <a:extLst>
            <a:ext uri="{FF2B5EF4-FFF2-40B4-BE49-F238E27FC236}">
              <a16:creationId xmlns:a16="http://schemas.microsoft.com/office/drawing/2014/main" id="{CCD14AAF-2211-4C34-8CC8-4950B0138E6A}"/>
            </a:ext>
          </a:extLst>
        </xdr:cNvPr>
        <xdr:cNvCxnSpPr/>
      </xdr:nvCxnSpPr>
      <xdr:spPr>
        <a:xfrm>
          <a:off x="19881850" y="57833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4843</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16F260F-1816-4AB7-9518-3DE3B7417561}"/>
            </a:ext>
          </a:extLst>
        </xdr:cNvPr>
        <xdr:cNvSpPr txBox="1"/>
      </xdr:nvSpPr>
      <xdr:spPr>
        <a:xfrm>
          <a:off x="19989800" y="64500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153416</xdr:rowOff>
    </xdr:from>
    <xdr:to>
      <xdr:col>116</xdr:col>
      <xdr:colOff>114300</xdr:colOff>
      <xdr:row>40</xdr:row>
      <xdr:rowOff>83566</xdr:rowOff>
    </xdr:to>
    <xdr:sp macro="" textlink="">
      <xdr:nvSpPr>
        <xdr:cNvPr id="478" name="フローチャート: 判断 477">
          <a:extLst>
            <a:ext uri="{FF2B5EF4-FFF2-40B4-BE49-F238E27FC236}">
              <a16:creationId xmlns:a16="http://schemas.microsoft.com/office/drawing/2014/main" id="{799C2015-C3A3-4934-9A59-7288BD86A165}"/>
            </a:ext>
          </a:extLst>
        </xdr:cNvPr>
        <xdr:cNvSpPr/>
      </xdr:nvSpPr>
      <xdr:spPr>
        <a:xfrm>
          <a:off x="19900900" y="65986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148844</xdr:rowOff>
    </xdr:from>
    <xdr:to>
      <xdr:col>112</xdr:col>
      <xdr:colOff>38100</xdr:colOff>
      <xdr:row>40</xdr:row>
      <xdr:rowOff>78994</xdr:rowOff>
    </xdr:to>
    <xdr:sp macro="" textlink="">
      <xdr:nvSpPr>
        <xdr:cNvPr id="479" name="フローチャート: 判断 478">
          <a:extLst>
            <a:ext uri="{FF2B5EF4-FFF2-40B4-BE49-F238E27FC236}">
              <a16:creationId xmlns:a16="http://schemas.microsoft.com/office/drawing/2014/main" id="{FB1EE0D5-4500-4145-8E21-96F961FB6B89}"/>
            </a:ext>
          </a:extLst>
        </xdr:cNvPr>
        <xdr:cNvSpPr/>
      </xdr:nvSpPr>
      <xdr:spPr>
        <a:xfrm>
          <a:off x="19157950" y="65940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144272</xdr:rowOff>
    </xdr:from>
    <xdr:to>
      <xdr:col>107</xdr:col>
      <xdr:colOff>101600</xdr:colOff>
      <xdr:row>40</xdr:row>
      <xdr:rowOff>74422</xdr:rowOff>
    </xdr:to>
    <xdr:sp macro="" textlink="">
      <xdr:nvSpPr>
        <xdr:cNvPr id="480" name="フローチャート: 判断 479">
          <a:extLst>
            <a:ext uri="{FF2B5EF4-FFF2-40B4-BE49-F238E27FC236}">
              <a16:creationId xmlns:a16="http://schemas.microsoft.com/office/drawing/2014/main" id="{0020B245-BEE7-4E51-ADED-F13826E767BD}"/>
            </a:ext>
          </a:extLst>
        </xdr:cNvPr>
        <xdr:cNvSpPr/>
      </xdr:nvSpPr>
      <xdr:spPr>
        <a:xfrm>
          <a:off x="18345150" y="6589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137414</xdr:rowOff>
    </xdr:from>
    <xdr:to>
      <xdr:col>102</xdr:col>
      <xdr:colOff>165100</xdr:colOff>
      <xdr:row>40</xdr:row>
      <xdr:rowOff>67564</xdr:rowOff>
    </xdr:to>
    <xdr:sp macro="" textlink="">
      <xdr:nvSpPr>
        <xdr:cNvPr id="481" name="フローチャート: 判断 480">
          <a:extLst>
            <a:ext uri="{FF2B5EF4-FFF2-40B4-BE49-F238E27FC236}">
              <a16:creationId xmlns:a16="http://schemas.microsoft.com/office/drawing/2014/main" id="{DA60F399-5903-4DC4-A363-E6AA2FD6C50A}"/>
            </a:ext>
          </a:extLst>
        </xdr:cNvPr>
        <xdr:cNvSpPr/>
      </xdr:nvSpPr>
      <xdr:spPr>
        <a:xfrm>
          <a:off x="17551400" y="65826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2" name="フローチャート: 判断 481">
          <a:extLst>
            <a:ext uri="{FF2B5EF4-FFF2-40B4-BE49-F238E27FC236}">
              <a16:creationId xmlns:a16="http://schemas.microsoft.com/office/drawing/2014/main" id="{887D0277-82AF-4395-8EA3-E282FD7D1974}"/>
            </a:ext>
          </a:extLst>
        </xdr:cNvPr>
        <xdr:cNvSpPr/>
      </xdr:nvSpPr>
      <xdr:spPr>
        <a:xfrm>
          <a:off x="16757650" y="65643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FB71482-3EDB-4DD6-A37E-5094C723459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F62E620-75E1-41CD-AB4A-E9205C3F718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835FCE9-9FBB-48C2-A7D3-D395324F520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2895E47-3374-4BF0-ACBC-21AB6F728463}"/>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785BC1A-E3FC-4B6F-BE38-68D05ACFE960}"/>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50546</xdr:rowOff>
    </xdr:from>
    <xdr:to>
      <xdr:col>116</xdr:col>
      <xdr:colOff>114300</xdr:colOff>
      <xdr:row>40</xdr:row>
      <xdr:rowOff>152146</xdr:rowOff>
    </xdr:to>
    <xdr:sp macro="" textlink="">
      <xdr:nvSpPr>
        <xdr:cNvPr id="488" name="楕円 487">
          <a:extLst>
            <a:ext uri="{FF2B5EF4-FFF2-40B4-BE49-F238E27FC236}">
              <a16:creationId xmlns:a16="http://schemas.microsoft.com/office/drawing/2014/main" id="{8B68C4C2-E636-4766-A5BA-C058F3EFEB81}"/>
            </a:ext>
          </a:extLst>
        </xdr:cNvPr>
        <xdr:cNvSpPr/>
      </xdr:nvSpPr>
      <xdr:spPr>
        <a:xfrm>
          <a:off x="19900900" y="666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28973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459B593D-4A4A-4C7D-8918-0DDFDB8B3188}"/>
            </a:ext>
          </a:extLst>
        </xdr:cNvPr>
        <xdr:cNvSpPr txBox="1"/>
      </xdr:nvSpPr>
      <xdr:spPr>
        <a:xfrm>
          <a:off x="19989800" y="663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50546</xdr:rowOff>
    </xdr:from>
    <xdr:to>
      <xdr:col>112</xdr:col>
      <xdr:colOff>38100</xdr:colOff>
      <xdr:row>40</xdr:row>
      <xdr:rowOff>152146</xdr:rowOff>
    </xdr:to>
    <xdr:sp macro="" textlink="">
      <xdr:nvSpPr>
        <xdr:cNvPr id="490" name="楕円 489">
          <a:extLst>
            <a:ext uri="{FF2B5EF4-FFF2-40B4-BE49-F238E27FC236}">
              <a16:creationId xmlns:a16="http://schemas.microsoft.com/office/drawing/2014/main" id="{443E2164-0C43-422E-B256-2A22ABB149D3}"/>
            </a:ext>
          </a:extLst>
        </xdr:cNvPr>
        <xdr:cNvSpPr/>
      </xdr:nvSpPr>
      <xdr:spPr>
        <a:xfrm>
          <a:off x="19157950" y="66608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101346</xdr:rowOff>
    </xdr:from>
    <xdr:to>
      <xdr:col>116</xdr:col>
      <xdr:colOff>63500</xdr:colOff>
      <xdr:row>40</xdr:row>
      <xdr:rowOff>101346</xdr:rowOff>
    </xdr:to>
    <xdr:cxnSp macro="">
      <xdr:nvCxnSpPr>
        <xdr:cNvPr id="491" name="直線コネクタ 490">
          <a:extLst>
            <a:ext uri="{FF2B5EF4-FFF2-40B4-BE49-F238E27FC236}">
              <a16:creationId xmlns:a16="http://schemas.microsoft.com/office/drawing/2014/main" id="{26060236-A7BD-4C82-894C-B5727CCFDE19}"/>
            </a:ext>
          </a:extLst>
        </xdr:cNvPr>
        <xdr:cNvCxnSpPr/>
      </xdr:nvCxnSpPr>
      <xdr:spPr>
        <a:xfrm>
          <a:off x="19202400" y="671169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144272</xdr:rowOff>
    </xdr:from>
    <xdr:to>
      <xdr:col>107</xdr:col>
      <xdr:colOff>101600</xdr:colOff>
      <xdr:row>40</xdr:row>
      <xdr:rowOff>74422</xdr:rowOff>
    </xdr:to>
    <xdr:sp macro="" textlink="">
      <xdr:nvSpPr>
        <xdr:cNvPr id="492" name="楕円 491">
          <a:extLst>
            <a:ext uri="{FF2B5EF4-FFF2-40B4-BE49-F238E27FC236}">
              <a16:creationId xmlns:a16="http://schemas.microsoft.com/office/drawing/2014/main" id="{ACE47FED-E5FC-4959-A44C-F0DD2CA32460}"/>
            </a:ext>
          </a:extLst>
        </xdr:cNvPr>
        <xdr:cNvSpPr/>
      </xdr:nvSpPr>
      <xdr:spPr>
        <a:xfrm>
          <a:off x="18345150" y="65895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23622</xdr:rowOff>
    </xdr:from>
    <xdr:to>
      <xdr:col>111</xdr:col>
      <xdr:colOff>177800</xdr:colOff>
      <xdr:row>40</xdr:row>
      <xdr:rowOff>101346</xdr:rowOff>
    </xdr:to>
    <xdr:cxnSp macro="">
      <xdr:nvCxnSpPr>
        <xdr:cNvPr id="493" name="直線コネクタ 492">
          <a:extLst>
            <a:ext uri="{FF2B5EF4-FFF2-40B4-BE49-F238E27FC236}">
              <a16:creationId xmlns:a16="http://schemas.microsoft.com/office/drawing/2014/main" id="{788AD9C5-2F65-4513-B781-9D6F28603C05}"/>
            </a:ext>
          </a:extLst>
        </xdr:cNvPr>
        <xdr:cNvCxnSpPr/>
      </xdr:nvCxnSpPr>
      <xdr:spPr>
        <a:xfrm>
          <a:off x="18395950" y="6633972"/>
          <a:ext cx="80645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94" name="楕円 493">
          <a:extLst>
            <a:ext uri="{FF2B5EF4-FFF2-40B4-BE49-F238E27FC236}">
              <a16:creationId xmlns:a16="http://schemas.microsoft.com/office/drawing/2014/main" id="{0C8B6C00-61F7-49D0-B229-B7DD12FC0CB5}"/>
            </a:ext>
          </a:extLst>
        </xdr:cNvPr>
        <xdr:cNvSpPr/>
      </xdr:nvSpPr>
      <xdr:spPr>
        <a:xfrm>
          <a:off x="17551400" y="65895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23622</xdr:rowOff>
    </xdr:from>
    <xdr:to>
      <xdr:col>107</xdr:col>
      <xdr:colOff>50800</xdr:colOff>
      <xdr:row>40</xdr:row>
      <xdr:rowOff>23622</xdr:rowOff>
    </xdr:to>
    <xdr:cxnSp macro="">
      <xdr:nvCxnSpPr>
        <xdr:cNvPr id="495" name="直線コネクタ 494">
          <a:extLst>
            <a:ext uri="{FF2B5EF4-FFF2-40B4-BE49-F238E27FC236}">
              <a16:creationId xmlns:a16="http://schemas.microsoft.com/office/drawing/2014/main" id="{D1F0FE37-6D26-4487-8CD9-032FA4BCF6B1}"/>
            </a:ext>
          </a:extLst>
        </xdr:cNvPr>
        <xdr:cNvCxnSpPr/>
      </xdr:nvCxnSpPr>
      <xdr:spPr>
        <a:xfrm>
          <a:off x="17602200" y="663397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144272</xdr:rowOff>
    </xdr:from>
    <xdr:to>
      <xdr:col>98</xdr:col>
      <xdr:colOff>38100</xdr:colOff>
      <xdr:row>40</xdr:row>
      <xdr:rowOff>74422</xdr:rowOff>
    </xdr:to>
    <xdr:sp macro="" textlink="">
      <xdr:nvSpPr>
        <xdr:cNvPr id="496" name="楕円 495">
          <a:extLst>
            <a:ext uri="{FF2B5EF4-FFF2-40B4-BE49-F238E27FC236}">
              <a16:creationId xmlns:a16="http://schemas.microsoft.com/office/drawing/2014/main" id="{D174765D-8DAE-41A7-8A6F-45C050897938}"/>
            </a:ext>
          </a:extLst>
        </xdr:cNvPr>
        <xdr:cNvSpPr/>
      </xdr:nvSpPr>
      <xdr:spPr>
        <a:xfrm>
          <a:off x="16757650" y="65895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23622</xdr:rowOff>
    </xdr:from>
    <xdr:to>
      <xdr:col>102</xdr:col>
      <xdr:colOff>114300</xdr:colOff>
      <xdr:row>40</xdr:row>
      <xdr:rowOff>23622</xdr:rowOff>
    </xdr:to>
    <xdr:cxnSp macro="">
      <xdr:nvCxnSpPr>
        <xdr:cNvPr id="497" name="直線コネクタ 496">
          <a:extLst>
            <a:ext uri="{FF2B5EF4-FFF2-40B4-BE49-F238E27FC236}">
              <a16:creationId xmlns:a16="http://schemas.microsoft.com/office/drawing/2014/main" id="{34580B2B-3C86-4F02-92DF-08C86BEDAADE}"/>
            </a:ext>
          </a:extLst>
        </xdr:cNvPr>
        <xdr:cNvCxnSpPr/>
      </xdr:nvCxnSpPr>
      <xdr:spPr>
        <a:xfrm>
          <a:off x="16802100" y="663397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B19FD705-A18D-452D-B36B-AD5E4023CB7B}"/>
            </a:ext>
          </a:extLst>
        </xdr:cNvPr>
        <xdr:cNvSpPr txBox="1"/>
      </xdr:nvSpPr>
      <xdr:spPr>
        <a:xfrm>
          <a:off x="18980227" y="637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65549</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F7A1F08-B97D-434B-BFF3-145C77989DB2}"/>
            </a:ext>
          </a:extLst>
        </xdr:cNvPr>
        <xdr:cNvSpPr txBox="1"/>
      </xdr:nvSpPr>
      <xdr:spPr>
        <a:xfrm>
          <a:off x="18180127" y="667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84091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C48C047-94E4-48A4-8ECA-C90FCD2CB014}"/>
            </a:ext>
          </a:extLst>
        </xdr:cNvPr>
        <xdr:cNvSpPr txBox="1"/>
      </xdr:nvSpPr>
      <xdr:spPr>
        <a:xfrm>
          <a:off x="17386377" y="636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BC35ECA6-E3FE-46D2-8335-F9D061F0A88C}"/>
            </a:ext>
          </a:extLst>
        </xdr:cNvPr>
        <xdr:cNvSpPr txBox="1"/>
      </xdr:nvSpPr>
      <xdr:spPr>
        <a:xfrm>
          <a:off x="16592627" y="6345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143273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3A8A02AE-5FF4-4E8D-BAA6-557E4CD04406}"/>
            </a:ext>
          </a:extLst>
        </xdr:cNvPr>
        <xdr:cNvSpPr txBox="1"/>
      </xdr:nvSpPr>
      <xdr:spPr>
        <a:xfrm>
          <a:off x="18980227" y="675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90949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A0FB1FA-BA94-40DF-B6F1-9143402F3D83}"/>
            </a:ext>
          </a:extLst>
        </xdr:cNvPr>
        <xdr:cNvSpPr txBox="1"/>
      </xdr:nvSpPr>
      <xdr:spPr>
        <a:xfrm>
          <a:off x="18180127" y="637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A5954FD-BEE5-4135-BCC1-A4E33A607FF8}"/>
            </a:ext>
          </a:extLst>
        </xdr:cNvPr>
        <xdr:cNvSpPr txBox="1"/>
      </xdr:nvSpPr>
      <xdr:spPr>
        <a:xfrm>
          <a:off x="17386377" y="667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65549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374388F-48B4-4DB2-BF7D-0D8575C42273}"/>
            </a:ext>
          </a:extLst>
        </xdr:cNvPr>
        <xdr:cNvSpPr txBox="1"/>
      </xdr:nvSpPr>
      <xdr:spPr>
        <a:xfrm>
          <a:off x="16592627" y="667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B4BE248-588B-4E07-9331-140FD766C0CE}"/>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A2A660C-091D-42CC-ADD1-B646C4F49C18}"/>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C7A2288-6B80-4C18-8312-9938CEE330CE}"/>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51029C3-BF54-4EDE-A081-AC78F524CD5A}"/>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48A5263F-7E81-47E4-850A-0900F598E195}"/>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6777215-3ED8-4D70-BD0F-64C5E9C1CB9E}"/>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B7D12C97-8200-49BB-B17A-53A683AB9DB4}"/>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A980B77-DF1D-4C89-B306-D433B15341F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C4C548A-34A2-4C29-8952-E753360D5502}"/>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2C21A18-69EA-4D45-A079-30F87634AA2D}"/>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48B76D8-02B2-44BD-9F23-A08721A7B132}"/>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7" name="直線コネクタ 516">
          <a:extLst>
            <a:ext uri="{FF2B5EF4-FFF2-40B4-BE49-F238E27FC236}">
              <a16:creationId xmlns:a16="http://schemas.microsoft.com/office/drawing/2014/main" id="{1D19B104-32F1-4987-8702-966203EDFA5B}"/>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8" name="テキスト ボックス 517">
          <a:extLst>
            <a:ext uri="{FF2B5EF4-FFF2-40B4-BE49-F238E27FC236}">
              <a16:creationId xmlns:a16="http://schemas.microsoft.com/office/drawing/2014/main" id="{4D0A9A51-0745-411E-8D35-EE943C05E1D8}"/>
            </a:ext>
          </a:extLst>
        </xdr:cNvPr>
        <xdr:cNvSpPr txBox="1"/>
      </xdr:nvSpPr>
      <xdr:spPr>
        <a:xfrm>
          <a:off x="107977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9" name="直線コネクタ 518">
          <a:extLst>
            <a:ext uri="{FF2B5EF4-FFF2-40B4-BE49-F238E27FC236}">
              <a16:creationId xmlns:a16="http://schemas.microsoft.com/office/drawing/2014/main" id="{57040F90-7A7A-4F07-B42A-0550FACB527A}"/>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0" name="テキスト ボックス 519">
          <a:extLst>
            <a:ext uri="{FF2B5EF4-FFF2-40B4-BE49-F238E27FC236}">
              <a16:creationId xmlns:a16="http://schemas.microsoft.com/office/drawing/2014/main" id="{943CB0FA-82C1-45A1-9130-BC4E82E182F4}"/>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1" name="直線コネクタ 520">
          <a:extLst>
            <a:ext uri="{FF2B5EF4-FFF2-40B4-BE49-F238E27FC236}">
              <a16:creationId xmlns:a16="http://schemas.microsoft.com/office/drawing/2014/main" id="{C91DB837-7DAC-4583-9A86-9A1A6B122FDF}"/>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2" name="テキスト ボックス 521">
          <a:extLst>
            <a:ext uri="{FF2B5EF4-FFF2-40B4-BE49-F238E27FC236}">
              <a16:creationId xmlns:a16="http://schemas.microsoft.com/office/drawing/2014/main" id="{4662F08A-094C-4DC9-BAEA-0461B67923BE}"/>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3" name="直線コネクタ 522">
          <a:extLst>
            <a:ext uri="{FF2B5EF4-FFF2-40B4-BE49-F238E27FC236}">
              <a16:creationId xmlns:a16="http://schemas.microsoft.com/office/drawing/2014/main" id="{BF6A0D59-4BA5-438C-AAF1-C1B91167CC20}"/>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4" name="テキスト ボックス 523">
          <a:extLst>
            <a:ext uri="{FF2B5EF4-FFF2-40B4-BE49-F238E27FC236}">
              <a16:creationId xmlns:a16="http://schemas.microsoft.com/office/drawing/2014/main" id="{C00F2F3A-FCA3-4DC8-A915-53FB7BD3F902}"/>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C08B2A91-AACF-416D-8E06-F1553C5463DD}"/>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44D877DA-0FE7-493C-8C41-635A9F0B1E4F}"/>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FC01285C-AA4B-41F0-B04D-C0123FDF0DF0}"/>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102870</xdr:rowOff>
    </xdr:from>
    <xdr:to>
      <xdr:col>85</xdr:col>
      <xdr:colOff>126364</xdr:colOff>
      <xdr:row>62</xdr:row>
      <xdr:rowOff>137160</xdr:rowOff>
    </xdr:to>
    <xdr:cxnSp macro="">
      <xdr:nvCxnSpPr>
        <xdr:cNvPr id="528" name="直線コネクタ 527">
          <a:extLst>
            <a:ext uri="{FF2B5EF4-FFF2-40B4-BE49-F238E27FC236}">
              <a16:creationId xmlns:a16="http://schemas.microsoft.com/office/drawing/2014/main" id="{134DF70D-9CB9-4C8E-8098-6F8A2058C94F}"/>
            </a:ext>
          </a:extLst>
        </xdr:cNvPr>
        <xdr:cNvCxnSpPr/>
      </xdr:nvCxnSpPr>
      <xdr:spPr>
        <a:xfrm flipV="1">
          <a:off x="14699614" y="9189720"/>
          <a:ext cx="0" cy="1189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140987</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16C5BA9F-74AC-43EB-B49D-159D2E617EC0}"/>
            </a:ext>
          </a:extLst>
        </xdr:cNvPr>
        <xdr:cNvSpPr txBox="1"/>
      </xdr:nvSpPr>
      <xdr:spPr>
        <a:xfrm>
          <a:off x="14738350"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137160</xdr:rowOff>
    </xdr:from>
    <xdr:to>
      <xdr:col>86</xdr:col>
      <xdr:colOff>25400</xdr:colOff>
      <xdr:row>62</xdr:row>
      <xdr:rowOff>137160</xdr:rowOff>
    </xdr:to>
    <xdr:cxnSp macro="">
      <xdr:nvCxnSpPr>
        <xdr:cNvPr id="530" name="直線コネクタ 529">
          <a:extLst>
            <a:ext uri="{FF2B5EF4-FFF2-40B4-BE49-F238E27FC236}">
              <a16:creationId xmlns:a16="http://schemas.microsoft.com/office/drawing/2014/main" id="{F08C94E5-B5FE-4FA1-917F-0D023CC6A9D4}"/>
            </a:ext>
          </a:extLst>
        </xdr:cNvPr>
        <xdr:cNvCxnSpPr/>
      </xdr:nvCxnSpPr>
      <xdr:spPr>
        <a:xfrm>
          <a:off x="14611350" y="10379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49547</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CE7A89F5-8881-4132-9D50-86864264A3A2}"/>
            </a:ext>
          </a:extLst>
        </xdr:cNvPr>
        <xdr:cNvSpPr txBox="1"/>
      </xdr:nvSpPr>
      <xdr:spPr>
        <a:xfrm>
          <a:off x="14738350" y="897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102870</xdr:rowOff>
    </xdr:from>
    <xdr:to>
      <xdr:col>86</xdr:col>
      <xdr:colOff>25400</xdr:colOff>
      <xdr:row>55</xdr:row>
      <xdr:rowOff>102870</xdr:rowOff>
    </xdr:to>
    <xdr:cxnSp macro="">
      <xdr:nvCxnSpPr>
        <xdr:cNvPr id="532" name="直線コネクタ 531">
          <a:extLst>
            <a:ext uri="{FF2B5EF4-FFF2-40B4-BE49-F238E27FC236}">
              <a16:creationId xmlns:a16="http://schemas.microsoft.com/office/drawing/2014/main" id="{81844CD4-7729-4210-931A-7EF0E68CC200}"/>
            </a:ext>
          </a:extLst>
        </xdr:cNvPr>
        <xdr:cNvCxnSpPr/>
      </xdr:nvCxnSpPr>
      <xdr:spPr>
        <a:xfrm>
          <a:off x="14611350" y="9189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21353</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BD6633FF-CD7E-4B94-8F74-87E3D5FD8327}"/>
            </a:ext>
          </a:extLst>
        </xdr:cNvPr>
        <xdr:cNvSpPr txBox="1"/>
      </xdr:nvSpPr>
      <xdr:spPr>
        <a:xfrm>
          <a:off x="14738350" y="9768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42926</xdr:rowOff>
    </xdr:from>
    <xdr:to>
      <xdr:col>85</xdr:col>
      <xdr:colOff>177800</xdr:colOff>
      <xdr:row>59</xdr:row>
      <xdr:rowOff>144526</xdr:rowOff>
    </xdr:to>
    <xdr:sp macro="" textlink="">
      <xdr:nvSpPr>
        <xdr:cNvPr id="534" name="フローチャート: 判断 533">
          <a:extLst>
            <a:ext uri="{FF2B5EF4-FFF2-40B4-BE49-F238E27FC236}">
              <a16:creationId xmlns:a16="http://schemas.microsoft.com/office/drawing/2014/main" id="{3C019C42-E08A-4181-83E9-C4FD220AAC2D}"/>
            </a:ext>
          </a:extLst>
        </xdr:cNvPr>
        <xdr:cNvSpPr/>
      </xdr:nvSpPr>
      <xdr:spPr>
        <a:xfrm>
          <a:off x="14649450" y="979017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22352</xdr:rowOff>
    </xdr:from>
    <xdr:to>
      <xdr:col>81</xdr:col>
      <xdr:colOff>101600</xdr:colOff>
      <xdr:row>59</xdr:row>
      <xdr:rowOff>123952</xdr:rowOff>
    </xdr:to>
    <xdr:sp macro="" textlink="">
      <xdr:nvSpPr>
        <xdr:cNvPr id="535" name="フローチャート: 判断 534">
          <a:extLst>
            <a:ext uri="{FF2B5EF4-FFF2-40B4-BE49-F238E27FC236}">
              <a16:creationId xmlns:a16="http://schemas.microsoft.com/office/drawing/2014/main" id="{B67CC385-7883-4A6D-8FAF-CCEECA275F10}"/>
            </a:ext>
          </a:extLst>
        </xdr:cNvPr>
        <xdr:cNvSpPr/>
      </xdr:nvSpPr>
      <xdr:spPr>
        <a:xfrm>
          <a:off x="13887450" y="976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159512</xdr:rowOff>
    </xdr:from>
    <xdr:to>
      <xdr:col>76</xdr:col>
      <xdr:colOff>165100</xdr:colOff>
      <xdr:row>59</xdr:row>
      <xdr:rowOff>89662</xdr:rowOff>
    </xdr:to>
    <xdr:sp macro="" textlink="">
      <xdr:nvSpPr>
        <xdr:cNvPr id="536" name="フローチャート: 判断 535">
          <a:extLst>
            <a:ext uri="{FF2B5EF4-FFF2-40B4-BE49-F238E27FC236}">
              <a16:creationId xmlns:a16="http://schemas.microsoft.com/office/drawing/2014/main" id="{98A3D750-36AC-4B70-B866-76246AD029D4}"/>
            </a:ext>
          </a:extLst>
        </xdr:cNvPr>
        <xdr:cNvSpPr/>
      </xdr:nvSpPr>
      <xdr:spPr>
        <a:xfrm>
          <a:off x="13093700" y="97416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141224</xdr:rowOff>
    </xdr:from>
    <xdr:to>
      <xdr:col>72</xdr:col>
      <xdr:colOff>38100</xdr:colOff>
      <xdr:row>59</xdr:row>
      <xdr:rowOff>71374</xdr:rowOff>
    </xdr:to>
    <xdr:sp macro="" textlink="">
      <xdr:nvSpPr>
        <xdr:cNvPr id="537" name="フローチャート: 判断 536">
          <a:extLst>
            <a:ext uri="{FF2B5EF4-FFF2-40B4-BE49-F238E27FC236}">
              <a16:creationId xmlns:a16="http://schemas.microsoft.com/office/drawing/2014/main" id="{9EE734DB-19DB-4DA7-BEE2-6E4B53D1FE3F}"/>
            </a:ext>
          </a:extLst>
        </xdr:cNvPr>
        <xdr:cNvSpPr/>
      </xdr:nvSpPr>
      <xdr:spPr>
        <a:xfrm>
          <a:off x="12299950" y="97233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122936</xdr:rowOff>
    </xdr:from>
    <xdr:to>
      <xdr:col>67</xdr:col>
      <xdr:colOff>101600</xdr:colOff>
      <xdr:row>59</xdr:row>
      <xdr:rowOff>53086</xdr:rowOff>
    </xdr:to>
    <xdr:sp macro="" textlink="">
      <xdr:nvSpPr>
        <xdr:cNvPr id="538" name="フローチャート: 判断 537">
          <a:extLst>
            <a:ext uri="{FF2B5EF4-FFF2-40B4-BE49-F238E27FC236}">
              <a16:creationId xmlns:a16="http://schemas.microsoft.com/office/drawing/2014/main" id="{051D716E-872A-49CA-B154-D456E7F47E9E}"/>
            </a:ext>
          </a:extLst>
        </xdr:cNvPr>
        <xdr:cNvSpPr/>
      </xdr:nvSpPr>
      <xdr:spPr>
        <a:xfrm>
          <a:off x="11487150" y="97050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E18E7325-7D07-4120-9CEE-D31A820AA66B}"/>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47DAE3B-0142-4AF5-A484-00D67BF72887}"/>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3DCAB79-0B7D-4450-9557-937C378506E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C2E2FA1-C9B9-4802-A01E-637E98654CD7}"/>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F8E14AC-5A59-4127-8982-8B66847AE71D}"/>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45212</xdr:rowOff>
    </xdr:from>
    <xdr:to>
      <xdr:col>85</xdr:col>
      <xdr:colOff>177800</xdr:colOff>
      <xdr:row>58</xdr:row>
      <xdr:rowOff>146812</xdr:rowOff>
    </xdr:to>
    <xdr:sp macro="" textlink="">
      <xdr:nvSpPr>
        <xdr:cNvPr id="544" name="楕円 543">
          <a:extLst>
            <a:ext uri="{FF2B5EF4-FFF2-40B4-BE49-F238E27FC236}">
              <a16:creationId xmlns:a16="http://schemas.microsoft.com/office/drawing/2014/main" id="{D6563A1A-1040-49CD-AC75-FA93003EC1A4}"/>
            </a:ext>
          </a:extLst>
        </xdr:cNvPr>
        <xdr:cNvSpPr/>
      </xdr:nvSpPr>
      <xdr:spPr>
        <a:xfrm>
          <a:off x="14649450" y="962736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68089</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7A8D200E-CADA-46CC-A9BA-6240A06D5DBB}"/>
            </a:ext>
          </a:extLst>
        </xdr:cNvPr>
        <xdr:cNvSpPr txBox="1"/>
      </xdr:nvSpPr>
      <xdr:spPr>
        <a:xfrm>
          <a:off x="14738350" y="948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6350</xdr:rowOff>
    </xdr:from>
    <xdr:to>
      <xdr:col>81</xdr:col>
      <xdr:colOff>101600</xdr:colOff>
      <xdr:row>58</xdr:row>
      <xdr:rowOff>107950</xdr:rowOff>
    </xdr:to>
    <xdr:sp macro="" textlink="">
      <xdr:nvSpPr>
        <xdr:cNvPr id="546" name="楕円 545">
          <a:extLst>
            <a:ext uri="{FF2B5EF4-FFF2-40B4-BE49-F238E27FC236}">
              <a16:creationId xmlns:a16="http://schemas.microsoft.com/office/drawing/2014/main" id="{B5204A1F-F976-4D1E-BAF1-FD51BA70E9FC}"/>
            </a:ext>
          </a:extLst>
        </xdr:cNvPr>
        <xdr:cNvSpPr/>
      </xdr:nvSpPr>
      <xdr:spPr>
        <a:xfrm>
          <a:off x="1388745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57150</xdr:rowOff>
    </xdr:from>
    <xdr:to>
      <xdr:col>85</xdr:col>
      <xdr:colOff>127000</xdr:colOff>
      <xdr:row>58</xdr:row>
      <xdr:rowOff>96012</xdr:rowOff>
    </xdr:to>
    <xdr:cxnSp macro="">
      <xdr:nvCxnSpPr>
        <xdr:cNvPr id="547" name="直線コネクタ 546">
          <a:extLst>
            <a:ext uri="{FF2B5EF4-FFF2-40B4-BE49-F238E27FC236}">
              <a16:creationId xmlns:a16="http://schemas.microsoft.com/office/drawing/2014/main" id="{2D4FDFEF-7EAC-432F-B1B9-CDE83D3B08C1}"/>
            </a:ext>
          </a:extLst>
        </xdr:cNvPr>
        <xdr:cNvCxnSpPr/>
      </xdr:nvCxnSpPr>
      <xdr:spPr>
        <a:xfrm>
          <a:off x="13938250" y="9639300"/>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127508</xdr:rowOff>
    </xdr:from>
    <xdr:to>
      <xdr:col>76</xdr:col>
      <xdr:colOff>165100</xdr:colOff>
      <xdr:row>58</xdr:row>
      <xdr:rowOff>57658</xdr:rowOff>
    </xdr:to>
    <xdr:sp macro="" textlink="">
      <xdr:nvSpPr>
        <xdr:cNvPr id="548" name="楕円 547">
          <a:extLst>
            <a:ext uri="{FF2B5EF4-FFF2-40B4-BE49-F238E27FC236}">
              <a16:creationId xmlns:a16="http://schemas.microsoft.com/office/drawing/2014/main" id="{C4BB503C-BBA2-4549-871F-2B581858B7B7}"/>
            </a:ext>
          </a:extLst>
        </xdr:cNvPr>
        <xdr:cNvSpPr/>
      </xdr:nvSpPr>
      <xdr:spPr>
        <a:xfrm>
          <a:off x="13093700" y="95445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6858</xdr:rowOff>
    </xdr:from>
    <xdr:to>
      <xdr:col>81</xdr:col>
      <xdr:colOff>50800</xdr:colOff>
      <xdr:row>58</xdr:row>
      <xdr:rowOff>57150</xdr:rowOff>
    </xdr:to>
    <xdr:cxnSp macro="">
      <xdr:nvCxnSpPr>
        <xdr:cNvPr id="549" name="直線コネクタ 548">
          <a:extLst>
            <a:ext uri="{FF2B5EF4-FFF2-40B4-BE49-F238E27FC236}">
              <a16:creationId xmlns:a16="http://schemas.microsoft.com/office/drawing/2014/main" id="{4AB5FD8A-A05A-4583-A290-EA104F81615B}"/>
            </a:ext>
          </a:extLst>
        </xdr:cNvPr>
        <xdr:cNvCxnSpPr/>
      </xdr:nvCxnSpPr>
      <xdr:spPr>
        <a:xfrm>
          <a:off x="13144500" y="9589008"/>
          <a:ext cx="79375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56642</xdr:rowOff>
    </xdr:from>
    <xdr:to>
      <xdr:col>72</xdr:col>
      <xdr:colOff>38100</xdr:colOff>
      <xdr:row>57</xdr:row>
      <xdr:rowOff>158242</xdr:rowOff>
    </xdr:to>
    <xdr:sp macro="" textlink="">
      <xdr:nvSpPr>
        <xdr:cNvPr id="550" name="楕円 549">
          <a:extLst>
            <a:ext uri="{FF2B5EF4-FFF2-40B4-BE49-F238E27FC236}">
              <a16:creationId xmlns:a16="http://schemas.microsoft.com/office/drawing/2014/main" id="{6BE4E78A-E62B-47DE-B984-6F0B8E084A2D}"/>
            </a:ext>
          </a:extLst>
        </xdr:cNvPr>
        <xdr:cNvSpPr/>
      </xdr:nvSpPr>
      <xdr:spPr>
        <a:xfrm>
          <a:off x="12299950" y="94736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107442</xdr:rowOff>
    </xdr:from>
    <xdr:to>
      <xdr:col>76</xdr:col>
      <xdr:colOff>114300</xdr:colOff>
      <xdr:row>58</xdr:row>
      <xdr:rowOff>6858</xdr:rowOff>
    </xdr:to>
    <xdr:cxnSp macro="">
      <xdr:nvCxnSpPr>
        <xdr:cNvPr id="551" name="直線コネクタ 550">
          <a:extLst>
            <a:ext uri="{FF2B5EF4-FFF2-40B4-BE49-F238E27FC236}">
              <a16:creationId xmlns:a16="http://schemas.microsoft.com/office/drawing/2014/main" id="{935FBFB8-A887-46C9-8042-8718A2F12FCF}"/>
            </a:ext>
          </a:extLst>
        </xdr:cNvPr>
        <xdr:cNvCxnSpPr/>
      </xdr:nvCxnSpPr>
      <xdr:spPr>
        <a:xfrm>
          <a:off x="12344400" y="9524492"/>
          <a:ext cx="800100" cy="6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20066</xdr:rowOff>
    </xdr:from>
    <xdr:to>
      <xdr:col>67</xdr:col>
      <xdr:colOff>101600</xdr:colOff>
      <xdr:row>57</xdr:row>
      <xdr:rowOff>121666</xdr:rowOff>
    </xdr:to>
    <xdr:sp macro="" textlink="">
      <xdr:nvSpPr>
        <xdr:cNvPr id="552" name="楕円 551">
          <a:extLst>
            <a:ext uri="{FF2B5EF4-FFF2-40B4-BE49-F238E27FC236}">
              <a16:creationId xmlns:a16="http://schemas.microsoft.com/office/drawing/2014/main" id="{14851F47-65E4-486C-83B6-7329D4F6BF82}"/>
            </a:ext>
          </a:extLst>
        </xdr:cNvPr>
        <xdr:cNvSpPr/>
      </xdr:nvSpPr>
      <xdr:spPr>
        <a:xfrm>
          <a:off x="11487150" y="943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70866</xdr:rowOff>
    </xdr:from>
    <xdr:to>
      <xdr:col>71</xdr:col>
      <xdr:colOff>177800</xdr:colOff>
      <xdr:row>57</xdr:row>
      <xdr:rowOff>107442</xdr:rowOff>
    </xdr:to>
    <xdr:cxnSp macro="">
      <xdr:nvCxnSpPr>
        <xdr:cNvPr id="553" name="直線コネクタ 552">
          <a:extLst>
            <a:ext uri="{FF2B5EF4-FFF2-40B4-BE49-F238E27FC236}">
              <a16:creationId xmlns:a16="http://schemas.microsoft.com/office/drawing/2014/main" id="{03BEAEE0-4EDF-419F-AE24-803BF74D5027}"/>
            </a:ext>
          </a:extLst>
        </xdr:cNvPr>
        <xdr:cNvCxnSpPr/>
      </xdr:nvCxnSpPr>
      <xdr:spPr>
        <a:xfrm>
          <a:off x="11537950" y="9487916"/>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115079</xdr:rowOff>
    </xdr:from>
    <xdr:ext cx="405111" cy="259045"/>
    <xdr:sp macro="" textlink="">
      <xdr:nvSpPr>
        <xdr:cNvPr id="554" name="n_1aveValue【学校施設】&#10;有形固定資産減価償却率">
          <a:extLst>
            <a:ext uri="{FF2B5EF4-FFF2-40B4-BE49-F238E27FC236}">
              <a16:creationId xmlns:a16="http://schemas.microsoft.com/office/drawing/2014/main" id="{49FB5263-7824-4790-BAB8-F5900F7F705D}"/>
            </a:ext>
          </a:extLst>
        </xdr:cNvPr>
        <xdr:cNvSpPr txBox="1"/>
      </xdr:nvSpPr>
      <xdr:spPr>
        <a:xfrm>
          <a:off x="13742044" y="98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80789</xdr:rowOff>
    </xdr:from>
    <xdr:ext cx="405111" cy="259045"/>
    <xdr:sp macro="" textlink="">
      <xdr:nvSpPr>
        <xdr:cNvPr id="555" name="n_2aveValue【学校施設】&#10;有形固定資産減価償却率">
          <a:extLst>
            <a:ext uri="{FF2B5EF4-FFF2-40B4-BE49-F238E27FC236}">
              <a16:creationId xmlns:a16="http://schemas.microsoft.com/office/drawing/2014/main" id="{CA082232-AF3B-44EA-80DD-7266F53C4D5D}"/>
            </a:ext>
          </a:extLst>
        </xdr:cNvPr>
        <xdr:cNvSpPr txBox="1"/>
      </xdr:nvSpPr>
      <xdr:spPr>
        <a:xfrm>
          <a:off x="12960994" y="9828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62501</xdr:rowOff>
    </xdr:from>
    <xdr:ext cx="405111" cy="259045"/>
    <xdr:sp macro="" textlink="">
      <xdr:nvSpPr>
        <xdr:cNvPr id="556" name="n_3aveValue【学校施設】&#10;有形固定資産減価償却率">
          <a:extLst>
            <a:ext uri="{FF2B5EF4-FFF2-40B4-BE49-F238E27FC236}">
              <a16:creationId xmlns:a16="http://schemas.microsoft.com/office/drawing/2014/main" id="{8683BACC-169F-40FD-9F5B-149CE4BDAF55}"/>
            </a:ext>
          </a:extLst>
        </xdr:cNvPr>
        <xdr:cNvSpPr txBox="1"/>
      </xdr:nvSpPr>
      <xdr:spPr>
        <a:xfrm>
          <a:off x="12167244" y="9809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44213</xdr:rowOff>
    </xdr:from>
    <xdr:ext cx="405111" cy="259045"/>
    <xdr:sp macro="" textlink="">
      <xdr:nvSpPr>
        <xdr:cNvPr id="557" name="n_4aveValue【学校施設】&#10;有形固定資産減価償却率">
          <a:extLst>
            <a:ext uri="{FF2B5EF4-FFF2-40B4-BE49-F238E27FC236}">
              <a16:creationId xmlns:a16="http://schemas.microsoft.com/office/drawing/2014/main" id="{51017DDA-60DB-459D-9C1E-EA5F963F5C64}"/>
            </a:ext>
          </a:extLst>
        </xdr:cNvPr>
        <xdr:cNvSpPr txBox="1"/>
      </xdr:nvSpPr>
      <xdr:spPr>
        <a:xfrm>
          <a:off x="11354444" y="979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124477</xdr:rowOff>
    </xdr:from>
    <xdr:ext cx="405111" cy="259045"/>
    <xdr:sp macro="" textlink="">
      <xdr:nvSpPr>
        <xdr:cNvPr id="558" name="n_1mainValue【学校施設】&#10;有形固定資産減価償却率">
          <a:extLst>
            <a:ext uri="{FF2B5EF4-FFF2-40B4-BE49-F238E27FC236}">
              <a16:creationId xmlns:a16="http://schemas.microsoft.com/office/drawing/2014/main" id="{2D4FB8CD-E51E-4031-93B4-2E7C4D9C2140}"/>
            </a:ext>
          </a:extLst>
        </xdr:cNvPr>
        <xdr:cNvSpPr txBox="1"/>
      </xdr:nvSpPr>
      <xdr:spPr>
        <a:xfrm>
          <a:off x="13742044"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74185</xdr:rowOff>
    </xdr:from>
    <xdr:ext cx="405111" cy="259045"/>
    <xdr:sp macro="" textlink="">
      <xdr:nvSpPr>
        <xdr:cNvPr id="559" name="n_2mainValue【学校施設】&#10;有形固定資産減価償却率">
          <a:extLst>
            <a:ext uri="{FF2B5EF4-FFF2-40B4-BE49-F238E27FC236}">
              <a16:creationId xmlns:a16="http://schemas.microsoft.com/office/drawing/2014/main" id="{42C03753-DD1A-408E-8E0D-1CF652C96927}"/>
            </a:ext>
          </a:extLst>
        </xdr:cNvPr>
        <xdr:cNvSpPr txBox="1"/>
      </xdr:nvSpPr>
      <xdr:spPr>
        <a:xfrm>
          <a:off x="12960994" y="932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3319</xdr:rowOff>
    </xdr:from>
    <xdr:ext cx="405111" cy="259045"/>
    <xdr:sp macro="" textlink="">
      <xdr:nvSpPr>
        <xdr:cNvPr id="560" name="n_3mainValue【学校施設】&#10;有形固定資産減価償却率">
          <a:extLst>
            <a:ext uri="{FF2B5EF4-FFF2-40B4-BE49-F238E27FC236}">
              <a16:creationId xmlns:a16="http://schemas.microsoft.com/office/drawing/2014/main" id="{3DA788DF-28CC-4CBB-82B3-BDFA5405CAF5}"/>
            </a:ext>
          </a:extLst>
        </xdr:cNvPr>
        <xdr:cNvSpPr txBox="1"/>
      </xdr:nvSpPr>
      <xdr:spPr>
        <a:xfrm>
          <a:off x="12167244" y="925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138193</xdr:rowOff>
    </xdr:from>
    <xdr:ext cx="405111" cy="259045"/>
    <xdr:sp macro="" textlink="">
      <xdr:nvSpPr>
        <xdr:cNvPr id="561" name="n_4mainValue【学校施設】&#10;有形固定資産減価償却率">
          <a:extLst>
            <a:ext uri="{FF2B5EF4-FFF2-40B4-BE49-F238E27FC236}">
              <a16:creationId xmlns:a16="http://schemas.microsoft.com/office/drawing/2014/main" id="{F8AA3266-1140-4478-894F-056F0CA52AB8}"/>
            </a:ext>
          </a:extLst>
        </xdr:cNvPr>
        <xdr:cNvSpPr txBox="1"/>
      </xdr:nvSpPr>
      <xdr:spPr>
        <a:xfrm>
          <a:off x="11354444" y="922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39CA29B7-D228-419A-8CB3-4AE3496472A8}"/>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268877E0-3E99-4634-BA10-0F7DA9E93E21}"/>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43DF7B24-840A-45D3-A80C-9E87A3101AED}"/>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4FD0EBB1-0A8C-4B3F-A0C1-976B703FE725}"/>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D77AF7FA-6614-4A96-B6C9-BF9C9853501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13D4FDB9-F775-4B66-B7AE-BDDD0BAF35A5}"/>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45224C42-E846-4F64-A435-5CACCA478AD5}"/>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C6861BD6-9426-4737-9B6A-677FC67DD7BB}"/>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4A5797DF-16AA-4A66-9A1E-9AA33E8C44E7}"/>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E1D14DE0-5137-4859-9924-7F26366089B4}"/>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2" name="直線コネクタ 571">
          <a:extLst>
            <a:ext uri="{FF2B5EF4-FFF2-40B4-BE49-F238E27FC236}">
              <a16:creationId xmlns:a16="http://schemas.microsoft.com/office/drawing/2014/main" id="{106026DA-31F0-4824-9D2E-204AD47F3596}"/>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3" name="テキスト ボックス 572">
          <a:extLst>
            <a:ext uri="{FF2B5EF4-FFF2-40B4-BE49-F238E27FC236}">
              <a16:creationId xmlns:a16="http://schemas.microsoft.com/office/drawing/2014/main" id="{E4A413D3-2E34-4CCA-8D22-4B696ED848EB}"/>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4" name="直線コネクタ 573">
          <a:extLst>
            <a:ext uri="{FF2B5EF4-FFF2-40B4-BE49-F238E27FC236}">
              <a16:creationId xmlns:a16="http://schemas.microsoft.com/office/drawing/2014/main" id="{58218227-5A24-4C12-AE65-32C2F7BA898F}"/>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5" name="テキスト ボックス 574">
          <a:extLst>
            <a:ext uri="{FF2B5EF4-FFF2-40B4-BE49-F238E27FC236}">
              <a16:creationId xmlns:a16="http://schemas.microsoft.com/office/drawing/2014/main" id="{2A63A91A-B513-4493-9957-C29AAFFB2D1B}"/>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6" name="直線コネクタ 575">
          <a:extLst>
            <a:ext uri="{FF2B5EF4-FFF2-40B4-BE49-F238E27FC236}">
              <a16:creationId xmlns:a16="http://schemas.microsoft.com/office/drawing/2014/main" id="{E78A3099-844A-404E-BB7E-354F86B931A2}"/>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7" name="テキスト ボックス 576">
          <a:extLst>
            <a:ext uri="{FF2B5EF4-FFF2-40B4-BE49-F238E27FC236}">
              <a16:creationId xmlns:a16="http://schemas.microsoft.com/office/drawing/2014/main" id="{5F4F9517-C6B6-4508-9036-61C85224786D}"/>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8" name="直線コネクタ 577">
          <a:extLst>
            <a:ext uri="{FF2B5EF4-FFF2-40B4-BE49-F238E27FC236}">
              <a16:creationId xmlns:a16="http://schemas.microsoft.com/office/drawing/2014/main" id="{7B4D4E09-FE81-4571-95C3-781B3636A086}"/>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9" name="テキスト ボックス 578">
          <a:extLst>
            <a:ext uri="{FF2B5EF4-FFF2-40B4-BE49-F238E27FC236}">
              <a16:creationId xmlns:a16="http://schemas.microsoft.com/office/drawing/2014/main" id="{ECD4E2CE-5B72-4985-9672-C00B1ADDF5BF}"/>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82648999-8C32-40AD-BBC9-6D0223EA0D7F}"/>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34F7033C-869E-4583-AD7F-458ED96D2ABC}"/>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a:extLst>
            <a:ext uri="{FF2B5EF4-FFF2-40B4-BE49-F238E27FC236}">
              <a16:creationId xmlns:a16="http://schemas.microsoft.com/office/drawing/2014/main" id="{8D8E059E-BDD8-402C-AD02-75DA486B7C9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42063</xdr:rowOff>
    </xdr:from>
    <xdr:to>
      <xdr:col>116</xdr:col>
      <xdr:colOff>62864</xdr:colOff>
      <xdr:row>63</xdr:row>
      <xdr:rowOff>100584</xdr:rowOff>
    </xdr:to>
    <xdr:cxnSp macro="">
      <xdr:nvCxnSpPr>
        <xdr:cNvPr id="583" name="直線コネクタ 582">
          <a:extLst>
            <a:ext uri="{FF2B5EF4-FFF2-40B4-BE49-F238E27FC236}">
              <a16:creationId xmlns:a16="http://schemas.microsoft.com/office/drawing/2014/main" id="{AECBC40C-E8FD-4199-8A13-2A27DDF56516}"/>
            </a:ext>
          </a:extLst>
        </xdr:cNvPr>
        <xdr:cNvCxnSpPr/>
      </xdr:nvCxnSpPr>
      <xdr:spPr>
        <a:xfrm flipV="1">
          <a:off x="19951064" y="9294013"/>
          <a:ext cx="0" cy="1214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104411</xdr:rowOff>
    </xdr:from>
    <xdr:ext cx="469744" cy="259045"/>
    <xdr:sp macro="" textlink="">
      <xdr:nvSpPr>
        <xdr:cNvPr id="584" name="【学校施設】&#10;一人当たり面積最小値テキスト">
          <a:extLst>
            <a:ext uri="{FF2B5EF4-FFF2-40B4-BE49-F238E27FC236}">
              <a16:creationId xmlns:a16="http://schemas.microsoft.com/office/drawing/2014/main" id="{60016D74-CE38-4A88-9AC6-CE90FF3AFD5E}"/>
            </a:ext>
          </a:extLst>
        </xdr:cNvPr>
        <xdr:cNvSpPr txBox="1"/>
      </xdr:nvSpPr>
      <xdr:spPr>
        <a:xfrm>
          <a:off x="19989800" y="1051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100584</xdr:rowOff>
    </xdr:from>
    <xdr:to>
      <xdr:col>116</xdr:col>
      <xdr:colOff>152400</xdr:colOff>
      <xdr:row>63</xdr:row>
      <xdr:rowOff>100584</xdr:rowOff>
    </xdr:to>
    <xdr:cxnSp macro="">
      <xdr:nvCxnSpPr>
        <xdr:cNvPr id="585" name="直線コネクタ 584">
          <a:extLst>
            <a:ext uri="{FF2B5EF4-FFF2-40B4-BE49-F238E27FC236}">
              <a16:creationId xmlns:a16="http://schemas.microsoft.com/office/drawing/2014/main" id="{604417B1-018E-4AFF-82F0-5DEDD913BED6}"/>
            </a:ext>
          </a:extLst>
        </xdr:cNvPr>
        <xdr:cNvCxnSpPr/>
      </xdr:nvCxnSpPr>
      <xdr:spPr>
        <a:xfrm>
          <a:off x="19881850" y="105082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160190</xdr:rowOff>
    </xdr:from>
    <xdr:ext cx="469744" cy="259045"/>
    <xdr:sp macro="" textlink="">
      <xdr:nvSpPr>
        <xdr:cNvPr id="586" name="【学校施設】&#10;一人当たり面積最大値テキスト">
          <a:extLst>
            <a:ext uri="{FF2B5EF4-FFF2-40B4-BE49-F238E27FC236}">
              <a16:creationId xmlns:a16="http://schemas.microsoft.com/office/drawing/2014/main" id="{3110CED4-404A-470D-BAEB-CD2A4A27C2E9}"/>
            </a:ext>
          </a:extLst>
        </xdr:cNvPr>
        <xdr:cNvSpPr txBox="1"/>
      </xdr:nvSpPr>
      <xdr:spPr>
        <a:xfrm>
          <a:off x="19989800" y="908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42063</xdr:rowOff>
    </xdr:from>
    <xdr:to>
      <xdr:col>116</xdr:col>
      <xdr:colOff>152400</xdr:colOff>
      <xdr:row>56</xdr:row>
      <xdr:rowOff>42063</xdr:rowOff>
    </xdr:to>
    <xdr:cxnSp macro="">
      <xdr:nvCxnSpPr>
        <xdr:cNvPr id="587" name="直線コネクタ 586">
          <a:extLst>
            <a:ext uri="{FF2B5EF4-FFF2-40B4-BE49-F238E27FC236}">
              <a16:creationId xmlns:a16="http://schemas.microsoft.com/office/drawing/2014/main" id="{F91A7A35-50E9-44EF-89E3-3DF09D39FD0E}"/>
            </a:ext>
          </a:extLst>
        </xdr:cNvPr>
        <xdr:cNvCxnSpPr/>
      </xdr:nvCxnSpPr>
      <xdr:spPr>
        <a:xfrm>
          <a:off x="19881850" y="92940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95419</xdr:rowOff>
    </xdr:from>
    <xdr:ext cx="469744" cy="259045"/>
    <xdr:sp macro="" textlink="">
      <xdr:nvSpPr>
        <xdr:cNvPr id="588" name="【学校施設】&#10;一人当たり面積平均値テキスト">
          <a:extLst>
            <a:ext uri="{FF2B5EF4-FFF2-40B4-BE49-F238E27FC236}">
              <a16:creationId xmlns:a16="http://schemas.microsoft.com/office/drawing/2014/main" id="{1695848C-89D1-4298-92AD-43ABF416A5ED}"/>
            </a:ext>
          </a:extLst>
        </xdr:cNvPr>
        <xdr:cNvSpPr txBox="1"/>
      </xdr:nvSpPr>
      <xdr:spPr>
        <a:xfrm>
          <a:off x="19989800" y="9842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116992</xdr:rowOff>
    </xdr:from>
    <xdr:to>
      <xdr:col>116</xdr:col>
      <xdr:colOff>114300</xdr:colOff>
      <xdr:row>60</xdr:row>
      <xdr:rowOff>47142</xdr:rowOff>
    </xdr:to>
    <xdr:sp macro="" textlink="">
      <xdr:nvSpPr>
        <xdr:cNvPr id="589" name="フローチャート: 判断 588">
          <a:extLst>
            <a:ext uri="{FF2B5EF4-FFF2-40B4-BE49-F238E27FC236}">
              <a16:creationId xmlns:a16="http://schemas.microsoft.com/office/drawing/2014/main" id="{CECE5469-1438-40C3-885A-6E1799C152D0}"/>
            </a:ext>
          </a:extLst>
        </xdr:cNvPr>
        <xdr:cNvSpPr/>
      </xdr:nvSpPr>
      <xdr:spPr>
        <a:xfrm>
          <a:off x="19900900" y="98642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123851</xdr:rowOff>
    </xdr:from>
    <xdr:to>
      <xdr:col>112</xdr:col>
      <xdr:colOff>38100</xdr:colOff>
      <xdr:row>60</xdr:row>
      <xdr:rowOff>54001</xdr:rowOff>
    </xdr:to>
    <xdr:sp macro="" textlink="">
      <xdr:nvSpPr>
        <xdr:cNvPr id="590" name="フローチャート: 判断 589">
          <a:extLst>
            <a:ext uri="{FF2B5EF4-FFF2-40B4-BE49-F238E27FC236}">
              <a16:creationId xmlns:a16="http://schemas.microsoft.com/office/drawing/2014/main" id="{0BCD17C5-DD70-4891-A142-B527B044A4AE}"/>
            </a:ext>
          </a:extLst>
        </xdr:cNvPr>
        <xdr:cNvSpPr/>
      </xdr:nvSpPr>
      <xdr:spPr>
        <a:xfrm>
          <a:off x="19157950" y="98711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115621</xdr:rowOff>
    </xdr:from>
    <xdr:to>
      <xdr:col>107</xdr:col>
      <xdr:colOff>101600</xdr:colOff>
      <xdr:row>60</xdr:row>
      <xdr:rowOff>45771</xdr:rowOff>
    </xdr:to>
    <xdr:sp macro="" textlink="">
      <xdr:nvSpPr>
        <xdr:cNvPr id="591" name="フローチャート: 判断 590">
          <a:extLst>
            <a:ext uri="{FF2B5EF4-FFF2-40B4-BE49-F238E27FC236}">
              <a16:creationId xmlns:a16="http://schemas.microsoft.com/office/drawing/2014/main" id="{4519AF0D-010D-4272-BC32-DB788C800DA8}"/>
            </a:ext>
          </a:extLst>
        </xdr:cNvPr>
        <xdr:cNvSpPr/>
      </xdr:nvSpPr>
      <xdr:spPr>
        <a:xfrm>
          <a:off x="18345150" y="98628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125679</xdr:rowOff>
    </xdr:from>
    <xdr:to>
      <xdr:col>102</xdr:col>
      <xdr:colOff>165100</xdr:colOff>
      <xdr:row>60</xdr:row>
      <xdr:rowOff>55829</xdr:rowOff>
    </xdr:to>
    <xdr:sp macro="" textlink="">
      <xdr:nvSpPr>
        <xdr:cNvPr id="592" name="フローチャート: 判断 591">
          <a:extLst>
            <a:ext uri="{FF2B5EF4-FFF2-40B4-BE49-F238E27FC236}">
              <a16:creationId xmlns:a16="http://schemas.microsoft.com/office/drawing/2014/main" id="{DFFAE41E-98F3-48B1-A166-2E5DC3AA8236}"/>
            </a:ext>
          </a:extLst>
        </xdr:cNvPr>
        <xdr:cNvSpPr/>
      </xdr:nvSpPr>
      <xdr:spPr>
        <a:xfrm>
          <a:off x="17551400" y="98729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112420</xdr:rowOff>
    </xdr:from>
    <xdr:to>
      <xdr:col>98</xdr:col>
      <xdr:colOff>38100</xdr:colOff>
      <xdr:row>60</xdr:row>
      <xdr:rowOff>42570</xdr:rowOff>
    </xdr:to>
    <xdr:sp macro="" textlink="">
      <xdr:nvSpPr>
        <xdr:cNvPr id="593" name="フローチャート: 判断 592">
          <a:extLst>
            <a:ext uri="{FF2B5EF4-FFF2-40B4-BE49-F238E27FC236}">
              <a16:creationId xmlns:a16="http://schemas.microsoft.com/office/drawing/2014/main" id="{DDBBF1EC-0082-4113-AF36-B97A87E1E277}"/>
            </a:ext>
          </a:extLst>
        </xdr:cNvPr>
        <xdr:cNvSpPr/>
      </xdr:nvSpPr>
      <xdr:spPr>
        <a:xfrm>
          <a:off x="16757650" y="9859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70B05D89-BFE5-4CE6-BFD3-A2974AA96AEB}"/>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900F5F6-AB7A-43F9-960F-9051C7EBF521}"/>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321BA2D-360D-4B17-BD1A-328EB5F5019C}"/>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1FC4FB4-6DDB-4C5C-811C-12D3756DA8B3}"/>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AFBABEF-D8B9-4D63-91BA-C401B76ECE88}"/>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4979</xdr:rowOff>
    </xdr:from>
    <xdr:to>
      <xdr:col>116</xdr:col>
      <xdr:colOff>114300</xdr:colOff>
      <xdr:row>59</xdr:row>
      <xdr:rowOff>106579</xdr:rowOff>
    </xdr:to>
    <xdr:sp macro="" textlink="">
      <xdr:nvSpPr>
        <xdr:cNvPr id="599" name="楕円 598">
          <a:extLst>
            <a:ext uri="{FF2B5EF4-FFF2-40B4-BE49-F238E27FC236}">
              <a16:creationId xmlns:a16="http://schemas.microsoft.com/office/drawing/2014/main" id="{A5BB3565-A600-47BD-88F8-AEF4C75BFBD3}"/>
            </a:ext>
          </a:extLst>
        </xdr:cNvPr>
        <xdr:cNvSpPr/>
      </xdr:nvSpPr>
      <xdr:spPr>
        <a:xfrm>
          <a:off x="19900900" y="975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27856</xdr:rowOff>
    </xdr:from>
    <xdr:ext cx="469744" cy="259045"/>
    <xdr:sp macro="" textlink="">
      <xdr:nvSpPr>
        <xdr:cNvPr id="600" name="【学校施設】&#10;一人当たり面積該当値テキスト">
          <a:extLst>
            <a:ext uri="{FF2B5EF4-FFF2-40B4-BE49-F238E27FC236}">
              <a16:creationId xmlns:a16="http://schemas.microsoft.com/office/drawing/2014/main" id="{D4ED4C39-E4D4-4EAA-88BF-87682D3AD8FF}"/>
            </a:ext>
          </a:extLst>
        </xdr:cNvPr>
        <xdr:cNvSpPr txBox="1"/>
      </xdr:nvSpPr>
      <xdr:spPr>
        <a:xfrm>
          <a:off x="19989800" y="961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5893</xdr:rowOff>
    </xdr:from>
    <xdr:to>
      <xdr:col>112</xdr:col>
      <xdr:colOff>38100</xdr:colOff>
      <xdr:row>59</xdr:row>
      <xdr:rowOff>107493</xdr:rowOff>
    </xdr:to>
    <xdr:sp macro="" textlink="">
      <xdr:nvSpPr>
        <xdr:cNvPr id="601" name="楕円 600">
          <a:extLst>
            <a:ext uri="{FF2B5EF4-FFF2-40B4-BE49-F238E27FC236}">
              <a16:creationId xmlns:a16="http://schemas.microsoft.com/office/drawing/2014/main" id="{8AD50811-C4E7-4975-8FB3-D1368C7CE886}"/>
            </a:ext>
          </a:extLst>
        </xdr:cNvPr>
        <xdr:cNvSpPr/>
      </xdr:nvSpPr>
      <xdr:spPr>
        <a:xfrm>
          <a:off x="19157950" y="97531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55779</xdr:rowOff>
    </xdr:from>
    <xdr:to>
      <xdr:col>116</xdr:col>
      <xdr:colOff>63500</xdr:colOff>
      <xdr:row>59</xdr:row>
      <xdr:rowOff>56693</xdr:rowOff>
    </xdr:to>
    <xdr:cxnSp macro="">
      <xdr:nvCxnSpPr>
        <xdr:cNvPr id="602" name="直線コネクタ 601">
          <a:extLst>
            <a:ext uri="{FF2B5EF4-FFF2-40B4-BE49-F238E27FC236}">
              <a16:creationId xmlns:a16="http://schemas.microsoft.com/office/drawing/2014/main" id="{CE75C804-62B1-4E04-A66D-FD5103FAD601}"/>
            </a:ext>
          </a:extLst>
        </xdr:cNvPr>
        <xdr:cNvCxnSpPr/>
      </xdr:nvCxnSpPr>
      <xdr:spPr>
        <a:xfrm flipV="1">
          <a:off x="19202400" y="9803029"/>
          <a:ext cx="7493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7265</xdr:rowOff>
    </xdr:from>
    <xdr:to>
      <xdr:col>107</xdr:col>
      <xdr:colOff>101600</xdr:colOff>
      <xdr:row>59</xdr:row>
      <xdr:rowOff>108865</xdr:rowOff>
    </xdr:to>
    <xdr:sp macro="" textlink="">
      <xdr:nvSpPr>
        <xdr:cNvPr id="603" name="楕円 602">
          <a:extLst>
            <a:ext uri="{FF2B5EF4-FFF2-40B4-BE49-F238E27FC236}">
              <a16:creationId xmlns:a16="http://schemas.microsoft.com/office/drawing/2014/main" id="{ADCF52C2-8FCA-421F-BD68-271B888DE159}"/>
            </a:ext>
          </a:extLst>
        </xdr:cNvPr>
        <xdr:cNvSpPr/>
      </xdr:nvSpPr>
      <xdr:spPr>
        <a:xfrm>
          <a:off x="18345150" y="97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56693</xdr:rowOff>
    </xdr:from>
    <xdr:to>
      <xdr:col>111</xdr:col>
      <xdr:colOff>177800</xdr:colOff>
      <xdr:row>59</xdr:row>
      <xdr:rowOff>58065</xdr:rowOff>
    </xdr:to>
    <xdr:cxnSp macro="">
      <xdr:nvCxnSpPr>
        <xdr:cNvPr id="604" name="直線コネクタ 603">
          <a:extLst>
            <a:ext uri="{FF2B5EF4-FFF2-40B4-BE49-F238E27FC236}">
              <a16:creationId xmlns:a16="http://schemas.microsoft.com/office/drawing/2014/main" id="{23F69B7B-2F73-4BC1-B872-4879D5EEFAF7}"/>
            </a:ext>
          </a:extLst>
        </xdr:cNvPr>
        <xdr:cNvCxnSpPr/>
      </xdr:nvCxnSpPr>
      <xdr:spPr>
        <a:xfrm flipV="1">
          <a:off x="18395950" y="9803943"/>
          <a:ext cx="80645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6807</xdr:rowOff>
    </xdr:from>
    <xdr:to>
      <xdr:col>102</xdr:col>
      <xdr:colOff>165100</xdr:colOff>
      <xdr:row>59</xdr:row>
      <xdr:rowOff>108407</xdr:rowOff>
    </xdr:to>
    <xdr:sp macro="" textlink="">
      <xdr:nvSpPr>
        <xdr:cNvPr id="605" name="楕円 604">
          <a:extLst>
            <a:ext uri="{FF2B5EF4-FFF2-40B4-BE49-F238E27FC236}">
              <a16:creationId xmlns:a16="http://schemas.microsoft.com/office/drawing/2014/main" id="{BCB0FE33-0FA6-4B62-93BC-51F14B79830D}"/>
            </a:ext>
          </a:extLst>
        </xdr:cNvPr>
        <xdr:cNvSpPr/>
      </xdr:nvSpPr>
      <xdr:spPr>
        <a:xfrm>
          <a:off x="17551400" y="975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57607</xdr:rowOff>
    </xdr:from>
    <xdr:to>
      <xdr:col>107</xdr:col>
      <xdr:colOff>50800</xdr:colOff>
      <xdr:row>59</xdr:row>
      <xdr:rowOff>58065</xdr:rowOff>
    </xdr:to>
    <xdr:cxnSp macro="">
      <xdr:nvCxnSpPr>
        <xdr:cNvPr id="606" name="直線コネクタ 605">
          <a:extLst>
            <a:ext uri="{FF2B5EF4-FFF2-40B4-BE49-F238E27FC236}">
              <a16:creationId xmlns:a16="http://schemas.microsoft.com/office/drawing/2014/main" id="{BB5B25E2-B328-48FD-A2A1-79156B9B1F17}"/>
            </a:ext>
          </a:extLst>
        </xdr:cNvPr>
        <xdr:cNvCxnSpPr/>
      </xdr:nvCxnSpPr>
      <xdr:spPr>
        <a:xfrm>
          <a:off x="17602200" y="9804857"/>
          <a:ext cx="79375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7721</xdr:rowOff>
    </xdr:from>
    <xdr:to>
      <xdr:col>98</xdr:col>
      <xdr:colOff>38100</xdr:colOff>
      <xdr:row>59</xdr:row>
      <xdr:rowOff>109321</xdr:rowOff>
    </xdr:to>
    <xdr:sp macro="" textlink="">
      <xdr:nvSpPr>
        <xdr:cNvPr id="607" name="楕円 606">
          <a:extLst>
            <a:ext uri="{FF2B5EF4-FFF2-40B4-BE49-F238E27FC236}">
              <a16:creationId xmlns:a16="http://schemas.microsoft.com/office/drawing/2014/main" id="{850CAAE1-CFC0-467D-BAE0-CD182E0713E6}"/>
            </a:ext>
          </a:extLst>
        </xdr:cNvPr>
        <xdr:cNvSpPr/>
      </xdr:nvSpPr>
      <xdr:spPr>
        <a:xfrm>
          <a:off x="16757650" y="97549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57607</xdr:rowOff>
    </xdr:from>
    <xdr:to>
      <xdr:col>102</xdr:col>
      <xdr:colOff>114300</xdr:colOff>
      <xdr:row>59</xdr:row>
      <xdr:rowOff>58521</xdr:rowOff>
    </xdr:to>
    <xdr:cxnSp macro="">
      <xdr:nvCxnSpPr>
        <xdr:cNvPr id="608" name="直線コネクタ 607">
          <a:extLst>
            <a:ext uri="{FF2B5EF4-FFF2-40B4-BE49-F238E27FC236}">
              <a16:creationId xmlns:a16="http://schemas.microsoft.com/office/drawing/2014/main" id="{12341C4B-4D42-4922-9E55-42BBCC54163C}"/>
            </a:ext>
          </a:extLst>
        </xdr:cNvPr>
        <xdr:cNvCxnSpPr/>
      </xdr:nvCxnSpPr>
      <xdr:spPr>
        <a:xfrm flipV="1">
          <a:off x="16802100" y="9804857"/>
          <a:ext cx="8001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45128</xdr:rowOff>
    </xdr:from>
    <xdr:ext cx="469744" cy="259045"/>
    <xdr:sp macro="" textlink="">
      <xdr:nvSpPr>
        <xdr:cNvPr id="609" name="n_1aveValue【学校施設】&#10;一人当たり面積">
          <a:extLst>
            <a:ext uri="{FF2B5EF4-FFF2-40B4-BE49-F238E27FC236}">
              <a16:creationId xmlns:a16="http://schemas.microsoft.com/office/drawing/2014/main" id="{530C5E1C-3ADD-4402-87A5-1485324FBB50}"/>
            </a:ext>
          </a:extLst>
        </xdr:cNvPr>
        <xdr:cNvSpPr txBox="1"/>
      </xdr:nvSpPr>
      <xdr:spPr>
        <a:xfrm>
          <a:off x="18980227" y="995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36898</xdr:rowOff>
    </xdr:from>
    <xdr:ext cx="469744" cy="259045"/>
    <xdr:sp macro="" textlink="">
      <xdr:nvSpPr>
        <xdr:cNvPr id="610" name="n_2aveValue【学校施設】&#10;一人当たり面積">
          <a:extLst>
            <a:ext uri="{FF2B5EF4-FFF2-40B4-BE49-F238E27FC236}">
              <a16:creationId xmlns:a16="http://schemas.microsoft.com/office/drawing/2014/main" id="{59BCC510-BF07-4698-BF01-AD961C6A55E6}"/>
            </a:ext>
          </a:extLst>
        </xdr:cNvPr>
        <xdr:cNvSpPr txBox="1"/>
      </xdr:nvSpPr>
      <xdr:spPr>
        <a:xfrm>
          <a:off x="18180127" y="994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46956</xdr:rowOff>
    </xdr:from>
    <xdr:ext cx="469744" cy="259045"/>
    <xdr:sp macro="" textlink="">
      <xdr:nvSpPr>
        <xdr:cNvPr id="611" name="n_3aveValue【学校施設】&#10;一人当たり面積">
          <a:extLst>
            <a:ext uri="{FF2B5EF4-FFF2-40B4-BE49-F238E27FC236}">
              <a16:creationId xmlns:a16="http://schemas.microsoft.com/office/drawing/2014/main" id="{B03B2AB2-0B79-4C1C-A396-F6E7CC92D88A}"/>
            </a:ext>
          </a:extLst>
        </xdr:cNvPr>
        <xdr:cNvSpPr txBox="1"/>
      </xdr:nvSpPr>
      <xdr:spPr>
        <a:xfrm>
          <a:off x="17386377" y="995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33697</xdr:rowOff>
    </xdr:from>
    <xdr:ext cx="469744" cy="259045"/>
    <xdr:sp macro="" textlink="">
      <xdr:nvSpPr>
        <xdr:cNvPr id="612" name="n_4aveValue【学校施設】&#10;一人当たり面積">
          <a:extLst>
            <a:ext uri="{FF2B5EF4-FFF2-40B4-BE49-F238E27FC236}">
              <a16:creationId xmlns:a16="http://schemas.microsoft.com/office/drawing/2014/main" id="{D01B12D6-ABC5-4AF6-880E-B5324A708146}"/>
            </a:ext>
          </a:extLst>
        </xdr:cNvPr>
        <xdr:cNvSpPr txBox="1"/>
      </xdr:nvSpPr>
      <xdr:spPr>
        <a:xfrm>
          <a:off x="16592627" y="994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124020</xdr:rowOff>
    </xdr:from>
    <xdr:ext cx="469744" cy="259045"/>
    <xdr:sp macro="" textlink="">
      <xdr:nvSpPr>
        <xdr:cNvPr id="613" name="n_1mainValue【学校施設】&#10;一人当たり面積">
          <a:extLst>
            <a:ext uri="{FF2B5EF4-FFF2-40B4-BE49-F238E27FC236}">
              <a16:creationId xmlns:a16="http://schemas.microsoft.com/office/drawing/2014/main" id="{91EAC650-2A49-42BB-A20A-90C84DA2EF4F}"/>
            </a:ext>
          </a:extLst>
        </xdr:cNvPr>
        <xdr:cNvSpPr txBox="1"/>
      </xdr:nvSpPr>
      <xdr:spPr>
        <a:xfrm>
          <a:off x="18980227" y="954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125392</xdr:rowOff>
    </xdr:from>
    <xdr:ext cx="469744" cy="259045"/>
    <xdr:sp macro="" textlink="">
      <xdr:nvSpPr>
        <xdr:cNvPr id="614" name="n_2mainValue【学校施設】&#10;一人当たり面積">
          <a:extLst>
            <a:ext uri="{FF2B5EF4-FFF2-40B4-BE49-F238E27FC236}">
              <a16:creationId xmlns:a16="http://schemas.microsoft.com/office/drawing/2014/main" id="{E201D043-F765-4E1C-B8AA-3A8EDFD6BE30}"/>
            </a:ext>
          </a:extLst>
        </xdr:cNvPr>
        <xdr:cNvSpPr txBox="1"/>
      </xdr:nvSpPr>
      <xdr:spPr>
        <a:xfrm>
          <a:off x="18180127" y="954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124934</xdr:rowOff>
    </xdr:from>
    <xdr:ext cx="469744" cy="259045"/>
    <xdr:sp macro="" textlink="">
      <xdr:nvSpPr>
        <xdr:cNvPr id="615" name="n_3mainValue【学校施設】&#10;一人当たり面積">
          <a:extLst>
            <a:ext uri="{FF2B5EF4-FFF2-40B4-BE49-F238E27FC236}">
              <a16:creationId xmlns:a16="http://schemas.microsoft.com/office/drawing/2014/main" id="{8D1BBCEC-DFD4-4486-90E1-C2AD1BF5134A}"/>
            </a:ext>
          </a:extLst>
        </xdr:cNvPr>
        <xdr:cNvSpPr txBox="1"/>
      </xdr:nvSpPr>
      <xdr:spPr>
        <a:xfrm>
          <a:off x="17386377" y="95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125848</xdr:rowOff>
    </xdr:from>
    <xdr:ext cx="469744" cy="259045"/>
    <xdr:sp macro="" textlink="">
      <xdr:nvSpPr>
        <xdr:cNvPr id="616" name="n_4mainValue【学校施設】&#10;一人当たり面積">
          <a:extLst>
            <a:ext uri="{FF2B5EF4-FFF2-40B4-BE49-F238E27FC236}">
              <a16:creationId xmlns:a16="http://schemas.microsoft.com/office/drawing/2014/main" id="{D083FC59-62BC-4020-94BA-96C52AF586B7}"/>
            </a:ext>
          </a:extLst>
        </xdr:cNvPr>
        <xdr:cNvSpPr txBox="1"/>
      </xdr:nvSpPr>
      <xdr:spPr>
        <a:xfrm>
          <a:off x="16592627" y="9542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5598A778-6AF1-44BD-8174-2D655EB542B7}"/>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FA72E0F4-FB61-4906-826A-E2C4D97A7FA7}"/>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8C890462-34EC-4BC2-8D62-C4FD4B89D4F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1114CC01-9B92-4AF7-AF79-0A2A01DEA370}"/>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9DF2EB0E-9640-4ED7-B20A-44E2D0BD6215}"/>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700CF659-3282-4984-9109-685DCA1D750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2FDC13FF-7892-4A9C-AEDB-723BDAC0C6D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64AE02AF-6659-4776-AE86-E847C6161917}"/>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1FABCBEF-5ABB-4A04-BFF1-7DC036F370A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3BD84C5E-1A22-4396-A2CB-38CF88D6EFE2}"/>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365E61DB-9E7C-4CD6-ACF0-8EAE74733A0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8" name="直線コネクタ 627">
          <a:extLst>
            <a:ext uri="{FF2B5EF4-FFF2-40B4-BE49-F238E27FC236}">
              <a16:creationId xmlns:a16="http://schemas.microsoft.com/office/drawing/2014/main" id="{96D09DA9-9B14-4E61-92FF-8E6340229D5B}"/>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9" name="テキスト ボックス 628">
          <a:extLst>
            <a:ext uri="{FF2B5EF4-FFF2-40B4-BE49-F238E27FC236}">
              <a16:creationId xmlns:a16="http://schemas.microsoft.com/office/drawing/2014/main" id="{8331DAAD-F737-4BF4-A6CB-33E6011733B1}"/>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0" name="直線コネクタ 629">
          <a:extLst>
            <a:ext uri="{FF2B5EF4-FFF2-40B4-BE49-F238E27FC236}">
              <a16:creationId xmlns:a16="http://schemas.microsoft.com/office/drawing/2014/main" id="{9CB9325C-B9D3-4124-AB95-C3816F96B91A}"/>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1" name="テキスト ボックス 630">
          <a:extLst>
            <a:ext uri="{FF2B5EF4-FFF2-40B4-BE49-F238E27FC236}">
              <a16:creationId xmlns:a16="http://schemas.microsoft.com/office/drawing/2014/main" id="{C735ED8A-F329-4A4F-8010-E609C77C12B2}"/>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2" name="直線コネクタ 631">
          <a:extLst>
            <a:ext uri="{FF2B5EF4-FFF2-40B4-BE49-F238E27FC236}">
              <a16:creationId xmlns:a16="http://schemas.microsoft.com/office/drawing/2014/main" id="{35CDD724-9114-48CB-9F78-48781C802084}"/>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3" name="テキスト ボックス 632">
          <a:extLst>
            <a:ext uri="{FF2B5EF4-FFF2-40B4-BE49-F238E27FC236}">
              <a16:creationId xmlns:a16="http://schemas.microsoft.com/office/drawing/2014/main" id="{728DE68B-BE4D-4D84-8FBB-B5EB863FEDEC}"/>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4" name="直線コネクタ 633">
          <a:extLst>
            <a:ext uri="{FF2B5EF4-FFF2-40B4-BE49-F238E27FC236}">
              <a16:creationId xmlns:a16="http://schemas.microsoft.com/office/drawing/2014/main" id="{0D7F8F5B-6DA2-4DA6-8A94-33B2E240A29E}"/>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5" name="テキスト ボックス 634">
          <a:extLst>
            <a:ext uri="{FF2B5EF4-FFF2-40B4-BE49-F238E27FC236}">
              <a16:creationId xmlns:a16="http://schemas.microsoft.com/office/drawing/2014/main" id="{D9F10168-0F32-41E4-80DE-A60A692B4BDC}"/>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6" name="直線コネクタ 635">
          <a:extLst>
            <a:ext uri="{FF2B5EF4-FFF2-40B4-BE49-F238E27FC236}">
              <a16:creationId xmlns:a16="http://schemas.microsoft.com/office/drawing/2014/main" id="{B726B402-78E5-4363-A0B3-22E75F44BC56}"/>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7" name="テキスト ボックス 636">
          <a:extLst>
            <a:ext uri="{FF2B5EF4-FFF2-40B4-BE49-F238E27FC236}">
              <a16:creationId xmlns:a16="http://schemas.microsoft.com/office/drawing/2014/main" id="{550D743E-BD1D-4A30-9685-586EAB27FE72}"/>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8" name="直線コネクタ 637">
          <a:extLst>
            <a:ext uri="{FF2B5EF4-FFF2-40B4-BE49-F238E27FC236}">
              <a16:creationId xmlns:a16="http://schemas.microsoft.com/office/drawing/2014/main" id="{17C4B5B0-C5E3-4410-A33D-A75D66EFA7F4}"/>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9" name="テキスト ボックス 638">
          <a:extLst>
            <a:ext uri="{FF2B5EF4-FFF2-40B4-BE49-F238E27FC236}">
              <a16:creationId xmlns:a16="http://schemas.microsoft.com/office/drawing/2014/main" id="{0C99F450-D7C7-4C5B-AA89-179F2F4975D7}"/>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DA40A82A-C66C-4F2C-B795-953CD0E97C2E}"/>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0BF74245-AAF2-4AD7-91BC-B9586009D0C6}"/>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41366</xdr:rowOff>
    </xdr:from>
    <xdr:to>
      <xdr:col>85</xdr:col>
      <xdr:colOff>126364</xdr:colOff>
      <xdr:row>86</xdr:row>
      <xdr:rowOff>168729</xdr:rowOff>
    </xdr:to>
    <xdr:cxnSp macro="">
      <xdr:nvCxnSpPr>
        <xdr:cNvPr id="642" name="直線コネクタ 641">
          <a:extLst>
            <a:ext uri="{FF2B5EF4-FFF2-40B4-BE49-F238E27FC236}">
              <a16:creationId xmlns:a16="http://schemas.microsoft.com/office/drawing/2014/main" id="{BA0273E6-2C71-49C2-8300-140EE053E834}"/>
            </a:ext>
          </a:extLst>
        </xdr:cNvPr>
        <xdr:cNvCxnSpPr/>
      </xdr:nvCxnSpPr>
      <xdr:spPr>
        <a:xfrm flipV="1">
          <a:off x="14699614" y="12925516"/>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3" name="【児童館】&#10;有形固定資産減価償却率最小値テキスト">
          <a:extLst>
            <a:ext uri="{FF2B5EF4-FFF2-40B4-BE49-F238E27FC236}">
              <a16:creationId xmlns:a16="http://schemas.microsoft.com/office/drawing/2014/main" id="{BAAE576D-96B2-469D-B20F-1968E2E01457}"/>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4" name="直線コネクタ 643">
          <a:extLst>
            <a:ext uri="{FF2B5EF4-FFF2-40B4-BE49-F238E27FC236}">
              <a16:creationId xmlns:a16="http://schemas.microsoft.com/office/drawing/2014/main" id="{3123E749-05E5-4026-9B24-DE8FCB6C3017}"/>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159493</xdr:rowOff>
    </xdr:from>
    <xdr:ext cx="340478" cy="259045"/>
    <xdr:sp macro="" textlink="">
      <xdr:nvSpPr>
        <xdr:cNvPr id="645" name="【児童館】&#10;有形固定資産減価償却率最大値テキスト">
          <a:extLst>
            <a:ext uri="{FF2B5EF4-FFF2-40B4-BE49-F238E27FC236}">
              <a16:creationId xmlns:a16="http://schemas.microsoft.com/office/drawing/2014/main" id="{21F822F0-0BC2-4601-9E13-403DF5E16422}"/>
            </a:ext>
          </a:extLst>
        </xdr:cNvPr>
        <xdr:cNvSpPr txBox="1"/>
      </xdr:nvSpPr>
      <xdr:spPr>
        <a:xfrm>
          <a:off x="14738350" y="127134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41366</xdr:rowOff>
    </xdr:from>
    <xdr:to>
      <xdr:col>86</xdr:col>
      <xdr:colOff>25400</xdr:colOff>
      <xdr:row>78</xdr:row>
      <xdr:rowOff>41366</xdr:rowOff>
    </xdr:to>
    <xdr:cxnSp macro="">
      <xdr:nvCxnSpPr>
        <xdr:cNvPr id="646" name="直線コネクタ 645">
          <a:extLst>
            <a:ext uri="{FF2B5EF4-FFF2-40B4-BE49-F238E27FC236}">
              <a16:creationId xmlns:a16="http://schemas.microsoft.com/office/drawing/2014/main" id="{6C05C564-4DD4-4150-B2B2-28A640FF8EFC}"/>
            </a:ext>
          </a:extLst>
        </xdr:cNvPr>
        <xdr:cNvCxnSpPr/>
      </xdr:nvCxnSpPr>
      <xdr:spPr>
        <a:xfrm>
          <a:off x="14611350" y="129255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156771</xdr:rowOff>
    </xdr:from>
    <xdr:ext cx="405111" cy="259045"/>
    <xdr:sp macro="" textlink="">
      <xdr:nvSpPr>
        <xdr:cNvPr id="647" name="【児童館】&#10;有形固定資産減価償却率平均値テキスト">
          <a:extLst>
            <a:ext uri="{FF2B5EF4-FFF2-40B4-BE49-F238E27FC236}">
              <a16:creationId xmlns:a16="http://schemas.microsoft.com/office/drawing/2014/main" id="{00AD5BA7-381F-417B-821F-62883C48FE7C}"/>
            </a:ext>
          </a:extLst>
        </xdr:cNvPr>
        <xdr:cNvSpPr txBox="1"/>
      </xdr:nvSpPr>
      <xdr:spPr>
        <a:xfrm>
          <a:off x="14738350" y="135362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6894</xdr:rowOff>
    </xdr:from>
    <xdr:to>
      <xdr:col>85</xdr:col>
      <xdr:colOff>177800</xdr:colOff>
      <xdr:row>82</xdr:row>
      <xdr:rowOff>108494</xdr:rowOff>
    </xdr:to>
    <xdr:sp macro="" textlink="">
      <xdr:nvSpPr>
        <xdr:cNvPr id="648" name="フローチャート: 判断 647">
          <a:extLst>
            <a:ext uri="{FF2B5EF4-FFF2-40B4-BE49-F238E27FC236}">
              <a16:creationId xmlns:a16="http://schemas.microsoft.com/office/drawing/2014/main" id="{3547DA02-E1C9-43B3-A95F-0CA0ADE0F36B}"/>
            </a:ext>
          </a:extLst>
        </xdr:cNvPr>
        <xdr:cNvSpPr/>
      </xdr:nvSpPr>
      <xdr:spPr>
        <a:xfrm>
          <a:off x="14649450" y="1355144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163649</xdr:rowOff>
    </xdr:from>
    <xdr:to>
      <xdr:col>81</xdr:col>
      <xdr:colOff>101600</xdr:colOff>
      <xdr:row>82</xdr:row>
      <xdr:rowOff>93799</xdr:rowOff>
    </xdr:to>
    <xdr:sp macro="" textlink="">
      <xdr:nvSpPr>
        <xdr:cNvPr id="649" name="フローチャート: 判断 648">
          <a:extLst>
            <a:ext uri="{FF2B5EF4-FFF2-40B4-BE49-F238E27FC236}">
              <a16:creationId xmlns:a16="http://schemas.microsoft.com/office/drawing/2014/main" id="{14630A02-288D-4BA3-A73C-B4846C41ED5E}"/>
            </a:ext>
          </a:extLst>
        </xdr:cNvPr>
        <xdr:cNvSpPr/>
      </xdr:nvSpPr>
      <xdr:spPr>
        <a:xfrm>
          <a:off x="13887450" y="135430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160382</xdr:rowOff>
    </xdr:from>
    <xdr:to>
      <xdr:col>76</xdr:col>
      <xdr:colOff>165100</xdr:colOff>
      <xdr:row>82</xdr:row>
      <xdr:rowOff>90532</xdr:rowOff>
    </xdr:to>
    <xdr:sp macro="" textlink="">
      <xdr:nvSpPr>
        <xdr:cNvPr id="650" name="フローチャート: 判断 649">
          <a:extLst>
            <a:ext uri="{FF2B5EF4-FFF2-40B4-BE49-F238E27FC236}">
              <a16:creationId xmlns:a16="http://schemas.microsoft.com/office/drawing/2014/main" id="{54C9CC2B-9D6E-4DE4-B4D4-BFB849337397}"/>
            </a:ext>
          </a:extLst>
        </xdr:cNvPr>
        <xdr:cNvSpPr/>
      </xdr:nvSpPr>
      <xdr:spPr>
        <a:xfrm>
          <a:off x="13093700" y="135398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155484</xdr:rowOff>
    </xdr:from>
    <xdr:to>
      <xdr:col>72</xdr:col>
      <xdr:colOff>38100</xdr:colOff>
      <xdr:row>82</xdr:row>
      <xdr:rowOff>85634</xdr:rowOff>
    </xdr:to>
    <xdr:sp macro="" textlink="">
      <xdr:nvSpPr>
        <xdr:cNvPr id="651" name="フローチャート: 判断 650">
          <a:extLst>
            <a:ext uri="{FF2B5EF4-FFF2-40B4-BE49-F238E27FC236}">
              <a16:creationId xmlns:a16="http://schemas.microsoft.com/office/drawing/2014/main" id="{1B12ED19-9A56-4A93-9043-0D7E7EEF1E3B}"/>
            </a:ext>
          </a:extLst>
        </xdr:cNvPr>
        <xdr:cNvSpPr/>
      </xdr:nvSpPr>
      <xdr:spPr>
        <a:xfrm>
          <a:off x="12299950" y="135349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142421</xdr:rowOff>
    </xdr:from>
    <xdr:to>
      <xdr:col>67</xdr:col>
      <xdr:colOff>101600</xdr:colOff>
      <xdr:row>82</xdr:row>
      <xdr:rowOff>72571</xdr:rowOff>
    </xdr:to>
    <xdr:sp macro="" textlink="">
      <xdr:nvSpPr>
        <xdr:cNvPr id="652" name="フローチャート: 判断 651">
          <a:extLst>
            <a:ext uri="{FF2B5EF4-FFF2-40B4-BE49-F238E27FC236}">
              <a16:creationId xmlns:a16="http://schemas.microsoft.com/office/drawing/2014/main" id="{61ADC22B-34EA-4FC7-B83E-405F19E4ABA0}"/>
            </a:ext>
          </a:extLst>
        </xdr:cNvPr>
        <xdr:cNvSpPr/>
      </xdr:nvSpPr>
      <xdr:spPr>
        <a:xfrm>
          <a:off x="11487150" y="135218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169FEED1-9A10-4E16-9660-3520C212428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2BC7086-6DCB-4CF1-9C77-B364BAA8F896}"/>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5619690D-14E7-45F2-B3E9-3956E76663E7}"/>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7305DE42-84C6-4B9A-88EF-9FBC7EA645C9}"/>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F7AF6095-A173-498E-9487-9417E66B4696}"/>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147320</xdr:rowOff>
    </xdr:from>
    <xdr:to>
      <xdr:col>85</xdr:col>
      <xdr:colOff>177800</xdr:colOff>
      <xdr:row>81</xdr:row>
      <xdr:rowOff>77470</xdr:rowOff>
    </xdr:to>
    <xdr:sp macro="" textlink="">
      <xdr:nvSpPr>
        <xdr:cNvPr id="658" name="楕円 657">
          <a:extLst>
            <a:ext uri="{FF2B5EF4-FFF2-40B4-BE49-F238E27FC236}">
              <a16:creationId xmlns:a16="http://schemas.microsoft.com/office/drawing/2014/main" id="{90CF6B53-15C3-4D64-ACF9-D3AE2867A59F}"/>
            </a:ext>
          </a:extLst>
        </xdr:cNvPr>
        <xdr:cNvSpPr/>
      </xdr:nvSpPr>
      <xdr:spPr>
        <a:xfrm>
          <a:off x="14649450" y="13361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170197</xdr:rowOff>
    </xdr:from>
    <xdr:ext cx="405111" cy="259045"/>
    <xdr:sp macro="" textlink="">
      <xdr:nvSpPr>
        <xdr:cNvPr id="659" name="【児童館】&#10;有形固定資産減価償却率該当値テキスト">
          <a:extLst>
            <a:ext uri="{FF2B5EF4-FFF2-40B4-BE49-F238E27FC236}">
              <a16:creationId xmlns:a16="http://schemas.microsoft.com/office/drawing/2014/main" id="{4EC5C8EF-9656-4743-8F24-01D49A9F8705}"/>
            </a:ext>
          </a:extLst>
        </xdr:cNvPr>
        <xdr:cNvSpPr txBox="1"/>
      </xdr:nvSpPr>
      <xdr:spPr>
        <a:xfrm>
          <a:off x="14738350" y="1321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106499</xdr:rowOff>
    </xdr:from>
    <xdr:to>
      <xdr:col>81</xdr:col>
      <xdr:colOff>101600</xdr:colOff>
      <xdr:row>81</xdr:row>
      <xdr:rowOff>36649</xdr:rowOff>
    </xdr:to>
    <xdr:sp macro="" textlink="">
      <xdr:nvSpPr>
        <xdr:cNvPr id="660" name="楕円 659">
          <a:extLst>
            <a:ext uri="{FF2B5EF4-FFF2-40B4-BE49-F238E27FC236}">
              <a16:creationId xmlns:a16="http://schemas.microsoft.com/office/drawing/2014/main" id="{C5505233-945A-48B6-8478-706AA6FBE513}"/>
            </a:ext>
          </a:extLst>
        </xdr:cNvPr>
        <xdr:cNvSpPr/>
      </xdr:nvSpPr>
      <xdr:spPr>
        <a:xfrm>
          <a:off x="13887450" y="133208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157299</xdr:rowOff>
    </xdr:from>
    <xdr:to>
      <xdr:col>85</xdr:col>
      <xdr:colOff>127000</xdr:colOff>
      <xdr:row>81</xdr:row>
      <xdr:rowOff>26670</xdr:rowOff>
    </xdr:to>
    <xdr:cxnSp macro="">
      <xdr:nvCxnSpPr>
        <xdr:cNvPr id="661" name="直線コネクタ 660">
          <a:extLst>
            <a:ext uri="{FF2B5EF4-FFF2-40B4-BE49-F238E27FC236}">
              <a16:creationId xmlns:a16="http://schemas.microsoft.com/office/drawing/2014/main" id="{D3EC6CAA-016A-4C11-AB6D-95A27C69F3CC}"/>
            </a:ext>
          </a:extLst>
        </xdr:cNvPr>
        <xdr:cNvCxnSpPr/>
      </xdr:nvCxnSpPr>
      <xdr:spPr>
        <a:xfrm>
          <a:off x="13938250" y="13371649"/>
          <a:ext cx="762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65677</xdr:rowOff>
    </xdr:from>
    <xdr:to>
      <xdr:col>76</xdr:col>
      <xdr:colOff>165100</xdr:colOff>
      <xdr:row>80</xdr:row>
      <xdr:rowOff>167277</xdr:rowOff>
    </xdr:to>
    <xdr:sp macro="" textlink="">
      <xdr:nvSpPr>
        <xdr:cNvPr id="662" name="楕円 661">
          <a:extLst>
            <a:ext uri="{FF2B5EF4-FFF2-40B4-BE49-F238E27FC236}">
              <a16:creationId xmlns:a16="http://schemas.microsoft.com/office/drawing/2014/main" id="{722C081E-C45B-4193-9AF1-55253207CBFC}"/>
            </a:ext>
          </a:extLst>
        </xdr:cNvPr>
        <xdr:cNvSpPr/>
      </xdr:nvSpPr>
      <xdr:spPr>
        <a:xfrm>
          <a:off x="13093700" y="1328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116477</xdr:rowOff>
    </xdr:from>
    <xdr:to>
      <xdr:col>81</xdr:col>
      <xdr:colOff>50800</xdr:colOff>
      <xdr:row>80</xdr:row>
      <xdr:rowOff>157299</xdr:rowOff>
    </xdr:to>
    <xdr:cxnSp macro="">
      <xdr:nvCxnSpPr>
        <xdr:cNvPr id="663" name="直線コネクタ 662">
          <a:extLst>
            <a:ext uri="{FF2B5EF4-FFF2-40B4-BE49-F238E27FC236}">
              <a16:creationId xmlns:a16="http://schemas.microsoft.com/office/drawing/2014/main" id="{B4F743DE-E50D-4209-AFDB-657188E8449C}"/>
            </a:ext>
          </a:extLst>
        </xdr:cNvPr>
        <xdr:cNvCxnSpPr/>
      </xdr:nvCxnSpPr>
      <xdr:spPr>
        <a:xfrm>
          <a:off x="13144500" y="13330827"/>
          <a:ext cx="7937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26488</xdr:rowOff>
    </xdr:from>
    <xdr:to>
      <xdr:col>72</xdr:col>
      <xdr:colOff>38100</xdr:colOff>
      <xdr:row>80</xdr:row>
      <xdr:rowOff>128088</xdr:rowOff>
    </xdr:to>
    <xdr:sp macro="" textlink="">
      <xdr:nvSpPr>
        <xdr:cNvPr id="664" name="楕円 663">
          <a:extLst>
            <a:ext uri="{FF2B5EF4-FFF2-40B4-BE49-F238E27FC236}">
              <a16:creationId xmlns:a16="http://schemas.microsoft.com/office/drawing/2014/main" id="{D7F14222-5386-4078-B589-85B358F7DD15}"/>
            </a:ext>
          </a:extLst>
        </xdr:cNvPr>
        <xdr:cNvSpPr/>
      </xdr:nvSpPr>
      <xdr:spPr>
        <a:xfrm>
          <a:off x="12299950" y="132408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77288</xdr:rowOff>
    </xdr:from>
    <xdr:to>
      <xdr:col>76</xdr:col>
      <xdr:colOff>114300</xdr:colOff>
      <xdr:row>80</xdr:row>
      <xdr:rowOff>116477</xdr:rowOff>
    </xdr:to>
    <xdr:cxnSp macro="">
      <xdr:nvCxnSpPr>
        <xdr:cNvPr id="665" name="直線コネクタ 664">
          <a:extLst>
            <a:ext uri="{FF2B5EF4-FFF2-40B4-BE49-F238E27FC236}">
              <a16:creationId xmlns:a16="http://schemas.microsoft.com/office/drawing/2014/main" id="{CFD65514-D3CA-41C7-8F9D-56BF31637C69}"/>
            </a:ext>
          </a:extLst>
        </xdr:cNvPr>
        <xdr:cNvCxnSpPr/>
      </xdr:nvCxnSpPr>
      <xdr:spPr>
        <a:xfrm>
          <a:off x="12344400" y="13291638"/>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16692</xdr:rowOff>
    </xdr:from>
    <xdr:to>
      <xdr:col>67</xdr:col>
      <xdr:colOff>101600</xdr:colOff>
      <xdr:row>80</xdr:row>
      <xdr:rowOff>118292</xdr:rowOff>
    </xdr:to>
    <xdr:sp macro="" textlink="">
      <xdr:nvSpPr>
        <xdr:cNvPr id="666" name="楕円 665">
          <a:extLst>
            <a:ext uri="{FF2B5EF4-FFF2-40B4-BE49-F238E27FC236}">
              <a16:creationId xmlns:a16="http://schemas.microsoft.com/office/drawing/2014/main" id="{CCDBF06D-9167-45BF-9E2B-BD1B98887674}"/>
            </a:ext>
          </a:extLst>
        </xdr:cNvPr>
        <xdr:cNvSpPr/>
      </xdr:nvSpPr>
      <xdr:spPr>
        <a:xfrm>
          <a:off x="11487150" y="1323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67492</xdr:rowOff>
    </xdr:from>
    <xdr:to>
      <xdr:col>71</xdr:col>
      <xdr:colOff>177800</xdr:colOff>
      <xdr:row>80</xdr:row>
      <xdr:rowOff>77288</xdr:rowOff>
    </xdr:to>
    <xdr:cxnSp macro="">
      <xdr:nvCxnSpPr>
        <xdr:cNvPr id="667" name="直線コネクタ 666">
          <a:extLst>
            <a:ext uri="{FF2B5EF4-FFF2-40B4-BE49-F238E27FC236}">
              <a16:creationId xmlns:a16="http://schemas.microsoft.com/office/drawing/2014/main" id="{B255FA09-755B-435F-985B-A75617253B1A}"/>
            </a:ext>
          </a:extLst>
        </xdr:cNvPr>
        <xdr:cNvCxnSpPr/>
      </xdr:nvCxnSpPr>
      <xdr:spPr>
        <a:xfrm>
          <a:off x="11537950" y="13281842"/>
          <a:ext cx="80645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84926</xdr:rowOff>
    </xdr:from>
    <xdr:ext cx="405111" cy="259045"/>
    <xdr:sp macro="" textlink="">
      <xdr:nvSpPr>
        <xdr:cNvPr id="668" name="n_1aveValue【児童館】&#10;有形固定資産減価償却率">
          <a:extLst>
            <a:ext uri="{FF2B5EF4-FFF2-40B4-BE49-F238E27FC236}">
              <a16:creationId xmlns:a16="http://schemas.microsoft.com/office/drawing/2014/main" id="{AB7E1EF4-0B8C-400F-9268-264704C75152}"/>
            </a:ext>
          </a:extLst>
        </xdr:cNvPr>
        <xdr:cNvSpPr txBox="1"/>
      </xdr:nvSpPr>
      <xdr:spPr>
        <a:xfrm>
          <a:off x="13742044" y="13629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81659</xdr:rowOff>
    </xdr:from>
    <xdr:ext cx="405111" cy="259045"/>
    <xdr:sp macro="" textlink="">
      <xdr:nvSpPr>
        <xdr:cNvPr id="669" name="n_2aveValue【児童館】&#10;有形固定資産減価償却率">
          <a:extLst>
            <a:ext uri="{FF2B5EF4-FFF2-40B4-BE49-F238E27FC236}">
              <a16:creationId xmlns:a16="http://schemas.microsoft.com/office/drawing/2014/main" id="{9AEDAB1A-3906-4113-A5D4-2085D9AA68B4}"/>
            </a:ext>
          </a:extLst>
        </xdr:cNvPr>
        <xdr:cNvSpPr txBox="1"/>
      </xdr:nvSpPr>
      <xdr:spPr>
        <a:xfrm>
          <a:off x="12960994" y="13626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76761</xdr:rowOff>
    </xdr:from>
    <xdr:ext cx="405111" cy="259045"/>
    <xdr:sp macro="" textlink="">
      <xdr:nvSpPr>
        <xdr:cNvPr id="670" name="n_3aveValue【児童館】&#10;有形固定資産減価償却率">
          <a:extLst>
            <a:ext uri="{FF2B5EF4-FFF2-40B4-BE49-F238E27FC236}">
              <a16:creationId xmlns:a16="http://schemas.microsoft.com/office/drawing/2014/main" id="{338F79EB-2BCC-4E2F-B5DA-F42043303CF4}"/>
            </a:ext>
          </a:extLst>
        </xdr:cNvPr>
        <xdr:cNvSpPr txBox="1"/>
      </xdr:nvSpPr>
      <xdr:spPr>
        <a:xfrm>
          <a:off x="12167244" y="1362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63698</xdr:rowOff>
    </xdr:from>
    <xdr:ext cx="405111" cy="259045"/>
    <xdr:sp macro="" textlink="">
      <xdr:nvSpPr>
        <xdr:cNvPr id="671" name="n_4aveValue【児童館】&#10;有形固定資産減価償却率">
          <a:extLst>
            <a:ext uri="{FF2B5EF4-FFF2-40B4-BE49-F238E27FC236}">
              <a16:creationId xmlns:a16="http://schemas.microsoft.com/office/drawing/2014/main" id="{A9E594F0-5DF9-4182-976B-657849CD82EC}"/>
            </a:ext>
          </a:extLst>
        </xdr:cNvPr>
        <xdr:cNvSpPr txBox="1"/>
      </xdr:nvSpPr>
      <xdr:spPr>
        <a:xfrm>
          <a:off x="11354444" y="13608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53176</xdr:rowOff>
    </xdr:from>
    <xdr:ext cx="405111" cy="259045"/>
    <xdr:sp macro="" textlink="">
      <xdr:nvSpPr>
        <xdr:cNvPr id="672" name="n_1mainValue【児童館】&#10;有形固定資産減価償却率">
          <a:extLst>
            <a:ext uri="{FF2B5EF4-FFF2-40B4-BE49-F238E27FC236}">
              <a16:creationId xmlns:a16="http://schemas.microsoft.com/office/drawing/2014/main" id="{75459CF6-E286-4F13-BA66-AB678635A775}"/>
            </a:ext>
          </a:extLst>
        </xdr:cNvPr>
        <xdr:cNvSpPr txBox="1"/>
      </xdr:nvSpPr>
      <xdr:spPr>
        <a:xfrm>
          <a:off x="13742044" y="1310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12354</xdr:rowOff>
    </xdr:from>
    <xdr:ext cx="405111" cy="259045"/>
    <xdr:sp macro="" textlink="">
      <xdr:nvSpPr>
        <xdr:cNvPr id="673" name="n_2mainValue【児童館】&#10;有形固定資産減価償却率">
          <a:extLst>
            <a:ext uri="{FF2B5EF4-FFF2-40B4-BE49-F238E27FC236}">
              <a16:creationId xmlns:a16="http://schemas.microsoft.com/office/drawing/2014/main" id="{EFD2F139-F604-4A65-9411-84FE723D7C4A}"/>
            </a:ext>
          </a:extLst>
        </xdr:cNvPr>
        <xdr:cNvSpPr txBox="1"/>
      </xdr:nvSpPr>
      <xdr:spPr>
        <a:xfrm>
          <a:off x="12960994" y="1306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144615</xdr:rowOff>
    </xdr:from>
    <xdr:ext cx="405111" cy="259045"/>
    <xdr:sp macro="" textlink="">
      <xdr:nvSpPr>
        <xdr:cNvPr id="674" name="n_3mainValue【児童館】&#10;有形固定資産減価償却率">
          <a:extLst>
            <a:ext uri="{FF2B5EF4-FFF2-40B4-BE49-F238E27FC236}">
              <a16:creationId xmlns:a16="http://schemas.microsoft.com/office/drawing/2014/main" id="{6D05BEB6-BBA3-4E94-B04F-10C033062AE0}"/>
            </a:ext>
          </a:extLst>
        </xdr:cNvPr>
        <xdr:cNvSpPr txBox="1"/>
      </xdr:nvSpPr>
      <xdr:spPr>
        <a:xfrm>
          <a:off x="12167244" y="13028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134819</xdr:rowOff>
    </xdr:from>
    <xdr:ext cx="405111" cy="259045"/>
    <xdr:sp macro="" textlink="">
      <xdr:nvSpPr>
        <xdr:cNvPr id="675" name="n_4mainValue【児童館】&#10;有形固定資産減価償却率">
          <a:extLst>
            <a:ext uri="{FF2B5EF4-FFF2-40B4-BE49-F238E27FC236}">
              <a16:creationId xmlns:a16="http://schemas.microsoft.com/office/drawing/2014/main" id="{46FE1EBE-032C-4B9F-8671-BDF9CAD05D0A}"/>
            </a:ext>
          </a:extLst>
        </xdr:cNvPr>
        <xdr:cNvSpPr txBox="1"/>
      </xdr:nvSpPr>
      <xdr:spPr>
        <a:xfrm>
          <a:off x="11354444" y="13018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3CA448D9-7609-43F3-9FE1-F0C81A06E5FF}"/>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96A03711-02E5-4AFB-B519-1E6765A58D65}"/>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346C45EC-BF68-46C1-8B87-DDC98D700971}"/>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C21AFB3E-51C6-4CDC-B068-8C7B1C24A113}"/>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8AF29823-A255-4F79-8886-0D129F211AF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1B6E1E35-3DFD-4CFF-AD63-408E8A8C72FE}"/>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2D7A4E68-A7F8-4396-B93D-AFCDE9789C84}"/>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7DF6FFB5-F4BD-4869-AC10-452449E338D1}"/>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1D0C753C-C767-4A03-8F56-707A10597861}"/>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E2109577-6D8D-4CDE-A9DA-C84484890AE0}"/>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D232E79B-6F15-4DE3-BDAC-549CEF5EAAC8}"/>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5C561865-07D0-4E77-9A10-E4495F30AD5A}"/>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2120965C-FB6D-4DAF-884D-9884142C50DC}"/>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AD9E160B-C340-4D1A-89F5-8936F1D7708A}"/>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58B62D97-ECF1-4CC4-9D15-BA7C73A94E70}"/>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09975266-0126-4480-8962-5256B3A863F9}"/>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AB9F3454-0444-4E32-9E17-8D088C7FD1C1}"/>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631420F1-E2E7-43FF-9546-48B6D8465E37}"/>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EA77990F-168B-4B7D-A05E-46B35BADBB3E}"/>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FFEF2E37-B4AD-4FF0-A4B7-58CD1ADAB0F5}"/>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688E698F-837D-4D18-BD22-087C3049C675}"/>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B71167F1-7320-4AEC-BB28-F532CFF464E7}"/>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07F0A9A6-CE0F-46BE-92B3-CA379BFB74EA}"/>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9" name="直線コネクタ 698">
          <a:extLst>
            <a:ext uri="{FF2B5EF4-FFF2-40B4-BE49-F238E27FC236}">
              <a16:creationId xmlns:a16="http://schemas.microsoft.com/office/drawing/2014/main" id="{F7A6BFBA-F9A4-4E64-ABF0-DAFA8358D502}"/>
            </a:ext>
          </a:extLst>
        </xdr:cNvPr>
        <xdr:cNvCxnSpPr/>
      </xdr:nvCxnSpPr>
      <xdr:spPr>
        <a:xfrm flipV="1">
          <a:off x="19951064" y="127762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0" name="【児童館】&#10;一人当たり面積最小値テキスト">
          <a:extLst>
            <a:ext uri="{FF2B5EF4-FFF2-40B4-BE49-F238E27FC236}">
              <a16:creationId xmlns:a16="http://schemas.microsoft.com/office/drawing/2014/main" id="{15E626CE-5EFA-4381-9222-FFFDFD0C26AC}"/>
            </a:ext>
          </a:extLst>
        </xdr:cNvPr>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1" name="直線コネクタ 700">
          <a:extLst>
            <a:ext uri="{FF2B5EF4-FFF2-40B4-BE49-F238E27FC236}">
              <a16:creationId xmlns:a16="http://schemas.microsoft.com/office/drawing/2014/main" id="{BAC1F9EB-2CEF-4301-9A22-E33D417767C9}"/>
            </a:ext>
          </a:extLst>
        </xdr:cNvPr>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02" name="【児童館】&#10;一人当たり面積最大値テキスト">
          <a:extLst>
            <a:ext uri="{FF2B5EF4-FFF2-40B4-BE49-F238E27FC236}">
              <a16:creationId xmlns:a16="http://schemas.microsoft.com/office/drawing/2014/main" id="{D4A06205-5F4D-4DCA-8777-5E320F379C9D}"/>
            </a:ext>
          </a:extLst>
        </xdr:cNvPr>
        <xdr:cNvSpPr txBox="1"/>
      </xdr:nvSpPr>
      <xdr:spPr>
        <a:xfrm>
          <a:off x="19989800" y="1255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3" name="直線コネクタ 702">
          <a:extLst>
            <a:ext uri="{FF2B5EF4-FFF2-40B4-BE49-F238E27FC236}">
              <a16:creationId xmlns:a16="http://schemas.microsoft.com/office/drawing/2014/main" id="{58B0047F-0EFC-4083-88DF-3858B14F55AE}"/>
            </a:ext>
          </a:extLst>
        </xdr:cNvPr>
        <xdr:cNvCxnSpPr/>
      </xdr:nvCxnSpPr>
      <xdr:spPr>
        <a:xfrm>
          <a:off x="19881850" y="12776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4" name="【児童館】&#10;一人当たり面積平均値テキスト">
          <a:extLst>
            <a:ext uri="{FF2B5EF4-FFF2-40B4-BE49-F238E27FC236}">
              <a16:creationId xmlns:a16="http://schemas.microsoft.com/office/drawing/2014/main" id="{5BB7F510-072C-4A9C-998F-1F43DF3AAD2E}"/>
            </a:ext>
          </a:extLst>
        </xdr:cNvPr>
        <xdr:cNvSpPr txBox="1"/>
      </xdr:nvSpPr>
      <xdr:spPr>
        <a:xfrm>
          <a:off x="19989800" y="1368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5" name="フローチャート: 判断 704">
          <a:extLst>
            <a:ext uri="{FF2B5EF4-FFF2-40B4-BE49-F238E27FC236}">
              <a16:creationId xmlns:a16="http://schemas.microsoft.com/office/drawing/2014/main" id="{CB10CFC3-1A06-4847-8B8A-D80D1429867D}"/>
            </a:ext>
          </a:extLst>
        </xdr:cNvPr>
        <xdr:cNvSpPr/>
      </xdr:nvSpPr>
      <xdr:spPr>
        <a:xfrm>
          <a:off x="1990090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6" name="フローチャート: 判断 705">
          <a:extLst>
            <a:ext uri="{FF2B5EF4-FFF2-40B4-BE49-F238E27FC236}">
              <a16:creationId xmlns:a16="http://schemas.microsoft.com/office/drawing/2014/main" id="{DAA5EA06-233F-4B87-8B34-3A00B2154CE3}"/>
            </a:ext>
          </a:extLst>
        </xdr:cNvPr>
        <xdr:cNvSpPr/>
      </xdr:nvSpPr>
      <xdr:spPr>
        <a:xfrm>
          <a:off x="19157950" y="138303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7" name="フローチャート: 判断 706">
          <a:extLst>
            <a:ext uri="{FF2B5EF4-FFF2-40B4-BE49-F238E27FC236}">
              <a16:creationId xmlns:a16="http://schemas.microsoft.com/office/drawing/2014/main" id="{11F971A2-9464-4051-A4CE-2FA04CF050D9}"/>
            </a:ext>
          </a:extLst>
        </xdr:cNvPr>
        <xdr:cNvSpPr/>
      </xdr:nvSpPr>
      <xdr:spPr>
        <a:xfrm>
          <a:off x="18345150" y="13830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146050</xdr:rowOff>
    </xdr:from>
    <xdr:to>
      <xdr:col>102</xdr:col>
      <xdr:colOff>165100</xdr:colOff>
      <xdr:row>84</xdr:row>
      <xdr:rowOff>76200</xdr:rowOff>
    </xdr:to>
    <xdr:sp macro="" textlink="">
      <xdr:nvSpPr>
        <xdr:cNvPr id="708" name="フローチャート: 判断 707">
          <a:extLst>
            <a:ext uri="{FF2B5EF4-FFF2-40B4-BE49-F238E27FC236}">
              <a16:creationId xmlns:a16="http://schemas.microsoft.com/office/drawing/2014/main" id="{AFCDD52A-2129-485A-A2FB-6566813050A9}"/>
            </a:ext>
          </a:extLst>
        </xdr:cNvPr>
        <xdr:cNvSpPr/>
      </xdr:nvSpPr>
      <xdr:spPr>
        <a:xfrm>
          <a:off x="17551400" y="1385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9" name="フローチャート: 判断 708">
          <a:extLst>
            <a:ext uri="{FF2B5EF4-FFF2-40B4-BE49-F238E27FC236}">
              <a16:creationId xmlns:a16="http://schemas.microsoft.com/office/drawing/2014/main" id="{E2241015-8136-4FE0-A850-9200FC3348AE}"/>
            </a:ext>
          </a:extLst>
        </xdr:cNvPr>
        <xdr:cNvSpPr/>
      </xdr:nvSpPr>
      <xdr:spPr>
        <a:xfrm>
          <a:off x="16757650" y="13855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F1C32E1-CD58-4ED3-9203-A9DF63A05DD3}"/>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33163209-6925-493D-A9CC-EC29B51A1F33}"/>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6AD452D-A94B-4801-A4C4-746B628F7A2A}"/>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C941182B-2ECE-4A9E-8DC9-D02E25DCC2E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458B502-DFA2-4D3D-866A-584FBE250C0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95250</xdr:rowOff>
    </xdr:from>
    <xdr:to>
      <xdr:col>116</xdr:col>
      <xdr:colOff>114300</xdr:colOff>
      <xdr:row>86</xdr:row>
      <xdr:rowOff>25400</xdr:rowOff>
    </xdr:to>
    <xdr:sp macro="" textlink="">
      <xdr:nvSpPr>
        <xdr:cNvPr id="715" name="楕円 714">
          <a:extLst>
            <a:ext uri="{FF2B5EF4-FFF2-40B4-BE49-F238E27FC236}">
              <a16:creationId xmlns:a16="http://schemas.microsoft.com/office/drawing/2014/main" id="{36194F81-2CD8-4CA1-B533-17B4531F1EA4}"/>
            </a:ext>
          </a:extLst>
        </xdr:cNvPr>
        <xdr:cNvSpPr/>
      </xdr:nvSpPr>
      <xdr:spPr>
        <a:xfrm>
          <a:off x="19900900" y="1413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10177</xdr:rowOff>
    </xdr:from>
    <xdr:ext cx="469744" cy="259045"/>
    <xdr:sp macro="" textlink="">
      <xdr:nvSpPr>
        <xdr:cNvPr id="716" name="【児童館】&#10;一人当たり面積該当値テキスト">
          <a:extLst>
            <a:ext uri="{FF2B5EF4-FFF2-40B4-BE49-F238E27FC236}">
              <a16:creationId xmlns:a16="http://schemas.microsoft.com/office/drawing/2014/main" id="{1A744C89-294E-4CDF-A203-7C8C919F47D8}"/>
            </a:ext>
          </a:extLst>
        </xdr:cNvPr>
        <xdr:cNvSpPr txBox="1"/>
      </xdr:nvSpPr>
      <xdr:spPr>
        <a:xfrm>
          <a:off x="19989800"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95250</xdr:rowOff>
    </xdr:from>
    <xdr:to>
      <xdr:col>112</xdr:col>
      <xdr:colOff>38100</xdr:colOff>
      <xdr:row>86</xdr:row>
      <xdr:rowOff>25400</xdr:rowOff>
    </xdr:to>
    <xdr:sp macro="" textlink="">
      <xdr:nvSpPr>
        <xdr:cNvPr id="717" name="楕円 716">
          <a:extLst>
            <a:ext uri="{FF2B5EF4-FFF2-40B4-BE49-F238E27FC236}">
              <a16:creationId xmlns:a16="http://schemas.microsoft.com/office/drawing/2014/main" id="{55F6E92A-536F-4031-8F7B-62A87AE1F328}"/>
            </a:ext>
          </a:extLst>
        </xdr:cNvPr>
        <xdr:cNvSpPr/>
      </xdr:nvSpPr>
      <xdr:spPr>
        <a:xfrm>
          <a:off x="19157950" y="14135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146050</xdr:rowOff>
    </xdr:from>
    <xdr:to>
      <xdr:col>116</xdr:col>
      <xdr:colOff>63500</xdr:colOff>
      <xdr:row>85</xdr:row>
      <xdr:rowOff>146050</xdr:rowOff>
    </xdr:to>
    <xdr:cxnSp macro="">
      <xdr:nvCxnSpPr>
        <xdr:cNvPr id="718" name="直線コネクタ 717">
          <a:extLst>
            <a:ext uri="{FF2B5EF4-FFF2-40B4-BE49-F238E27FC236}">
              <a16:creationId xmlns:a16="http://schemas.microsoft.com/office/drawing/2014/main" id="{4A5B8576-0FED-45D4-8199-300DCDFF08D5}"/>
            </a:ext>
          </a:extLst>
        </xdr:cNvPr>
        <xdr:cNvCxnSpPr/>
      </xdr:nvCxnSpPr>
      <xdr:spPr>
        <a:xfrm>
          <a:off x="19202400" y="141859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95250</xdr:rowOff>
    </xdr:from>
    <xdr:to>
      <xdr:col>107</xdr:col>
      <xdr:colOff>101600</xdr:colOff>
      <xdr:row>86</xdr:row>
      <xdr:rowOff>25400</xdr:rowOff>
    </xdr:to>
    <xdr:sp macro="" textlink="">
      <xdr:nvSpPr>
        <xdr:cNvPr id="719" name="楕円 718">
          <a:extLst>
            <a:ext uri="{FF2B5EF4-FFF2-40B4-BE49-F238E27FC236}">
              <a16:creationId xmlns:a16="http://schemas.microsoft.com/office/drawing/2014/main" id="{3BD9594C-E24E-417C-A19B-E07B56C33900}"/>
            </a:ext>
          </a:extLst>
        </xdr:cNvPr>
        <xdr:cNvSpPr/>
      </xdr:nvSpPr>
      <xdr:spPr>
        <a:xfrm>
          <a:off x="18345150" y="1413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146050</xdr:rowOff>
    </xdr:from>
    <xdr:to>
      <xdr:col>111</xdr:col>
      <xdr:colOff>177800</xdr:colOff>
      <xdr:row>85</xdr:row>
      <xdr:rowOff>146050</xdr:rowOff>
    </xdr:to>
    <xdr:cxnSp macro="">
      <xdr:nvCxnSpPr>
        <xdr:cNvPr id="720" name="直線コネクタ 719">
          <a:extLst>
            <a:ext uri="{FF2B5EF4-FFF2-40B4-BE49-F238E27FC236}">
              <a16:creationId xmlns:a16="http://schemas.microsoft.com/office/drawing/2014/main" id="{A2136706-21A6-40C7-A3F9-5F796C401298}"/>
            </a:ext>
          </a:extLst>
        </xdr:cNvPr>
        <xdr:cNvCxnSpPr/>
      </xdr:nvCxnSpPr>
      <xdr:spPr>
        <a:xfrm>
          <a:off x="18395950" y="141859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95250</xdr:rowOff>
    </xdr:from>
    <xdr:to>
      <xdr:col>102</xdr:col>
      <xdr:colOff>165100</xdr:colOff>
      <xdr:row>86</xdr:row>
      <xdr:rowOff>25400</xdr:rowOff>
    </xdr:to>
    <xdr:sp macro="" textlink="">
      <xdr:nvSpPr>
        <xdr:cNvPr id="721" name="楕円 720">
          <a:extLst>
            <a:ext uri="{FF2B5EF4-FFF2-40B4-BE49-F238E27FC236}">
              <a16:creationId xmlns:a16="http://schemas.microsoft.com/office/drawing/2014/main" id="{636F3179-03E4-46D5-8FC0-7D23D73D9054}"/>
            </a:ext>
          </a:extLst>
        </xdr:cNvPr>
        <xdr:cNvSpPr/>
      </xdr:nvSpPr>
      <xdr:spPr>
        <a:xfrm>
          <a:off x="17551400" y="1413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146050</xdr:rowOff>
    </xdr:from>
    <xdr:to>
      <xdr:col>107</xdr:col>
      <xdr:colOff>50800</xdr:colOff>
      <xdr:row>85</xdr:row>
      <xdr:rowOff>146050</xdr:rowOff>
    </xdr:to>
    <xdr:cxnSp macro="">
      <xdr:nvCxnSpPr>
        <xdr:cNvPr id="722" name="直線コネクタ 721">
          <a:extLst>
            <a:ext uri="{FF2B5EF4-FFF2-40B4-BE49-F238E27FC236}">
              <a16:creationId xmlns:a16="http://schemas.microsoft.com/office/drawing/2014/main" id="{28778171-DB37-4959-A3DA-1545EC673D0C}"/>
            </a:ext>
          </a:extLst>
        </xdr:cNvPr>
        <xdr:cNvCxnSpPr/>
      </xdr:nvCxnSpPr>
      <xdr:spPr>
        <a:xfrm>
          <a:off x="17602200" y="141859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95250</xdr:rowOff>
    </xdr:from>
    <xdr:to>
      <xdr:col>98</xdr:col>
      <xdr:colOff>38100</xdr:colOff>
      <xdr:row>86</xdr:row>
      <xdr:rowOff>25400</xdr:rowOff>
    </xdr:to>
    <xdr:sp macro="" textlink="">
      <xdr:nvSpPr>
        <xdr:cNvPr id="723" name="楕円 722">
          <a:extLst>
            <a:ext uri="{FF2B5EF4-FFF2-40B4-BE49-F238E27FC236}">
              <a16:creationId xmlns:a16="http://schemas.microsoft.com/office/drawing/2014/main" id="{F8C63A53-613D-464B-9D32-BBB668576B6B}"/>
            </a:ext>
          </a:extLst>
        </xdr:cNvPr>
        <xdr:cNvSpPr/>
      </xdr:nvSpPr>
      <xdr:spPr>
        <a:xfrm>
          <a:off x="16757650" y="14135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146050</xdr:rowOff>
    </xdr:from>
    <xdr:to>
      <xdr:col>102</xdr:col>
      <xdr:colOff>114300</xdr:colOff>
      <xdr:row>85</xdr:row>
      <xdr:rowOff>146050</xdr:rowOff>
    </xdr:to>
    <xdr:cxnSp macro="">
      <xdr:nvCxnSpPr>
        <xdr:cNvPr id="724" name="直線コネクタ 723">
          <a:extLst>
            <a:ext uri="{FF2B5EF4-FFF2-40B4-BE49-F238E27FC236}">
              <a16:creationId xmlns:a16="http://schemas.microsoft.com/office/drawing/2014/main" id="{58EC7BA9-8802-409E-8546-C19B3D753DDF}"/>
            </a:ext>
          </a:extLst>
        </xdr:cNvPr>
        <xdr:cNvCxnSpPr/>
      </xdr:nvCxnSpPr>
      <xdr:spPr>
        <a:xfrm>
          <a:off x="16802100" y="141859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5" name="n_1aveValue【児童館】&#10;一人当たり面積">
          <a:extLst>
            <a:ext uri="{FF2B5EF4-FFF2-40B4-BE49-F238E27FC236}">
              <a16:creationId xmlns:a16="http://schemas.microsoft.com/office/drawing/2014/main" id="{491DE4D3-2989-4393-B0BA-C95590FF419B}"/>
            </a:ext>
          </a:extLst>
        </xdr:cNvPr>
        <xdr:cNvSpPr txBox="1"/>
      </xdr:nvSpPr>
      <xdr:spPr>
        <a:xfrm>
          <a:off x="189802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6" name="n_2aveValue【児童館】&#10;一人当たり面積">
          <a:extLst>
            <a:ext uri="{FF2B5EF4-FFF2-40B4-BE49-F238E27FC236}">
              <a16:creationId xmlns:a16="http://schemas.microsoft.com/office/drawing/2014/main" id="{9CDABFE9-48E2-44A8-92BA-E22750116D00}"/>
            </a:ext>
          </a:extLst>
        </xdr:cNvPr>
        <xdr:cNvSpPr txBox="1"/>
      </xdr:nvSpPr>
      <xdr:spPr>
        <a:xfrm>
          <a:off x="181801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92727</xdr:rowOff>
    </xdr:from>
    <xdr:ext cx="469744" cy="259045"/>
    <xdr:sp macro="" textlink="">
      <xdr:nvSpPr>
        <xdr:cNvPr id="727" name="n_3aveValue【児童館】&#10;一人当たり面積">
          <a:extLst>
            <a:ext uri="{FF2B5EF4-FFF2-40B4-BE49-F238E27FC236}">
              <a16:creationId xmlns:a16="http://schemas.microsoft.com/office/drawing/2014/main" id="{6917352B-4999-4D14-848F-EF7A7708576A}"/>
            </a:ext>
          </a:extLst>
        </xdr:cNvPr>
        <xdr:cNvSpPr txBox="1"/>
      </xdr:nvSpPr>
      <xdr:spPr>
        <a:xfrm>
          <a:off x="17386377" y="1363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8" name="n_4aveValue【児童館】&#10;一人当たり面積">
          <a:extLst>
            <a:ext uri="{FF2B5EF4-FFF2-40B4-BE49-F238E27FC236}">
              <a16:creationId xmlns:a16="http://schemas.microsoft.com/office/drawing/2014/main" id="{C8910ACF-6AD2-4D1F-BAF3-C689155D0B9B}"/>
            </a:ext>
          </a:extLst>
        </xdr:cNvPr>
        <xdr:cNvSpPr txBox="1"/>
      </xdr:nvSpPr>
      <xdr:spPr>
        <a:xfrm>
          <a:off x="16592627" y="1363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16527</xdr:rowOff>
    </xdr:from>
    <xdr:ext cx="469744" cy="259045"/>
    <xdr:sp macro="" textlink="">
      <xdr:nvSpPr>
        <xdr:cNvPr id="729" name="n_1mainValue【児童館】&#10;一人当たり面積">
          <a:extLst>
            <a:ext uri="{FF2B5EF4-FFF2-40B4-BE49-F238E27FC236}">
              <a16:creationId xmlns:a16="http://schemas.microsoft.com/office/drawing/2014/main" id="{6484D21E-EA47-44C8-94EA-E958B26FAAA9}"/>
            </a:ext>
          </a:extLst>
        </xdr:cNvPr>
        <xdr:cNvSpPr txBox="1"/>
      </xdr:nvSpPr>
      <xdr:spPr>
        <a:xfrm>
          <a:off x="189802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16527</xdr:rowOff>
    </xdr:from>
    <xdr:ext cx="469744" cy="259045"/>
    <xdr:sp macro="" textlink="">
      <xdr:nvSpPr>
        <xdr:cNvPr id="730" name="n_2mainValue【児童館】&#10;一人当たり面積">
          <a:extLst>
            <a:ext uri="{FF2B5EF4-FFF2-40B4-BE49-F238E27FC236}">
              <a16:creationId xmlns:a16="http://schemas.microsoft.com/office/drawing/2014/main" id="{0AF0D687-DAB1-402D-AC5F-A79A6EBD9A50}"/>
            </a:ext>
          </a:extLst>
        </xdr:cNvPr>
        <xdr:cNvSpPr txBox="1"/>
      </xdr:nvSpPr>
      <xdr:spPr>
        <a:xfrm>
          <a:off x="181801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16527</xdr:rowOff>
    </xdr:from>
    <xdr:ext cx="469744" cy="259045"/>
    <xdr:sp macro="" textlink="">
      <xdr:nvSpPr>
        <xdr:cNvPr id="731" name="n_3mainValue【児童館】&#10;一人当たり面積">
          <a:extLst>
            <a:ext uri="{FF2B5EF4-FFF2-40B4-BE49-F238E27FC236}">
              <a16:creationId xmlns:a16="http://schemas.microsoft.com/office/drawing/2014/main" id="{2F013EA1-51B8-4F87-B49B-86958FB99C2A}"/>
            </a:ext>
          </a:extLst>
        </xdr:cNvPr>
        <xdr:cNvSpPr txBox="1"/>
      </xdr:nvSpPr>
      <xdr:spPr>
        <a:xfrm>
          <a:off x="1738637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16527</xdr:rowOff>
    </xdr:from>
    <xdr:ext cx="469744" cy="259045"/>
    <xdr:sp macro="" textlink="">
      <xdr:nvSpPr>
        <xdr:cNvPr id="732" name="n_4mainValue【児童館】&#10;一人当たり面積">
          <a:extLst>
            <a:ext uri="{FF2B5EF4-FFF2-40B4-BE49-F238E27FC236}">
              <a16:creationId xmlns:a16="http://schemas.microsoft.com/office/drawing/2014/main" id="{2D83103E-2A8E-4528-9098-CAA8FFEF8E94}"/>
            </a:ext>
          </a:extLst>
        </xdr:cNvPr>
        <xdr:cNvSpPr txBox="1"/>
      </xdr:nvSpPr>
      <xdr:spPr>
        <a:xfrm>
          <a:off x="165926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1C0F3D3E-0BEE-4488-9408-83C79E3F8D14}"/>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E00947F2-5ACE-4730-A3F1-F4F22E0C5989}"/>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D7F43AC1-AC21-4111-BA58-98B46E2564D8}"/>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76977938-A264-408C-BDB9-FFA66C4DC4D9}"/>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1DBFC9A6-3703-4714-8D21-A3EEE41FE6DF}"/>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BFFD502D-9287-460C-926B-97339E413C1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86E64597-E536-4969-B992-D6ED8C0C0A2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91DC6286-09B1-486D-9EF9-D6D0689EF1BA}"/>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670583BC-A44B-4737-B574-58D028CB98A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9C874EA9-3635-4797-B8F0-6F2671CAE06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89333174-9225-4642-BBA3-525164C6AC84}"/>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4" name="直線コネクタ 743">
          <a:extLst>
            <a:ext uri="{FF2B5EF4-FFF2-40B4-BE49-F238E27FC236}">
              <a16:creationId xmlns:a16="http://schemas.microsoft.com/office/drawing/2014/main" id="{354BD5E7-8750-4BA3-9F6F-8042C5C77AE7}"/>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id="{7214413F-86FD-46D0-A034-315A7205A571}"/>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6" name="直線コネクタ 745">
          <a:extLst>
            <a:ext uri="{FF2B5EF4-FFF2-40B4-BE49-F238E27FC236}">
              <a16:creationId xmlns:a16="http://schemas.microsoft.com/office/drawing/2014/main" id="{070A9F1C-EC73-4892-86DF-100976A1BE3C}"/>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7" name="テキスト ボックス 746">
          <a:extLst>
            <a:ext uri="{FF2B5EF4-FFF2-40B4-BE49-F238E27FC236}">
              <a16:creationId xmlns:a16="http://schemas.microsoft.com/office/drawing/2014/main" id="{CC39C1BF-247E-430F-AFE7-089E5F0C0240}"/>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8" name="直線コネクタ 747">
          <a:extLst>
            <a:ext uri="{FF2B5EF4-FFF2-40B4-BE49-F238E27FC236}">
              <a16:creationId xmlns:a16="http://schemas.microsoft.com/office/drawing/2014/main" id="{6A7508D5-07B7-45A1-A7C4-2E9190CA237B}"/>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9" name="テキスト ボックス 748">
          <a:extLst>
            <a:ext uri="{FF2B5EF4-FFF2-40B4-BE49-F238E27FC236}">
              <a16:creationId xmlns:a16="http://schemas.microsoft.com/office/drawing/2014/main" id="{6CC4E2EB-BE32-4531-9DEB-AE7AECAAD3AB}"/>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0" name="直線コネクタ 749">
          <a:extLst>
            <a:ext uri="{FF2B5EF4-FFF2-40B4-BE49-F238E27FC236}">
              <a16:creationId xmlns:a16="http://schemas.microsoft.com/office/drawing/2014/main" id="{232EDFCE-D410-439C-B394-AC6DECAA7E67}"/>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1" name="テキスト ボックス 750">
          <a:extLst>
            <a:ext uri="{FF2B5EF4-FFF2-40B4-BE49-F238E27FC236}">
              <a16:creationId xmlns:a16="http://schemas.microsoft.com/office/drawing/2014/main" id="{1D3BB712-B123-43C9-B6C0-C7E058B33661}"/>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2" name="直線コネクタ 751">
          <a:extLst>
            <a:ext uri="{FF2B5EF4-FFF2-40B4-BE49-F238E27FC236}">
              <a16:creationId xmlns:a16="http://schemas.microsoft.com/office/drawing/2014/main" id="{6B968609-D93B-4643-ADF9-4C2E79FE53C5}"/>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3" name="テキスト ボックス 752">
          <a:extLst>
            <a:ext uri="{FF2B5EF4-FFF2-40B4-BE49-F238E27FC236}">
              <a16:creationId xmlns:a16="http://schemas.microsoft.com/office/drawing/2014/main" id="{AF6C1117-3E3A-4718-9140-8D77CB432030}"/>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4" name="直線コネクタ 753">
          <a:extLst>
            <a:ext uri="{FF2B5EF4-FFF2-40B4-BE49-F238E27FC236}">
              <a16:creationId xmlns:a16="http://schemas.microsoft.com/office/drawing/2014/main" id="{FC003EED-4297-4102-B199-E6455E2CEBEB}"/>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5" name="テキスト ボックス 754">
          <a:extLst>
            <a:ext uri="{FF2B5EF4-FFF2-40B4-BE49-F238E27FC236}">
              <a16:creationId xmlns:a16="http://schemas.microsoft.com/office/drawing/2014/main" id="{E8EA0BE8-65CA-4BC2-9B4D-0AA8F68CD247}"/>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A31A1F3D-CDBE-4BBF-B3B5-A646D1685742}"/>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D0A4DE07-7556-4AC8-96B6-D228319B2C9B}"/>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118655</xdr:rowOff>
    </xdr:from>
    <xdr:to>
      <xdr:col>85</xdr:col>
      <xdr:colOff>126364</xdr:colOff>
      <xdr:row>109</xdr:row>
      <xdr:rowOff>19050</xdr:rowOff>
    </xdr:to>
    <xdr:cxnSp macro="">
      <xdr:nvCxnSpPr>
        <xdr:cNvPr id="758" name="直線コネクタ 757">
          <a:extLst>
            <a:ext uri="{FF2B5EF4-FFF2-40B4-BE49-F238E27FC236}">
              <a16:creationId xmlns:a16="http://schemas.microsoft.com/office/drawing/2014/main" id="{FC1BF336-47DF-4C3F-91EF-63180E4440B9}"/>
            </a:ext>
          </a:extLst>
        </xdr:cNvPr>
        <xdr:cNvCxnSpPr/>
      </xdr:nvCxnSpPr>
      <xdr:spPr>
        <a:xfrm flipV="1">
          <a:off x="14699614" y="16692155"/>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759" name="【公民館】&#10;有形固定資産減価償却率最小値テキスト">
          <a:extLst>
            <a:ext uri="{FF2B5EF4-FFF2-40B4-BE49-F238E27FC236}">
              <a16:creationId xmlns:a16="http://schemas.microsoft.com/office/drawing/2014/main" id="{E9F7EE61-7FC1-441D-95D8-378866F93AF0}"/>
            </a:ext>
          </a:extLst>
        </xdr:cNvPr>
        <xdr:cNvSpPr txBox="1"/>
      </xdr:nvSpPr>
      <xdr:spPr>
        <a:xfrm>
          <a:off x="14738350"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60" name="直線コネクタ 759">
          <a:extLst>
            <a:ext uri="{FF2B5EF4-FFF2-40B4-BE49-F238E27FC236}">
              <a16:creationId xmlns:a16="http://schemas.microsoft.com/office/drawing/2014/main" id="{B69E24BE-F700-4825-9FBF-97944F0D9048}"/>
            </a:ext>
          </a:extLst>
        </xdr:cNvPr>
        <xdr:cNvCxnSpPr/>
      </xdr:nvCxnSpPr>
      <xdr:spPr>
        <a:xfrm>
          <a:off x="14611350" y="18135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65332</xdr:rowOff>
    </xdr:from>
    <xdr:ext cx="405111" cy="259045"/>
    <xdr:sp macro="" textlink="">
      <xdr:nvSpPr>
        <xdr:cNvPr id="761" name="【公民館】&#10;有形固定資産減価償却率最大値テキスト">
          <a:extLst>
            <a:ext uri="{FF2B5EF4-FFF2-40B4-BE49-F238E27FC236}">
              <a16:creationId xmlns:a16="http://schemas.microsoft.com/office/drawing/2014/main" id="{AE112303-5812-46F5-8FDE-C86441211C51}"/>
            </a:ext>
          </a:extLst>
        </xdr:cNvPr>
        <xdr:cNvSpPr txBox="1"/>
      </xdr:nvSpPr>
      <xdr:spPr>
        <a:xfrm>
          <a:off x="14738350" y="1646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118655</xdr:rowOff>
    </xdr:from>
    <xdr:to>
      <xdr:col>86</xdr:col>
      <xdr:colOff>25400</xdr:colOff>
      <xdr:row>100</xdr:row>
      <xdr:rowOff>118655</xdr:rowOff>
    </xdr:to>
    <xdr:cxnSp macro="">
      <xdr:nvCxnSpPr>
        <xdr:cNvPr id="762" name="直線コネクタ 761">
          <a:extLst>
            <a:ext uri="{FF2B5EF4-FFF2-40B4-BE49-F238E27FC236}">
              <a16:creationId xmlns:a16="http://schemas.microsoft.com/office/drawing/2014/main" id="{32CBF0CC-39D7-40D8-A45A-FAD9E53C33B8}"/>
            </a:ext>
          </a:extLst>
        </xdr:cNvPr>
        <xdr:cNvCxnSpPr/>
      </xdr:nvCxnSpPr>
      <xdr:spPr>
        <a:xfrm>
          <a:off x="14611350" y="166921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macro="" textlink="">
      <xdr:nvSpPr>
        <xdr:cNvPr id="763" name="【公民館】&#10;有形固定資産減価償却率平均値テキスト">
          <a:extLst>
            <a:ext uri="{FF2B5EF4-FFF2-40B4-BE49-F238E27FC236}">
              <a16:creationId xmlns:a16="http://schemas.microsoft.com/office/drawing/2014/main" id="{D0E7479F-D9B3-4CDF-A2A7-B24E225CAB29}"/>
            </a:ext>
          </a:extLst>
        </xdr:cNvPr>
        <xdr:cNvSpPr txBox="1"/>
      </xdr:nvSpPr>
      <xdr:spPr>
        <a:xfrm>
          <a:off x="14738350" y="175129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4" name="フローチャート: 判断 763">
          <a:extLst>
            <a:ext uri="{FF2B5EF4-FFF2-40B4-BE49-F238E27FC236}">
              <a16:creationId xmlns:a16="http://schemas.microsoft.com/office/drawing/2014/main" id="{08EDC678-946D-4B58-A1E9-5315407345F8}"/>
            </a:ext>
          </a:extLst>
        </xdr:cNvPr>
        <xdr:cNvSpPr/>
      </xdr:nvSpPr>
      <xdr:spPr>
        <a:xfrm>
          <a:off x="14649450" y="1753452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95613</xdr:rowOff>
    </xdr:from>
    <xdr:to>
      <xdr:col>81</xdr:col>
      <xdr:colOff>101600</xdr:colOff>
      <xdr:row>106</xdr:row>
      <xdr:rowOff>25763</xdr:rowOff>
    </xdr:to>
    <xdr:sp macro="" textlink="">
      <xdr:nvSpPr>
        <xdr:cNvPr id="765" name="フローチャート: 判断 764">
          <a:extLst>
            <a:ext uri="{FF2B5EF4-FFF2-40B4-BE49-F238E27FC236}">
              <a16:creationId xmlns:a16="http://schemas.microsoft.com/office/drawing/2014/main" id="{0691E9F3-F642-4863-8340-35ACC65E44CD}"/>
            </a:ext>
          </a:extLst>
        </xdr:cNvPr>
        <xdr:cNvSpPr/>
      </xdr:nvSpPr>
      <xdr:spPr>
        <a:xfrm>
          <a:off x="13887450" y="1752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64588</xdr:rowOff>
    </xdr:from>
    <xdr:to>
      <xdr:col>76</xdr:col>
      <xdr:colOff>165100</xdr:colOff>
      <xdr:row>105</xdr:row>
      <xdr:rowOff>166188</xdr:rowOff>
    </xdr:to>
    <xdr:sp macro="" textlink="">
      <xdr:nvSpPr>
        <xdr:cNvPr id="766" name="フローチャート: 判断 765">
          <a:extLst>
            <a:ext uri="{FF2B5EF4-FFF2-40B4-BE49-F238E27FC236}">
              <a16:creationId xmlns:a16="http://schemas.microsoft.com/office/drawing/2014/main" id="{CA38ED25-EC35-479C-B3A1-5163DDFA44B2}"/>
            </a:ext>
          </a:extLst>
        </xdr:cNvPr>
        <xdr:cNvSpPr/>
      </xdr:nvSpPr>
      <xdr:spPr>
        <a:xfrm>
          <a:off x="13093700" y="1749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89081</xdr:rowOff>
    </xdr:from>
    <xdr:to>
      <xdr:col>72</xdr:col>
      <xdr:colOff>38100</xdr:colOff>
      <xdr:row>106</xdr:row>
      <xdr:rowOff>19231</xdr:rowOff>
    </xdr:to>
    <xdr:sp macro="" textlink="">
      <xdr:nvSpPr>
        <xdr:cNvPr id="767" name="フローチャート: 判断 766">
          <a:extLst>
            <a:ext uri="{FF2B5EF4-FFF2-40B4-BE49-F238E27FC236}">
              <a16:creationId xmlns:a16="http://schemas.microsoft.com/office/drawing/2014/main" id="{6E0867D1-7AB2-4529-B81B-1E1C70D3FF26}"/>
            </a:ext>
          </a:extLst>
        </xdr:cNvPr>
        <xdr:cNvSpPr/>
      </xdr:nvSpPr>
      <xdr:spPr>
        <a:xfrm>
          <a:off x="12299950" y="175198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77651</xdr:rowOff>
    </xdr:from>
    <xdr:to>
      <xdr:col>67</xdr:col>
      <xdr:colOff>101600</xdr:colOff>
      <xdr:row>106</xdr:row>
      <xdr:rowOff>7801</xdr:rowOff>
    </xdr:to>
    <xdr:sp macro="" textlink="">
      <xdr:nvSpPr>
        <xdr:cNvPr id="768" name="フローチャート: 判断 767">
          <a:extLst>
            <a:ext uri="{FF2B5EF4-FFF2-40B4-BE49-F238E27FC236}">
              <a16:creationId xmlns:a16="http://schemas.microsoft.com/office/drawing/2014/main" id="{ABDDB527-B17A-43F0-92EA-05DA32CAE376}"/>
            </a:ext>
          </a:extLst>
        </xdr:cNvPr>
        <xdr:cNvSpPr/>
      </xdr:nvSpPr>
      <xdr:spPr>
        <a:xfrm>
          <a:off x="11487150" y="17508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885DFFD-2318-450C-8BC5-3127636375A6}"/>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28621F6-61C5-4E14-B66E-CF2E8BD44A48}"/>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E4ED363-B572-4D8B-8C0B-1659FABBFB95}"/>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5799C121-F250-41D2-BA4D-D8629287AD80}"/>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22D0EE5-A534-4329-BCA9-0C39747EFEB7}"/>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89081</xdr:rowOff>
    </xdr:from>
    <xdr:to>
      <xdr:col>85</xdr:col>
      <xdr:colOff>177800</xdr:colOff>
      <xdr:row>105</xdr:row>
      <xdr:rowOff>19231</xdr:rowOff>
    </xdr:to>
    <xdr:sp macro="" textlink="">
      <xdr:nvSpPr>
        <xdr:cNvPr id="774" name="楕円 773">
          <a:extLst>
            <a:ext uri="{FF2B5EF4-FFF2-40B4-BE49-F238E27FC236}">
              <a16:creationId xmlns:a16="http://schemas.microsoft.com/office/drawing/2014/main" id="{F8E69F52-1A3B-4E67-8345-EC83B1244D6C}"/>
            </a:ext>
          </a:extLst>
        </xdr:cNvPr>
        <xdr:cNvSpPr/>
      </xdr:nvSpPr>
      <xdr:spPr>
        <a:xfrm>
          <a:off x="14649450" y="1734838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111958</xdr:rowOff>
    </xdr:from>
    <xdr:ext cx="405111" cy="259045"/>
    <xdr:sp macro="" textlink="">
      <xdr:nvSpPr>
        <xdr:cNvPr id="775" name="【公民館】&#10;有形固定資産減価償却率該当値テキスト">
          <a:extLst>
            <a:ext uri="{FF2B5EF4-FFF2-40B4-BE49-F238E27FC236}">
              <a16:creationId xmlns:a16="http://schemas.microsoft.com/office/drawing/2014/main" id="{BF1A4E2D-E5A1-4484-B3C8-454B19DE067F}"/>
            </a:ext>
          </a:extLst>
        </xdr:cNvPr>
        <xdr:cNvSpPr txBox="1"/>
      </xdr:nvSpPr>
      <xdr:spPr>
        <a:xfrm>
          <a:off x="14738350" y="1719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49893</xdr:rowOff>
    </xdr:from>
    <xdr:to>
      <xdr:col>81</xdr:col>
      <xdr:colOff>101600</xdr:colOff>
      <xdr:row>104</xdr:row>
      <xdr:rowOff>151493</xdr:rowOff>
    </xdr:to>
    <xdr:sp macro="" textlink="">
      <xdr:nvSpPr>
        <xdr:cNvPr id="776" name="楕円 775">
          <a:extLst>
            <a:ext uri="{FF2B5EF4-FFF2-40B4-BE49-F238E27FC236}">
              <a16:creationId xmlns:a16="http://schemas.microsoft.com/office/drawing/2014/main" id="{E1068749-62E2-496C-848F-E38A40A3AC31}"/>
            </a:ext>
          </a:extLst>
        </xdr:cNvPr>
        <xdr:cNvSpPr/>
      </xdr:nvSpPr>
      <xdr:spPr>
        <a:xfrm>
          <a:off x="13887450" y="1730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100693</xdr:rowOff>
    </xdr:from>
    <xdr:to>
      <xdr:col>85</xdr:col>
      <xdr:colOff>127000</xdr:colOff>
      <xdr:row>104</xdr:row>
      <xdr:rowOff>139881</xdr:rowOff>
    </xdr:to>
    <xdr:cxnSp macro="">
      <xdr:nvCxnSpPr>
        <xdr:cNvPr id="777" name="直線コネクタ 776">
          <a:extLst>
            <a:ext uri="{FF2B5EF4-FFF2-40B4-BE49-F238E27FC236}">
              <a16:creationId xmlns:a16="http://schemas.microsoft.com/office/drawing/2014/main" id="{A14CBFDA-32A9-498F-B5C4-745D8816DBDF}"/>
            </a:ext>
          </a:extLst>
        </xdr:cNvPr>
        <xdr:cNvCxnSpPr/>
      </xdr:nvCxnSpPr>
      <xdr:spPr>
        <a:xfrm>
          <a:off x="13938250" y="17359993"/>
          <a:ext cx="762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10705</xdr:rowOff>
    </xdr:from>
    <xdr:to>
      <xdr:col>76</xdr:col>
      <xdr:colOff>165100</xdr:colOff>
      <xdr:row>104</xdr:row>
      <xdr:rowOff>112305</xdr:rowOff>
    </xdr:to>
    <xdr:sp macro="" textlink="">
      <xdr:nvSpPr>
        <xdr:cNvPr id="778" name="楕円 777">
          <a:extLst>
            <a:ext uri="{FF2B5EF4-FFF2-40B4-BE49-F238E27FC236}">
              <a16:creationId xmlns:a16="http://schemas.microsoft.com/office/drawing/2014/main" id="{92767FBC-0BC4-463C-9CE6-C17FFA39DF4E}"/>
            </a:ext>
          </a:extLst>
        </xdr:cNvPr>
        <xdr:cNvSpPr/>
      </xdr:nvSpPr>
      <xdr:spPr>
        <a:xfrm>
          <a:off x="13093700" y="1727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61505</xdr:rowOff>
    </xdr:from>
    <xdr:to>
      <xdr:col>81</xdr:col>
      <xdr:colOff>50800</xdr:colOff>
      <xdr:row>104</xdr:row>
      <xdr:rowOff>100693</xdr:rowOff>
    </xdr:to>
    <xdr:cxnSp macro="">
      <xdr:nvCxnSpPr>
        <xdr:cNvPr id="779" name="直線コネクタ 778">
          <a:extLst>
            <a:ext uri="{FF2B5EF4-FFF2-40B4-BE49-F238E27FC236}">
              <a16:creationId xmlns:a16="http://schemas.microsoft.com/office/drawing/2014/main" id="{FDFB5B24-2E13-4A1A-9E95-F0C1E1FC9FAF}"/>
            </a:ext>
          </a:extLst>
        </xdr:cNvPr>
        <xdr:cNvCxnSpPr/>
      </xdr:nvCxnSpPr>
      <xdr:spPr>
        <a:xfrm>
          <a:off x="13144500" y="17320805"/>
          <a:ext cx="79375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144599</xdr:rowOff>
    </xdr:from>
    <xdr:to>
      <xdr:col>72</xdr:col>
      <xdr:colOff>38100</xdr:colOff>
      <xdr:row>104</xdr:row>
      <xdr:rowOff>74749</xdr:rowOff>
    </xdr:to>
    <xdr:sp macro="" textlink="">
      <xdr:nvSpPr>
        <xdr:cNvPr id="780" name="楕円 779">
          <a:extLst>
            <a:ext uri="{FF2B5EF4-FFF2-40B4-BE49-F238E27FC236}">
              <a16:creationId xmlns:a16="http://schemas.microsoft.com/office/drawing/2014/main" id="{86E3E388-F019-418B-AFDF-81D8F7085B0A}"/>
            </a:ext>
          </a:extLst>
        </xdr:cNvPr>
        <xdr:cNvSpPr/>
      </xdr:nvSpPr>
      <xdr:spPr>
        <a:xfrm>
          <a:off x="12299950" y="172324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61505</xdr:rowOff>
    </xdr:to>
    <xdr:cxnSp macro="">
      <xdr:nvCxnSpPr>
        <xdr:cNvPr id="781" name="直線コネクタ 780">
          <a:extLst>
            <a:ext uri="{FF2B5EF4-FFF2-40B4-BE49-F238E27FC236}">
              <a16:creationId xmlns:a16="http://schemas.microsoft.com/office/drawing/2014/main" id="{5468E6F0-2A62-4292-A754-FC47AAB8E585}"/>
            </a:ext>
          </a:extLst>
        </xdr:cNvPr>
        <xdr:cNvCxnSpPr/>
      </xdr:nvCxnSpPr>
      <xdr:spPr>
        <a:xfrm>
          <a:off x="12344400" y="17283249"/>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118473</xdr:rowOff>
    </xdr:from>
    <xdr:to>
      <xdr:col>67</xdr:col>
      <xdr:colOff>101600</xdr:colOff>
      <xdr:row>104</xdr:row>
      <xdr:rowOff>48623</xdr:rowOff>
    </xdr:to>
    <xdr:sp macro="" textlink="">
      <xdr:nvSpPr>
        <xdr:cNvPr id="782" name="楕円 781">
          <a:extLst>
            <a:ext uri="{FF2B5EF4-FFF2-40B4-BE49-F238E27FC236}">
              <a16:creationId xmlns:a16="http://schemas.microsoft.com/office/drawing/2014/main" id="{7769D5F0-E59B-41B8-8182-D8BD4A14B489}"/>
            </a:ext>
          </a:extLst>
        </xdr:cNvPr>
        <xdr:cNvSpPr/>
      </xdr:nvSpPr>
      <xdr:spPr>
        <a:xfrm>
          <a:off x="11487150" y="1720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169273</xdr:rowOff>
    </xdr:from>
    <xdr:to>
      <xdr:col>71</xdr:col>
      <xdr:colOff>177800</xdr:colOff>
      <xdr:row>104</xdr:row>
      <xdr:rowOff>23949</xdr:rowOff>
    </xdr:to>
    <xdr:cxnSp macro="">
      <xdr:nvCxnSpPr>
        <xdr:cNvPr id="783" name="直線コネクタ 782">
          <a:extLst>
            <a:ext uri="{FF2B5EF4-FFF2-40B4-BE49-F238E27FC236}">
              <a16:creationId xmlns:a16="http://schemas.microsoft.com/office/drawing/2014/main" id="{D39D7DEE-D163-42CB-BDF6-180AC5605854}"/>
            </a:ext>
          </a:extLst>
        </xdr:cNvPr>
        <xdr:cNvCxnSpPr/>
      </xdr:nvCxnSpPr>
      <xdr:spPr>
        <a:xfrm>
          <a:off x="11537950" y="17257123"/>
          <a:ext cx="8064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16890</xdr:rowOff>
    </xdr:from>
    <xdr:ext cx="405111" cy="259045"/>
    <xdr:sp macro="" textlink="">
      <xdr:nvSpPr>
        <xdr:cNvPr id="784" name="n_1aveValue【公民館】&#10;有形固定資産減価償却率">
          <a:extLst>
            <a:ext uri="{FF2B5EF4-FFF2-40B4-BE49-F238E27FC236}">
              <a16:creationId xmlns:a16="http://schemas.microsoft.com/office/drawing/2014/main" id="{FFE40A0A-B1D7-4ED2-82A2-F187E76AE9E8}"/>
            </a:ext>
          </a:extLst>
        </xdr:cNvPr>
        <xdr:cNvSpPr txBox="1"/>
      </xdr:nvSpPr>
      <xdr:spPr>
        <a:xfrm>
          <a:off x="13742044" y="176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157315</xdr:rowOff>
    </xdr:from>
    <xdr:ext cx="405111" cy="259045"/>
    <xdr:sp macro="" textlink="">
      <xdr:nvSpPr>
        <xdr:cNvPr id="785" name="n_2aveValue【公民館】&#10;有形固定資産減価償却率">
          <a:extLst>
            <a:ext uri="{FF2B5EF4-FFF2-40B4-BE49-F238E27FC236}">
              <a16:creationId xmlns:a16="http://schemas.microsoft.com/office/drawing/2014/main" id="{8153F888-33F3-4090-BBE0-461403118799}"/>
            </a:ext>
          </a:extLst>
        </xdr:cNvPr>
        <xdr:cNvSpPr txBox="1"/>
      </xdr:nvSpPr>
      <xdr:spPr>
        <a:xfrm>
          <a:off x="12960994" y="17588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10358</xdr:rowOff>
    </xdr:from>
    <xdr:ext cx="405111" cy="259045"/>
    <xdr:sp macro="" textlink="">
      <xdr:nvSpPr>
        <xdr:cNvPr id="786" name="n_3aveValue【公民館】&#10;有形固定資産減価償却率">
          <a:extLst>
            <a:ext uri="{FF2B5EF4-FFF2-40B4-BE49-F238E27FC236}">
              <a16:creationId xmlns:a16="http://schemas.microsoft.com/office/drawing/2014/main" id="{3685EA27-57AD-4A7B-BD8F-ABEE5B48C743}"/>
            </a:ext>
          </a:extLst>
        </xdr:cNvPr>
        <xdr:cNvSpPr txBox="1"/>
      </xdr:nvSpPr>
      <xdr:spPr>
        <a:xfrm>
          <a:off x="121672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170378</xdr:rowOff>
    </xdr:from>
    <xdr:ext cx="405111" cy="259045"/>
    <xdr:sp macro="" textlink="">
      <xdr:nvSpPr>
        <xdr:cNvPr id="787" name="n_4aveValue【公民館】&#10;有形固定資産減価償却率">
          <a:extLst>
            <a:ext uri="{FF2B5EF4-FFF2-40B4-BE49-F238E27FC236}">
              <a16:creationId xmlns:a16="http://schemas.microsoft.com/office/drawing/2014/main" id="{E862060A-181F-43A9-86A1-8BE29DAFBA52}"/>
            </a:ext>
          </a:extLst>
        </xdr:cNvPr>
        <xdr:cNvSpPr txBox="1"/>
      </xdr:nvSpPr>
      <xdr:spPr>
        <a:xfrm>
          <a:off x="11354444" y="1760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168020</xdr:rowOff>
    </xdr:from>
    <xdr:ext cx="405111" cy="259045"/>
    <xdr:sp macro="" textlink="">
      <xdr:nvSpPr>
        <xdr:cNvPr id="788" name="n_1mainValue【公民館】&#10;有形固定資産減価償却率">
          <a:extLst>
            <a:ext uri="{FF2B5EF4-FFF2-40B4-BE49-F238E27FC236}">
              <a16:creationId xmlns:a16="http://schemas.microsoft.com/office/drawing/2014/main" id="{E2A4A538-D8EE-4106-94CD-30A9AEF910A6}"/>
            </a:ext>
          </a:extLst>
        </xdr:cNvPr>
        <xdr:cNvSpPr txBox="1"/>
      </xdr:nvSpPr>
      <xdr:spPr>
        <a:xfrm>
          <a:off x="13742044" y="1708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128832</xdr:rowOff>
    </xdr:from>
    <xdr:ext cx="405111" cy="259045"/>
    <xdr:sp macro="" textlink="">
      <xdr:nvSpPr>
        <xdr:cNvPr id="789" name="n_2mainValue【公民館】&#10;有形固定資産減価償却率">
          <a:extLst>
            <a:ext uri="{FF2B5EF4-FFF2-40B4-BE49-F238E27FC236}">
              <a16:creationId xmlns:a16="http://schemas.microsoft.com/office/drawing/2014/main" id="{E923011E-138A-477D-97B2-14824A403B38}"/>
            </a:ext>
          </a:extLst>
        </xdr:cNvPr>
        <xdr:cNvSpPr txBox="1"/>
      </xdr:nvSpPr>
      <xdr:spPr>
        <a:xfrm>
          <a:off x="12960994" y="170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91276</xdr:rowOff>
    </xdr:from>
    <xdr:ext cx="405111" cy="259045"/>
    <xdr:sp macro="" textlink="">
      <xdr:nvSpPr>
        <xdr:cNvPr id="790" name="n_3mainValue【公民館】&#10;有形固定資産減価償却率">
          <a:extLst>
            <a:ext uri="{FF2B5EF4-FFF2-40B4-BE49-F238E27FC236}">
              <a16:creationId xmlns:a16="http://schemas.microsoft.com/office/drawing/2014/main" id="{1022941C-66CD-4495-93C1-5CDEE6F3635F}"/>
            </a:ext>
          </a:extLst>
        </xdr:cNvPr>
        <xdr:cNvSpPr txBox="1"/>
      </xdr:nvSpPr>
      <xdr:spPr>
        <a:xfrm>
          <a:off x="12167244" y="1700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65150</xdr:rowOff>
    </xdr:from>
    <xdr:ext cx="405111" cy="259045"/>
    <xdr:sp macro="" textlink="">
      <xdr:nvSpPr>
        <xdr:cNvPr id="791" name="n_4mainValue【公民館】&#10;有形固定資産減価償却率">
          <a:extLst>
            <a:ext uri="{FF2B5EF4-FFF2-40B4-BE49-F238E27FC236}">
              <a16:creationId xmlns:a16="http://schemas.microsoft.com/office/drawing/2014/main" id="{4C77033E-D280-4EDF-AA2A-0A3A58B8BD76}"/>
            </a:ext>
          </a:extLst>
        </xdr:cNvPr>
        <xdr:cNvSpPr txBox="1"/>
      </xdr:nvSpPr>
      <xdr:spPr>
        <a:xfrm>
          <a:off x="11354444" y="1698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8125D65-ACD7-4067-B8DF-9C003F3E125F}"/>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672E3005-64EA-4191-89D0-79EB1E12B7B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B2F1A583-4D08-403B-9B8B-AECD129F8D1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533DA620-AE0B-4C1D-A1BD-D87B578F33C0}"/>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66DBBAF2-5830-4AE6-A22C-271CF018E478}"/>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829EE33F-63AB-4E6B-86AB-01AF9951A715}"/>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86B424D3-1D25-42A5-9862-BC2F0CB1C6D4}"/>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484F926E-470D-4376-BF7C-AC6C95E0E4D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7FBB12E5-5D52-49D4-8A2A-9D277D4BB883}"/>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BA5EFED-F626-47E9-BFC7-020D6EA276D4}"/>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2" name="直線コネクタ 801">
          <a:extLst>
            <a:ext uri="{FF2B5EF4-FFF2-40B4-BE49-F238E27FC236}">
              <a16:creationId xmlns:a16="http://schemas.microsoft.com/office/drawing/2014/main" id="{5B761593-AC87-4D2F-87C3-B9BC323DD6F6}"/>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3" name="テキスト ボックス 802">
          <a:extLst>
            <a:ext uri="{FF2B5EF4-FFF2-40B4-BE49-F238E27FC236}">
              <a16:creationId xmlns:a16="http://schemas.microsoft.com/office/drawing/2014/main" id="{6226FD3B-ABB9-45C7-921B-29766FC57342}"/>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4" name="直線コネクタ 803">
          <a:extLst>
            <a:ext uri="{FF2B5EF4-FFF2-40B4-BE49-F238E27FC236}">
              <a16:creationId xmlns:a16="http://schemas.microsoft.com/office/drawing/2014/main" id="{86DFF646-ADFE-4FDC-8386-61CD6DE3402F}"/>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5" name="テキスト ボックス 804">
          <a:extLst>
            <a:ext uri="{FF2B5EF4-FFF2-40B4-BE49-F238E27FC236}">
              <a16:creationId xmlns:a16="http://schemas.microsoft.com/office/drawing/2014/main" id="{41F92E8A-2F33-4653-8806-3B2E4D9348EB}"/>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6" name="直線コネクタ 805">
          <a:extLst>
            <a:ext uri="{FF2B5EF4-FFF2-40B4-BE49-F238E27FC236}">
              <a16:creationId xmlns:a16="http://schemas.microsoft.com/office/drawing/2014/main" id="{E2950F70-26B8-4AAB-914C-160DB4190C55}"/>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7" name="テキスト ボックス 806">
          <a:extLst>
            <a:ext uri="{FF2B5EF4-FFF2-40B4-BE49-F238E27FC236}">
              <a16:creationId xmlns:a16="http://schemas.microsoft.com/office/drawing/2014/main" id="{AE6E4604-2D72-4B99-B04A-8AE54EAACC2B}"/>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8" name="直線コネクタ 807">
          <a:extLst>
            <a:ext uri="{FF2B5EF4-FFF2-40B4-BE49-F238E27FC236}">
              <a16:creationId xmlns:a16="http://schemas.microsoft.com/office/drawing/2014/main" id="{4AD0C3E1-0818-4DE2-80B0-8AE8FD28E2DE}"/>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9" name="テキスト ボックス 808">
          <a:extLst>
            <a:ext uri="{FF2B5EF4-FFF2-40B4-BE49-F238E27FC236}">
              <a16:creationId xmlns:a16="http://schemas.microsoft.com/office/drawing/2014/main" id="{7AF215FE-247B-4951-A6E7-BEFA243D97CA}"/>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0" name="直線コネクタ 809">
          <a:extLst>
            <a:ext uri="{FF2B5EF4-FFF2-40B4-BE49-F238E27FC236}">
              <a16:creationId xmlns:a16="http://schemas.microsoft.com/office/drawing/2014/main" id="{6F957FDD-8543-41B5-9C70-4FC57E3AE182}"/>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1" name="テキスト ボックス 810">
          <a:extLst>
            <a:ext uri="{FF2B5EF4-FFF2-40B4-BE49-F238E27FC236}">
              <a16:creationId xmlns:a16="http://schemas.microsoft.com/office/drawing/2014/main" id="{EB9A5624-D282-41EE-BA4B-7E19D1C6F21B}"/>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2" name="直線コネクタ 811">
          <a:extLst>
            <a:ext uri="{FF2B5EF4-FFF2-40B4-BE49-F238E27FC236}">
              <a16:creationId xmlns:a16="http://schemas.microsoft.com/office/drawing/2014/main" id="{DF13665D-6986-46BD-9A99-CBD66094A750}"/>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3" name="テキスト ボックス 812">
          <a:extLst>
            <a:ext uri="{FF2B5EF4-FFF2-40B4-BE49-F238E27FC236}">
              <a16:creationId xmlns:a16="http://schemas.microsoft.com/office/drawing/2014/main" id="{D87B8163-C795-4E5B-8C05-AA381E52BAA7}"/>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214B2405-1301-407F-A8B6-4D6E2D28C423}"/>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D0D20025-F68A-4877-8088-33170DDD704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1AB5A9A8-4181-4784-8274-3E98BD1E07A3}"/>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105592</xdr:rowOff>
    </xdr:from>
    <xdr:to>
      <xdr:col>116</xdr:col>
      <xdr:colOff>62864</xdr:colOff>
      <xdr:row>109</xdr:row>
      <xdr:rowOff>32113</xdr:rowOff>
    </xdr:to>
    <xdr:cxnSp macro="">
      <xdr:nvCxnSpPr>
        <xdr:cNvPr id="817" name="直線コネクタ 816">
          <a:extLst>
            <a:ext uri="{FF2B5EF4-FFF2-40B4-BE49-F238E27FC236}">
              <a16:creationId xmlns:a16="http://schemas.microsoft.com/office/drawing/2014/main" id="{9F050578-B08C-456A-BE7D-2D526DB3A00F}"/>
            </a:ext>
          </a:extLst>
        </xdr:cNvPr>
        <xdr:cNvCxnSpPr/>
      </xdr:nvCxnSpPr>
      <xdr:spPr>
        <a:xfrm flipV="1">
          <a:off x="19951064" y="1667909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8" name="【公民館】&#10;一人当たり面積最小値テキスト">
          <a:extLst>
            <a:ext uri="{FF2B5EF4-FFF2-40B4-BE49-F238E27FC236}">
              <a16:creationId xmlns:a16="http://schemas.microsoft.com/office/drawing/2014/main" id="{D9FD7C6B-50B7-4097-9635-D3E5D29C5B6A}"/>
            </a:ext>
          </a:extLst>
        </xdr:cNvPr>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9" name="直線コネクタ 818">
          <a:extLst>
            <a:ext uri="{FF2B5EF4-FFF2-40B4-BE49-F238E27FC236}">
              <a16:creationId xmlns:a16="http://schemas.microsoft.com/office/drawing/2014/main" id="{72414EBE-06C0-4A6E-8FC4-2769FE1DC72B}"/>
            </a:ext>
          </a:extLst>
        </xdr:cNvPr>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52269</xdr:rowOff>
    </xdr:from>
    <xdr:ext cx="469744" cy="259045"/>
    <xdr:sp macro="" textlink="">
      <xdr:nvSpPr>
        <xdr:cNvPr id="820" name="【公民館】&#10;一人当たり面積最大値テキスト">
          <a:extLst>
            <a:ext uri="{FF2B5EF4-FFF2-40B4-BE49-F238E27FC236}">
              <a16:creationId xmlns:a16="http://schemas.microsoft.com/office/drawing/2014/main" id="{2BD916FD-B586-47C0-8531-86F8BFDE59DF}"/>
            </a:ext>
          </a:extLst>
        </xdr:cNvPr>
        <xdr:cNvSpPr txBox="1"/>
      </xdr:nvSpPr>
      <xdr:spPr>
        <a:xfrm>
          <a:off x="19989800" y="16454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105592</xdr:rowOff>
    </xdr:from>
    <xdr:to>
      <xdr:col>116</xdr:col>
      <xdr:colOff>152400</xdr:colOff>
      <xdr:row>100</xdr:row>
      <xdr:rowOff>105592</xdr:rowOff>
    </xdr:to>
    <xdr:cxnSp macro="">
      <xdr:nvCxnSpPr>
        <xdr:cNvPr id="821" name="直線コネクタ 820">
          <a:extLst>
            <a:ext uri="{FF2B5EF4-FFF2-40B4-BE49-F238E27FC236}">
              <a16:creationId xmlns:a16="http://schemas.microsoft.com/office/drawing/2014/main" id="{35026DF1-D418-46A7-8D17-AC083C354BAB}"/>
            </a:ext>
          </a:extLst>
        </xdr:cNvPr>
        <xdr:cNvCxnSpPr/>
      </xdr:nvCxnSpPr>
      <xdr:spPr>
        <a:xfrm>
          <a:off x="19881850" y="16679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69141</xdr:rowOff>
    </xdr:from>
    <xdr:ext cx="469744" cy="259045"/>
    <xdr:sp macro="" textlink="">
      <xdr:nvSpPr>
        <xdr:cNvPr id="822" name="【公民館】&#10;一人当たり面積平均値テキスト">
          <a:extLst>
            <a:ext uri="{FF2B5EF4-FFF2-40B4-BE49-F238E27FC236}">
              <a16:creationId xmlns:a16="http://schemas.microsoft.com/office/drawing/2014/main" id="{6FE5D133-9E81-428B-879C-28F1EF954BE7}"/>
            </a:ext>
          </a:extLst>
        </xdr:cNvPr>
        <xdr:cNvSpPr txBox="1"/>
      </xdr:nvSpPr>
      <xdr:spPr>
        <a:xfrm>
          <a:off x="19989800" y="17671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90714</xdr:rowOff>
    </xdr:from>
    <xdr:to>
      <xdr:col>116</xdr:col>
      <xdr:colOff>114300</xdr:colOff>
      <xdr:row>107</xdr:row>
      <xdr:rowOff>20864</xdr:rowOff>
    </xdr:to>
    <xdr:sp macro="" textlink="">
      <xdr:nvSpPr>
        <xdr:cNvPr id="823" name="フローチャート: 判断 822">
          <a:extLst>
            <a:ext uri="{FF2B5EF4-FFF2-40B4-BE49-F238E27FC236}">
              <a16:creationId xmlns:a16="http://schemas.microsoft.com/office/drawing/2014/main" id="{B8DF925A-DA14-487E-880C-D3D14297DC0B}"/>
            </a:ext>
          </a:extLst>
        </xdr:cNvPr>
        <xdr:cNvSpPr/>
      </xdr:nvSpPr>
      <xdr:spPr>
        <a:xfrm>
          <a:off x="19900900" y="1769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100512</xdr:rowOff>
    </xdr:from>
    <xdr:to>
      <xdr:col>112</xdr:col>
      <xdr:colOff>38100</xdr:colOff>
      <xdr:row>107</xdr:row>
      <xdr:rowOff>30662</xdr:rowOff>
    </xdr:to>
    <xdr:sp macro="" textlink="">
      <xdr:nvSpPr>
        <xdr:cNvPr id="824" name="フローチャート: 判断 823">
          <a:extLst>
            <a:ext uri="{FF2B5EF4-FFF2-40B4-BE49-F238E27FC236}">
              <a16:creationId xmlns:a16="http://schemas.microsoft.com/office/drawing/2014/main" id="{74EB5D3E-82CE-4C9B-B222-E3FD1D40055F}"/>
            </a:ext>
          </a:extLst>
        </xdr:cNvPr>
        <xdr:cNvSpPr/>
      </xdr:nvSpPr>
      <xdr:spPr>
        <a:xfrm>
          <a:off x="19157950" y="177027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110308</xdr:rowOff>
    </xdr:from>
    <xdr:to>
      <xdr:col>107</xdr:col>
      <xdr:colOff>101600</xdr:colOff>
      <xdr:row>107</xdr:row>
      <xdr:rowOff>40458</xdr:rowOff>
    </xdr:to>
    <xdr:sp macro="" textlink="">
      <xdr:nvSpPr>
        <xdr:cNvPr id="825" name="フローチャート: 判断 824">
          <a:extLst>
            <a:ext uri="{FF2B5EF4-FFF2-40B4-BE49-F238E27FC236}">
              <a16:creationId xmlns:a16="http://schemas.microsoft.com/office/drawing/2014/main" id="{D8DB479B-C9C6-4064-8B0D-A6C623B0D6F6}"/>
            </a:ext>
          </a:extLst>
        </xdr:cNvPr>
        <xdr:cNvSpPr/>
      </xdr:nvSpPr>
      <xdr:spPr>
        <a:xfrm>
          <a:off x="18345150" y="1771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103777</xdr:rowOff>
    </xdr:from>
    <xdr:to>
      <xdr:col>102</xdr:col>
      <xdr:colOff>165100</xdr:colOff>
      <xdr:row>107</xdr:row>
      <xdr:rowOff>33927</xdr:rowOff>
    </xdr:to>
    <xdr:sp macro="" textlink="">
      <xdr:nvSpPr>
        <xdr:cNvPr id="826" name="フローチャート: 判断 825">
          <a:extLst>
            <a:ext uri="{FF2B5EF4-FFF2-40B4-BE49-F238E27FC236}">
              <a16:creationId xmlns:a16="http://schemas.microsoft.com/office/drawing/2014/main" id="{3BAE83B4-B8A8-4740-9C5A-FA8EF885F47B}"/>
            </a:ext>
          </a:extLst>
        </xdr:cNvPr>
        <xdr:cNvSpPr/>
      </xdr:nvSpPr>
      <xdr:spPr>
        <a:xfrm>
          <a:off x="17551400" y="1770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97245</xdr:rowOff>
    </xdr:from>
    <xdr:to>
      <xdr:col>98</xdr:col>
      <xdr:colOff>38100</xdr:colOff>
      <xdr:row>107</xdr:row>
      <xdr:rowOff>27395</xdr:rowOff>
    </xdr:to>
    <xdr:sp macro="" textlink="">
      <xdr:nvSpPr>
        <xdr:cNvPr id="827" name="フローチャート: 判断 826">
          <a:extLst>
            <a:ext uri="{FF2B5EF4-FFF2-40B4-BE49-F238E27FC236}">
              <a16:creationId xmlns:a16="http://schemas.microsoft.com/office/drawing/2014/main" id="{F0D04ACF-441B-429D-A402-677C3347AE64}"/>
            </a:ext>
          </a:extLst>
        </xdr:cNvPr>
        <xdr:cNvSpPr/>
      </xdr:nvSpPr>
      <xdr:spPr>
        <a:xfrm>
          <a:off x="16757650" y="176994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564ECB9-481B-400F-8185-4FA5714385D0}"/>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CCA93A6-A4E4-486C-91B6-42A68599A664}"/>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B203B0B-FF8E-458E-AEA0-FC8E3F91B4C5}"/>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CAA3D9C-58F1-4CFF-8CBB-65457C9F6BB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8C7E1AE-01B2-4329-865D-50D05F631489}"/>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56424</xdr:rowOff>
    </xdr:from>
    <xdr:to>
      <xdr:col>116</xdr:col>
      <xdr:colOff>114300</xdr:colOff>
      <xdr:row>105</xdr:row>
      <xdr:rowOff>158024</xdr:rowOff>
    </xdr:to>
    <xdr:sp macro="" textlink="">
      <xdr:nvSpPr>
        <xdr:cNvPr id="833" name="楕円 832">
          <a:extLst>
            <a:ext uri="{FF2B5EF4-FFF2-40B4-BE49-F238E27FC236}">
              <a16:creationId xmlns:a16="http://schemas.microsoft.com/office/drawing/2014/main" id="{B6D1DC48-D4C7-4ECC-BD7C-0344A30FEA6D}"/>
            </a:ext>
          </a:extLst>
        </xdr:cNvPr>
        <xdr:cNvSpPr/>
      </xdr:nvSpPr>
      <xdr:spPr>
        <a:xfrm>
          <a:off x="19900900" y="1748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79301</xdr:rowOff>
    </xdr:from>
    <xdr:ext cx="469744" cy="259045"/>
    <xdr:sp macro="" textlink="">
      <xdr:nvSpPr>
        <xdr:cNvPr id="834" name="【公民館】&#10;一人当たり面積該当値テキスト">
          <a:extLst>
            <a:ext uri="{FF2B5EF4-FFF2-40B4-BE49-F238E27FC236}">
              <a16:creationId xmlns:a16="http://schemas.microsoft.com/office/drawing/2014/main" id="{06345827-84CA-473B-81A6-A4AD6A9192EF}"/>
            </a:ext>
          </a:extLst>
        </xdr:cNvPr>
        <xdr:cNvSpPr txBox="1"/>
      </xdr:nvSpPr>
      <xdr:spPr>
        <a:xfrm>
          <a:off x="19989800" y="1733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59689</xdr:rowOff>
    </xdr:from>
    <xdr:to>
      <xdr:col>112</xdr:col>
      <xdr:colOff>38100</xdr:colOff>
      <xdr:row>105</xdr:row>
      <xdr:rowOff>161289</xdr:rowOff>
    </xdr:to>
    <xdr:sp macro="" textlink="">
      <xdr:nvSpPr>
        <xdr:cNvPr id="835" name="楕円 834">
          <a:extLst>
            <a:ext uri="{FF2B5EF4-FFF2-40B4-BE49-F238E27FC236}">
              <a16:creationId xmlns:a16="http://schemas.microsoft.com/office/drawing/2014/main" id="{17638949-9AB9-4F89-BC5D-71B612CA7B47}"/>
            </a:ext>
          </a:extLst>
        </xdr:cNvPr>
        <xdr:cNvSpPr/>
      </xdr:nvSpPr>
      <xdr:spPr>
        <a:xfrm>
          <a:off x="19157950" y="174904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107224</xdr:rowOff>
    </xdr:from>
    <xdr:to>
      <xdr:col>116</xdr:col>
      <xdr:colOff>63500</xdr:colOff>
      <xdr:row>105</xdr:row>
      <xdr:rowOff>110489</xdr:rowOff>
    </xdr:to>
    <xdr:cxnSp macro="">
      <xdr:nvCxnSpPr>
        <xdr:cNvPr id="836" name="直線コネクタ 835">
          <a:extLst>
            <a:ext uri="{FF2B5EF4-FFF2-40B4-BE49-F238E27FC236}">
              <a16:creationId xmlns:a16="http://schemas.microsoft.com/office/drawing/2014/main" id="{B1A711CF-84B4-46BF-9473-C1C8B4E1FD07}"/>
            </a:ext>
          </a:extLst>
        </xdr:cNvPr>
        <xdr:cNvCxnSpPr/>
      </xdr:nvCxnSpPr>
      <xdr:spPr>
        <a:xfrm flipV="1">
          <a:off x="19202400" y="17537974"/>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37" name="楕円 836">
          <a:extLst>
            <a:ext uri="{FF2B5EF4-FFF2-40B4-BE49-F238E27FC236}">
              <a16:creationId xmlns:a16="http://schemas.microsoft.com/office/drawing/2014/main" id="{02888D18-FD2C-46C1-A4FE-F5CEAB1C0605}"/>
            </a:ext>
          </a:extLst>
        </xdr:cNvPr>
        <xdr:cNvSpPr/>
      </xdr:nvSpPr>
      <xdr:spPr>
        <a:xfrm>
          <a:off x="1834515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110489</xdr:rowOff>
    </xdr:from>
    <xdr:to>
      <xdr:col>111</xdr:col>
      <xdr:colOff>177800</xdr:colOff>
      <xdr:row>105</xdr:row>
      <xdr:rowOff>110489</xdr:rowOff>
    </xdr:to>
    <xdr:cxnSp macro="">
      <xdr:nvCxnSpPr>
        <xdr:cNvPr id="838" name="直線コネクタ 837">
          <a:extLst>
            <a:ext uri="{FF2B5EF4-FFF2-40B4-BE49-F238E27FC236}">
              <a16:creationId xmlns:a16="http://schemas.microsoft.com/office/drawing/2014/main" id="{DE0A4CD6-D626-49A4-8A00-E37502767B56}"/>
            </a:ext>
          </a:extLst>
        </xdr:cNvPr>
        <xdr:cNvCxnSpPr/>
      </xdr:nvCxnSpPr>
      <xdr:spPr>
        <a:xfrm>
          <a:off x="18395950" y="1754123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839" name="楕円 838">
          <a:extLst>
            <a:ext uri="{FF2B5EF4-FFF2-40B4-BE49-F238E27FC236}">
              <a16:creationId xmlns:a16="http://schemas.microsoft.com/office/drawing/2014/main" id="{1A3AAC02-34AB-44CA-9422-99673225A9D7}"/>
            </a:ext>
          </a:extLst>
        </xdr:cNvPr>
        <xdr:cNvSpPr/>
      </xdr:nvSpPr>
      <xdr:spPr>
        <a:xfrm>
          <a:off x="175514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110489</xdr:rowOff>
    </xdr:to>
    <xdr:cxnSp macro="">
      <xdr:nvCxnSpPr>
        <xdr:cNvPr id="840" name="直線コネクタ 839">
          <a:extLst>
            <a:ext uri="{FF2B5EF4-FFF2-40B4-BE49-F238E27FC236}">
              <a16:creationId xmlns:a16="http://schemas.microsoft.com/office/drawing/2014/main" id="{DF4E0477-5579-4BDF-95B1-8118FA718551}"/>
            </a:ext>
          </a:extLst>
        </xdr:cNvPr>
        <xdr:cNvCxnSpPr/>
      </xdr:nvCxnSpPr>
      <xdr:spPr>
        <a:xfrm>
          <a:off x="17602200" y="1754123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43362</xdr:rowOff>
    </xdr:from>
    <xdr:to>
      <xdr:col>98</xdr:col>
      <xdr:colOff>38100</xdr:colOff>
      <xdr:row>105</xdr:row>
      <xdr:rowOff>144962</xdr:rowOff>
    </xdr:to>
    <xdr:sp macro="" textlink="">
      <xdr:nvSpPr>
        <xdr:cNvPr id="841" name="楕円 840">
          <a:extLst>
            <a:ext uri="{FF2B5EF4-FFF2-40B4-BE49-F238E27FC236}">
              <a16:creationId xmlns:a16="http://schemas.microsoft.com/office/drawing/2014/main" id="{029F0788-B726-4721-A335-BE8428663F32}"/>
            </a:ext>
          </a:extLst>
        </xdr:cNvPr>
        <xdr:cNvSpPr/>
      </xdr:nvSpPr>
      <xdr:spPr>
        <a:xfrm>
          <a:off x="16757650" y="174741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94162</xdr:rowOff>
    </xdr:from>
    <xdr:to>
      <xdr:col>102</xdr:col>
      <xdr:colOff>114300</xdr:colOff>
      <xdr:row>105</xdr:row>
      <xdr:rowOff>110489</xdr:rowOff>
    </xdr:to>
    <xdr:cxnSp macro="">
      <xdr:nvCxnSpPr>
        <xdr:cNvPr id="842" name="直線コネクタ 841">
          <a:extLst>
            <a:ext uri="{FF2B5EF4-FFF2-40B4-BE49-F238E27FC236}">
              <a16:creationId xmlns:a16="http://schemas.microsoft.com/office/drawing/2014/main" id="{EC01F397-4F6F-4A70-9059-8996C2CC0081}"/>
            </a:ext>
          </a:extLst>
        </xdr:cNvPr>
        <xdr:cNvCxnSpPr/>
      </xdr:nvCxnSpPr>
      <xdr:spPr>
        <a:xfrm>
          <a:off x="16802100" y="17524912"/>
          <a:ext cx="8001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21789</xdr:rowOff>
    </xdr:from>
    <xdr:ext cx="469744" cy="259045"/>
    <xdr:sp macro="" textlink="">
      <xdr:nvSpPr>
        <xdr:cNvPr id="843" name="n_1aveValue【公民館】&#10;一人当たり面積">
          <a:extLst>
            <a:ext uri="{FF2B5EF4-FFF2-40B4-BE49-F238E27FC236}">
              <a16:creationId xmlns:a16="http://schemas.microsoft.com/office/drawing/2014/main" id="{05D3AF42-1197-46D5-ABCA-9C904E2BAD0F}"/>
            </a:ext>
          </a:extLst>
        </xdr:cNvPr>
        <xdr:cNvSpPr txBox="1"/>
      </xdr:nvSpPr>
      <xdr:spPr>
        <a:xfrm>
          <a:off x="18980227" y="1779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31585</xdr:rowOff>
    </xdr:from>
    <xdr:ext cx="469744" cy="259045"/>
    <xdr:sp macro="" textlink="">
      <xdr:nvSpPr>
        <xdr:cNvPr id="844" name="n_2aveValue【公民館】&#10;一人当たり面積">
          <a:extLst>
            <a:ext uri="{FF2B5EF4-FFF2-40B4-BE49-F238E27FC236}">
              <a16:creationId xmlns:a16="http://schemas.microsoft.com/office/drawing/2014/main" id="{CA5186E6-63A5-4410-AB5D-8B8FB4987030}"/>
            </a:ext>
          </a:extLst>
        </xdr:cNvPr>
        <xdr:cNvSpPr txBox="1"/>
      </xdr:nvSpPr>
      <xdr:spPr>
        <a:xfrm>
          <a:off x="18180127" y="1780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25054</xdr:rowOff>
    </xdr:from>
    <xdr:ext cx="469744" cy="259045"/>
    <xdr:sp macro="" textlink="">
      <xdr:nvSpPr>
        <xdr:cNvPr id="845" name="n_3aveValue【公民館】&#10;一人当たり面積">
          <a:extLst>
            <a:ext uri="{FF2B5EF4-FFF2-40B4-BE49-F238E27FC236}">
              <a16:creationId xmlns:a16="http://schemas.microsoft.com/office/drawing/2014/main" id="{7B136BF9-BCDD-410C-A829-6A94A71F21E1}"/>
            </a:ext>
          </a:extLst>
        </xdr:cNvPr>
        <xdr:cNvSpPr txBox="1"/>
      </xdr:nvSpPr>
      <xdr:spPr>
        <a:xfrm>
          <a:off x="17386377" y="1779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18522</xdr:rowOff>
    </xdr:from>
    <xdr:ext cx="469744" cy="259045"/>
    <xdr:sp macro="" textlink="">
      <xdr:nvSpPr>
        <xdr:cNvPr id="846" name="n_4aveValue【公民館】&#10;一人当たり面積">
          <a:extLst>
            <a:ext uri="{FF2B5EF4-FFF2-40B4-BE49-F238E27FC236}">
              <a16:creationId xmlns:a16="http://schemas.microsoft.com/office/drawing/2014/main" id="{C36777C4-D48B-4273-B258-11727D3147D3}"/>
            </a:ext>
          </a:extLst>
        </xdr:cNvPr>
        <xdr:cNvSpPr txBox="1"/>
      </xdr:nvSpPr>
      <xdr:spPr>
        <a:xfrm>
          <a:off x="16592627" y="17792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6366</xdr:rowOff>
    </xdr:from>
    <xdr:ext cx="469744" cy="259045"/>
    <xdr:sp macro="" textlink="">
      <xdr:nvSpPr>
        <xdr:cNvPr id="847" name="n_1mainValue【公民館】&#10;一人当たり面積">
          <a:extLst>
            <a:ext uri="{FF2B5EF4-FFF2-40B4-BE49-F238E27FC236}">
              <a16:creationId xmlns:a16="http://schemas.microsoft.com/office/drawing/2014/main" id="{B1018736-4F82-4116-A375-743C54FA19E3}"/>
            </a:ext>
          </a:extLst>
        </xdr:cNvPr>
        <xdr:cNvSpPr txBox="1"/>
      </xdr:nvSpPr>
      <xdr:spPr>
        <a:xfrm>
          <a:off x="189802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848" name="n_2mainValue【公民館】&#10;一人当たり面積">
          <a:extLst>
            <a:ext uri="{FF2B5EF4-FFF2-40B4-BE49-F238E27FC236}">
              <a16:creationId xmlns:a16="http://schemas.microsoft.com/office/drawing/2014/main" id="{97693721-978A-40A9-A570-F089AFF9E011}"/>
            </a:ext>
          </a:extLst>
        </xdr:cNvPr>
        <xdr:cNvSpPr txBox="1"/>
      </xdr:nvSpPr>
      <xdr:spPr>
        <a:xfrm>
          <a:off x="181801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849" name="n_3mainValue【公民館】&#10;一人当たり面積">
          <a:extLst>
            <a:ext uri="{FF2B5EF4-FFF2-40B4-BE49-F238E27FC236}">
              <a16:creationId xmlns:a16="http://schemas.microsoft.com/office/drawing/2014/main" id="{AB47AE15-141D-4CCF-9B06-FE8C0FED2D5B}"/>
            </a:ext>
          </a:extLst>
        </xdr:cNvPr>
        <xdr:cNvSpPr txBox="1"/>
      </xdr:nvSpPr>
      <xdr:spPr>
        <a:xfrm>
          <a:off x="1738637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161489</xdr:rowOff>
    </xdr:from>
    <xdr:ext cx="469744" cy="259045"/>
    <xdr:sp macro="" textlink="">
      <xdr:nvSpPr>
        <xdr:cNvPr id="850" name="n_4mainValue【公民館】&#10;一人当たり面積">
          <a:extLst>
            <a:ext uri="{FF2B5EF4-FFF2-40B4-BE49-F238E27FC236}">
              <a16:creationId xmlns:a16="http://schemas.microsoft.com/office/drawing/2014/main" id="{0122282B-0A55-4786-BC2C-C0F9A3FF079A}"/>
            </a:ext>
          </a:extLst>
        </xdr:cNvPr>
        <xdr:cNvSpPr txBox="1"/>
      </xdr:nvSpPr>
      <xdr:spPr>
        <a:xfrm>
          <a:off x="16592627" y="172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28C45DFE-F18A-4760-B5E7-72066A25E8B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B3A9D0D2-3A7C-43D3-864D-615239AAD8BE}"/>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5F9F5773-831F-4DBE-8EAC-A93568176C9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認定こども園・幼稚園・保育所」、「橋りょう・トンネル」、「公営住宅」である。特に認定こども園等や公営住宅については、耐用年数を超過している施設も多く、高い数値を示している。認定こども園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古くなった公立の土地を無償貸与して</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民営化</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を図っているが、残りの公立についても古い建物が多いため、類似団体を大きく上回っている。</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町営住宅について</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類似団体を大きく上回っているが、一部町営住宅の建替えを予定していることから、多少の改善は見込まれる。ま</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た、橋りょう・トンネルについては、類似団体平均値とは微差であるものの、町全体の有形固定資産減価償却率に占める割合が高くなっており、橋梁及びトンネル長寿命化修繕計画を基に、長寿命化事業に取り組んで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一方、有形固定資産減価償却率が低くなっている施設は「道路」、「学校施設」、「児童館」、「公民館」である。道路については、国の交付金を活用し、老朽化した道路の長寿命化事業を積極的に実施していることが要因として考えられる。学校施設については、特に中学校</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校がどちらも比較的新しいことから低い数値を示している。児童館・公民館については、施設の一部若しくは全部が平成</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年度に建設した文化会館シグナス内にあることから、低い数値を示している。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3C2F99C-9FFB-49B8-BF8D-3F25BEA8F60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FBE745-068A-44BC-9BED-C9EEA3D43F3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3D55503-AB69-427A-9317-A02A6A503398}"/>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DF60CF-0DA7-4A40-92CB-EE5DB0D35D31}"/>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088BBC-29ED-4A33-93EF-2F62004BDF82}"/>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FB14AE-BD37-413F-9A03-DC6D1721EFBE}"/>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3EB5EEC-6EAC-48B2-B417-3001DD9B6FA4}"/>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93A450-26BD-4E32-9D76-6523251CD109}"/>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B1775F-A36C-4F83-A1FE-5326E5A35491}"/>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42AC7D-822C-44FF-9BA3-284AC27CDAC3}"/>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37,457
37,085
110.59
17,354,192
16,834,257
339,593
8,890,308
17,491,263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BD6761-D12B-4D68-AF97-094A38477FD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84E94E-75C8-4DB7-8B94-42AFBF2E1A8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3CEA9AA-BFA0-44BC-B268-230592D7B713}"/>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6BBAE3-8D11-4306-98CF-65AD618EC0AF}"/>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AD79B5-8A25-4981-BC7B-B09582F4ACAE}"/>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0E8CD1C-2D35-4E5D-8ECF-B70EF378D030}"/>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E9E2893-1DDB-4BA7-9D7D-549D659290E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25C95C-BD99-481A-8C9A-A13FC1E04F80}"/>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8A7483-2E8B-4E5C-A91C-726A339B842D}"/>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10B6BC7-BA71-4857-B1BB-F59A2DC3D23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150EBD-0191-4FA8-9CD6-F7F66BEEC188}"/>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464F7A0-2096-46B2-9BCA-FBE99248BB7D}"/>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06AACBC-2103-4877-972A-18DCAAA33D9B}"/>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9CC7A76-F2B5-4166-B201-5F0416BF67FB}"/>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986E0BB-29EF-489F-9FC9-D18ECA92890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32C2F1-32B3-4E0D-9606-14611E67148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DD73311-8951-4B2D-BB74-A6A3D58F684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1B6A8F8-2DBA-4574-BCCF-48A8AE6860B1}"/>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47023AA-D607-4D10-8EB8-4CCD2C379A5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450F080-601F-4378-9BD5-9153AD70388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4EBAEB-D8D6-4C22-8362-6DFCDB7C754E}"/>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10B6C3E-5086-4816-8308-CE41E825558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8C990D-1EDD-461D-9D0D-B571AB286064}"/>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0189E8B-8E4E-4479-B5A1-1670C2DF0F95}"/>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7ACAF8-B51F-4F5E-AE61-FD4414F352DB}"/>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3202F58-7064-4FB6-89AA-AEA100FB8744}"/>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1D012D-B524-44D3-93AB-EEB983E7A9A5}"/>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9CBEBF4-3F27-4E21-93A3-8FC236C142BC}"/>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6CB67A9-37C8-4633-89BD-F8449C0771EF}"/>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94EBD2-41F9-4C54-ADC6-B4650CFF49C7}"/>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F33A710-DE5B-4343-9DFD-858145A20DBE}"/>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1FE38A5-AE8B-48B9-AC50-5705F4561DEA}"/>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BEF17C5-A663-4638-9AC4-36BCA73DAE27}"/>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C773FAA-0720-4DE5-85EE-4E6AFF7C6D65}"/>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62010E0-CBF7-4F0C-AC26-314998D39CE1}"/>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EDEAE3D-D4AF-4806-A15E-3E8AC9464592}"/>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05C6662-CA2A-47D5-8A45-41E935CA839A}"/>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485974C-F907-4BD2-98CF-31E31DD3F959}"/>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A7286E5-7F6F-48DE-B81E-F24207FEAE33}"/>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52E7519-313D-45B8-B416-A9A302028B90}"/>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FF157A4-14B8-4253-80A8-84A09D32FEFF}"/>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9FF301D-0EF3-4E87-B986-4BA82BAC6314}"/>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FCD45E0-8E73-4DF0-BFF6-00FE8C2FE184}"/>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1B78D51-2D2E-459E-8E3D-A23B8B89CE6D}"/>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B040D45-50A4-40B3-9336-A68D60FC1BBA}"/>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AD97260-F166-4248-ADCB-9072B40DB7EC}"/>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4354</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5EBC384-A6A0-4189-9B72-D91396C1D87F}"/>
            </a:ext>
          </a:extLst>
        </xdr:cNvPr>
        <xdr:cNvCxnSpPr/>
      </xdr:nvCxnSpPr>
      <xdr:spPr>
        <a:xfrm flipV="1">
          <a:off x="4177665" y="5624104"/>
          <a:ext cx="0" cy="140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C940B2D4-3C15-4567-AC4B-902517D1B95C}"/>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53AF9793-B99B-4BDE-9AB5-F20162C6DC15}"/>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122481</xdr:rowOff>
    </xdr:from>
    <xdr:ext cx="405111" cy="259045"/>
    <xdr:sp macro="" textlink="">
      <xdr:nvSpPr>
        <xdr:cNvPr id="61" name="【図書館】&#10;有形固定資産減価償却率最大値テキスト">
          <a:extLst>
            <a:ext uri="{FF2B5EF4-FFF2-40B4-BE49-F238E27FC236}">
              <a16:creationId xmlns:a16="http://schemas.microsoft.com/office/drawing/2014/main" id="{9BE0E6DA-F96D-4A44-ABF4-EEA44BE682C2}"/>
            </a:ext>
          </a:extLst>
        </xdr:cNvPr>
        <xdr:cNvSpPr txBox="1"/>
      </xdr:nvSpPr>
      <xdr:spPr>
        <a:xfrm>
          <a:off x="4216400" y="541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4354</xdr:rowOff>
    </xdr:from>
    <xdr:to>
      <xdr:col>24</xdr:col>
      <xdr:colOff>152400</xdr:colOff>
      <xdr:row>34</xdr:row>
      <xdr:rowOff>4354</xdr:rowOff>
    </xdr:to>
    <xdr:cxnSp macro="">
      <xdr:nvCxnSpPr>
        <xdr:cNvPr id="62" name="直線コネクタ 61">
          <a:extLst>
            <a:ext uri="{FF2B5EF4-FFF2-40B4-BE49-F238E27FC236}">
              <a16:creationId xmlns:a16="http://schemas.microsoft.com/office/drawing/2014/main" id="{E363A98E-139F-4902-B4B0-95974BCA0ABB}"/>
            </a:ext>
          </a:extLst>
        </xdr:cNvPr>
        <xdr:cNvCxnSpPr/>
      </xdr:nvCxnSpPr>
      <xdr:spPr>
        <a:xfrm>
          <a:off x="4108450" y="56241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127924</xdr:rowOff>
    </xdr:from>
    <xdr:ext cx="405111" cy="259045"/>
    <xdr:sp macro="" textlink="">
      <xdr:nvSpPr>
        <xdr:cNvPr id="63" name="【図書館】&#10;有形固定資産減価償却率平均値テキスト">
          <a:extLst>
            <a:ext uri="{FF2B5EF4-FFF2-40B4-BE49-F238E27FC236}">
              <a16:creationId xmlns:a16="http://schemas.microsoft.com/office/drawing/2014/main" id="{57C5A84A-2DF9-4825-92DB-AD65AADFFB68}"/>
            </a:ext>
          </a:extLst>
        </xdr:cNvPr>
        <xdr:cNvSpPr txBox="1"/>
      </xdr:nvSpPr>
      <xdr:spPr>
        <a:xfrm>
          <a:off x="4216400" y="624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149497</xdr:rowOff>
    </xdr:from>
    <xdr:to>
      <xdr:col>24</xdr:col>
      <xdr:colOff>114300</xdr:colOff>
      <xdr:row>38</xdr:row>
      <xdr:rowOff>79647</xdr:rowOff>
    </xdr:to>
    <xdr:sp macro="" textlink="">
      <xdr:nvSpPr>
        <xdr:cNvPr id="64" name="フローチャート: 判断 63">
          <a:extLst>
            <a:ext uri="{FF2B5EF4-FFF2-40B4-BE49-F238E27FC236}">
              <a16:creationId xmlns:a16="http://schemas.microsoft.com/office/drawing/2014/main" id="{5DADF475-8EFF-4B2B-A44E-4AE6781F3C65}"/>
            </a:ext>
          </a:extLst>
        </xdr:cNvPr>
        <xdr:cNvSpPr/>
      </xdr:nvSpPr>
      <xdr:spPr>
        <a:xfrm>
          <a:off x="4127500" y="62645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115207</xdr:rowOff>
    </xdr:from>
    <xdr:to>
      <xdr:col>20</xdr:col>
      <xdr:colOff>38100</xdr:colOff>
      <xdr:row>38</xdr:row>
      <xdr:rowOff>45357</xdr:rowOff>
    </xdr:to>
    <xdr:sp macro="" textlink="">
      <xdr:nvSpPr>
        <xdr:cNvPr id="65" name="フローチャート: 判断 64">
          <a:extLst>
            <a:ext uri="{FF2B5EF4-FFF2-40B4-BE49-F238E27FC236}">
              <a16:creationId xmlns:a16="http://schemas.microsoft.com/office/drawing/2014/main" id="{96F428C3-7600-4F1F-873A-DD9505D4D338}"/>
            </a:ext>
          </a:extLst>
        </xdr:cNvPr>
        <xdr:cNvSpPr/>
      </xdr:nvSpPr>
      <xdr:spPr>
        <a:xfrm>
          <a:off x="3384550" y="62302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84183</xdr:rowOff>
    </xdr:from>
    <xdr:to>
      <xdr:col>15</xdr:col>
      <xdr:colOff>101600</xdr:colOff>
      <xdr:row>38</xdr:row>
      <xdr:rowOff>14332</xdr:rowOff>
    </xdr:to>
    <xdr:sp macro="" textlink="">
      <xdr:nvSpPr>
        <xdr:cNvPr id="66" name="フローチャート: 判断 65">
          <a:extLst>
            <a:ext uri="{FF2B5EF4-FFF2-40B4-BE49-F238E27FC236}">
              <a16:creationId xmlns:a16="http://schemas.microsoft.com/office/drawing/2014/main" id="{CD381766-AC65-4E3F-A71C-576580E08697}"/>
            </a:ext>
          </a:extLst>
        </xdr:cNvPr>
        <xdr:cNvSpPr/>
      </xdr:nvSpPr>
      <xdr:spPr>
        <a:xfrm>
          <a:off x="2571750" y="6199233"/>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44994</xdr:rowOff>
    </xdr:from>
    <xdr:to>
      <xdr:col>10</xdr:col>
      <xdr:colOff>165100</xdr:colOff>
      <xdr:row>37</xdr:row>
      <xdr:rowOff>146594</xdr:rowOff>
    </xdr:to>
    <xdr:sp macro="" textlink="">
      <xdr:nvSpPr>
        <xdr:cNvPr id="67" name="フローチャート: 判断 66">
          <a:extLst>
            <a:ext uri="{FF2B5EF4-FFF2-40B4-BE49-F238E27FC236}">
              <a16:creationId xmlns:a16="http://schemas.microsoft.com/office/drawing/2014/main" id="{C9888FFD-1BB6-4010-BBF3-2CAA1F45BC62}"/>
            </a:ext>
          </a:extLst>
        </xdr:cNvPr>
        <xdr:cNvSpPr/>
      </xdr:nvSpPr>
      <xdr:spPr>
        <a:xfrm>
          <a:off x="1778000" y="616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18869</xdr:rowOff>
    </xdr:from>
    <xdr:to>
      <xdr:col>6</xdr:col>
      <xdr:colOff>38100</xdr:colOff>
      <xdr:row>37</xdr:row>
      <xdr:rowOff>120469</xdr:rowOff>
    </xdr:to>
    <xdr:sp macro="" textlink="">
      <xdr:nvSpPr>
        <xdr:cNvPr id="68" name="フローチャート: 判断 67">
          <a:extLst>
            <a:ext uri="{FF2B5EF4-FFF2-40B4-BE49-F238E27FC236}">
              <a16:creationId xmlns:a16="http://schemas.microsoft.com/office/drawing/2014/main" id="{8DB0AC53-010A-4D9E-AAAE-61138518F14F}"/>
            </a:ext>
          </a:extLst>
        </xdr:cNvPr>
        <xdr:cNvSpPr/>
      </xdr:nvSpPr>
      <xdr:spPr>
        <a:xfrm>
          <a:off x="984250" y="61339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8EB7BF1-88CF-403A-9637-9567236CF10C}"/>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AF9EF6B-BF54-4F05-82C8-BEC4900C7F4F}"/>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2A87AF2-549A-447D-B0F3-0E736A2194F9}"/>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66D90C0-63C1-4728-8109-46DE63503C64}"/>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500E69F-A364-440D-B295-DBD72DD6CDE4}"/>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71120</xdr:rowOff>
    </xdr:from>
    <xdr:to>
      <xdr:col>24</xdr:col>
      <xdr:colOff>114300</xdr:colOff>
      <xdr:row>37</xdr:row>
      <xdr:rowOff>1270</xdr:rowOff>
    </xdr:to>
    <xdr:sp macro="" textlink="">
      <xdr:nvSpPr>
        <xdr:cNvPr id="74" name="楕円 73">
          <a:extLst>
            <a:ext uri="{FF2B5EF4-FFF2-40B4-BE49-F238E27FC236}">
              <a16:creationId xmlns:a16="http://schemas.microsoft.com/office/drawing/2014/main" id="{DA69135F-77AE-4A11-A608-D250DBEC8F30}"/>
            </a:ext>
          </a:extLst>
        </xdr:cNvPr>
        <xdr:cNvSpPr/>
      </xdr:nvSpPr>
      <xdr:spPr>
        <a:xfrm>
          <a:off x="4127500" y="6021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93997</xdr:rowOff>
    </xdr:from>
    <xdr:ext cx="405111" cy="259045"/>
    <xdr:sp macro="" textlink="">
      <xdr:nvSpPr>
        <xdr:cNvPr id="75" name="【図書館】&#10;有形固定資産減価償却率該当値テキスト">
          <a:extLst>
            <a:ext uri="{FF2B5EF4-FFF2-40B4-BE49-F238E27FC236}">
              <a16:creationId xmlns:a16="http://schemas.microsoft.com/office/drawing/2014/main" id="{A44DB60D-86CA-4C0D-B75E-F42B60E45794}"/>
            </a:ext>
          </a:extLst>
        </xdr:cNvPr>
        <xdr:cNvSpPr txBox="1"/>
      </xdr:nvSpPr>
      <xdr:spPr>
        <a:xfrm>
          <a:off x="4216400" y="587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30299</xdr:rowOff>
    </xdr:from>
    <xdr:to>
      <xdr:col>20</xdr:col>
      <xdr:colOff>38100</xdr:colOff>
      <xdr:row>36</xdr:row>
      <xdr:rowOff>131899</xdr:rowOff>
    </xdr:to>
    <xdr:sp macro="" textlink="">
      <xdr:nvSpPr>
        <xdr:cNvPr id="76" name="楕円 75">
          <a:extLst>
            <a:ext uri="{FF2B5EF4-FFF2-40B4-BE49-F238E27FC236}">
              <a16:creationId xmlns:a16="http://schemas.microsoft.com/office/drawing/2014/main" id="{BE1F705C-E1AA-4E07-9867-68DF86C150EA}"/>
            </a:ext>
          </a:extLst>
        </xdr:cNvPr>
        <xdr:cNvSpPr/>
      </xdr:nvSpPr>
      <xdr:spPr>
        <a:xfrm>
          <a:off x="3384550" y="598024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81099</xdr:rowOff>
    </xdr:from>
    <xdr:to>
      <xdr:col>24</xdr:col>
      <xdr:colOff>63500</xdr:colOff>
      <xdr:row>36</xdr:row>
      <xdr:rowOff>121920</xdr:rowOff>
    </xdr:to>
    <xdr:cxnSp macro="">
      <xdr:nvCxnSpPr>
        <xdr:cNvPr id="77" name="直線コネクタ 76">
          <a:extLst>
            <a:ext uri="{FF2B5EF4-FFF2-40B4-BE49-F238E27FC236}">
              <a16:creationId xmlns:a16="http://schemas.microsoft.com/office/drawing/2014/main" id="{EF03975F-4211-4122-BB42-DE2035F593B3}"/>
            </a:ext>
          </a:extLst>
        </xdr:cNvPr>
        <xdr:cNvCxnSpPr/>
      </xdr:nvCxnSpPr>
      <xdr:spPr>
        <a:xfrm>
          <a:off x="3429000" y="6031049"/>
          <a:ext cx="7493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160927</xdr:rowOff>
    </xdr:from>
    <xdr:to>
      <xdr:col>15</xdr:col>
      <xdr:colOff>101600</xdr:colOff>
      <xdr:row>36</xdr:row>
      <xdr:rowOff>91077</xdr:rowOff>
    </xdr:to>
    <xdr:sp macro="" textlink="">
      <xdr:nvSpPr>
        <xdr:cNvPr id="78" name="楕円 77">
          <a:extLst>
            <a:ext uri="{FF2B5EF4-FFF2-40B4-BE49-F238E27FC236}">
              <a16:creationId xmlns:a16="http://schemas.microsoft.com/office/drawing/2014/main" id="{536FF395-2EC6-4BE7-A52A-12CD00116342}"/>
            </a:ext>
          </a:extLst>
        </xdr:cNvPr>
        <xdr:cNvSpPr/>
      </xdr:nvSpPr>
      <xdr:spPr>
        <a:xfrm>
          <a:off x="2571750" y="59457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40277</xdr:rowOff>
    </xdr:from>
    <xdr:to>
      <xdr:col>19</xdr:col>
      <xdr:colOff>177800</xdr:colOff>
      <xdr:row>36</xdr:row>
      <xdr:rowOff>81099</xdr:rowOff>
    </xdr:to>
    <xdr:cxnSp macro="">
      <xdr:nvCxnSpPr>
        <xdr:cNvPr id="79" name="直線コネクタ 78">
          <a:extLst>
            <a:ext uri="{FF2B5EF4-FFF2-40B4-BE49-F238E27FC236}">
              <a16:creationId xmlns:a16="http://schemas.microsoft.com/office/drawing/2014/main" id="{FF13313F-918C-44D2-A688-89A8EFD8B2F7}"/>
            </a:ext>
          </a:extLst>
        </xdr:cNvPr>
        <xdr:cNvCxnSpPr/>
      </xdr:nvCxnSpPr>
      <xdr:spPr>
        <a:xfrm>
          <a:off x="2622550" y="5990227"/>
          <a:ext cx="8064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121739</xdr:rowOff>
    </xdr:from>
    <xdr:to>
      <xdr:col>10</xdr:col>
      <xdr:colOff>165100</xdr:colOff>
      <xdr:row>36</xdr:row>
      <xdr:rowOff>51889</xdr:rowOff>
    </xdr:to>
    <xdr:sp macro="" textlink="">
      <xdr:nvSpPr>
        <xdr:cNvPr id="80" name="楕円 79">
          <a:extLst>
            <a:ext uri="{FF2B5EF4-FFF2-40B4-BE49-F238E27FC236}">
              <a16:creationId xmlns:a16="http://schemas.microsoft.com/office/drawing/2014/main" id="{BCD9331E-FCD5-4436-9053-D366BE3811B5}"/>
            </a:ext>
          </a:extLst>
        </xdr:cNvPr>
        <xdr:cNvSpPr/>
      </xdr:nvSpPr>
      <xdr:spPr>
        <a:xfrm>
          <a:off x="1778000" y="59065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1089</xdr:rowOff>
    </xdr:from>
    <xdr:to>
      <xdr:col>15</xdr:col>
      <xdr:colOff>50800</xdr:colOff>
      <xdr:row>36</xdr:row>
      <xdr:rowOff>40277</xdr:rowOff>
    </xdr:to>
    <xdr:cxnSp macro="">
      <xdr:nvCxnSpPr>
        <xdr:cNvPr id="81" name="直線コネクタ 80">
          <a:extLst>
            <a:ext uri="{FF2B5EF4-FFF2-40B4-BE49-F238E27FC236}">
              <a16:creationId xmlns:a16="http://schemas.microsoft.com/office/drawing/2014/main" id="{7773E35C-CDCC-49A7-91E3-B50DFE3E5F94}"/>
            </a:ext>
          </a:extLst>
        </xdr:cNvPr>
        <xdr:cNvCxnSpPr/>
      </xdr:nvCxnSpPr>
      <xdr:spPr>
        <a:xfrm>
          <a:off x="1828800" y="5951039"/>
          <a:ext cx="79375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111942</xdr:rowOff>
    </xdr:from>
    <xdr:to>
      <xdr:col>6</xdr:col>
      <xdr:colOff>38100</xdr:colOff>
      <xdr:row>36</xdr:row>
      <xdr:rowOff>42092</xdr:rowOff>
    </xdr:to>
    <xdr:sp macro="" textlink="">
      <xdr:nvSpPr>
        <xdr:cNvPr id="82" name="楕円 81">
          <a:extLst>
            <a:ext uri="{FF2B5EF4-FFF2-40B4-BE49-F238E27FC236}">
              <a16:creationId xmlns:a16="http://schemas.microsoft.com/office/drawing/2014/main" id="{CFE37B17-54B2-45C6-8970-858A0B203CD1}"/>
            </a:ext>
          </a:extLst>
        </xdr:cNvPr>
        <xdr:cNvSpPr/>
      </xdr:nvSpPr>
      <xdr:spPr>
        <a:xfrm>
          <a:off x="984250" y="58967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162742</xdr:rowOff>
    </xdr:from>
    <xdr:to>
      <xdr:col>10</xdr:col>
      <xdr:colOff>114300</xdr:colOff>
      <xdr:row>36</xdr:row>
      <xdr:rowOff>1089</xdr:rowOff>
    </xdr:to>
    <xdr:cxnSp macro="">
      <xdr:nvCxnSpPr>
        <xdr:cNvPr id="83" name="直線コネクタ 82">
          <a:extLst>
            <a:ext uri="{FF2B5EF4-FFF2-40B4-BE49-F238E27FC236}">
              <a16:creationId xmlns:a16="http://schemas.microsoft.com/office/drawing/2014/main" id="{2062293E-863A-44C5-8FEA-6551F052FA62}"/>
            </a:ext>
          </a:extLst>
        </xdr:cNvPr>
        <xdr:cNvCxnSpPr/>
      </xdr:nvCxnSpPr>
      <xdr:spPr>
        <a:xfrm>
          <a:off x="1028700" y="5947592"/>
          <a:ext cx="8001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36484</xdr:rowOff>
    </xdr:from>
    <xdr:ext cx="405111" cy="259045"/>
    <xdr:sp macro="" textlink="">
      <xdr:nvSpPr>
        <xdr:cNvPr id="84" name="n_1aveValue【図書館】&#10;有形固定資産減価償却率">
          <a:extLst>
            <a:ext uri="{FF2B5EF4-FFF2-40B4-BE49-F238E27FC236}">
              <a16:creationId xmlns:a16="http://schemas.microsoft.com/office/drawing/2014/main" id="{3801E1D2-D5AE-4BDE-A42A-AFA88F11993C}"/>
            </a:ext>
          </a:extLst>
        </xdr:cNvPr>
        <xdr:cNvSpPr txBox="1"/>
      </xdr:nvSpPr>
      <xdr:spPr>
        <a:xfrm>
          <a:off x="3239144" y="631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5460</xdr:rowOff>
    </xdr:from>
    <xdr:ext cx="405111" cy="259045"/>
    <xdr:sp macro="" textlink="">
      <xdr:nvSpPr>
        <xdr:cNvPr id="85" name="n_2aveValue【図書館】&#10;有形固定資産減価償却率">
          <a:extLst>
            <a:ext uri="{FF2B5EF4-FFF2-40B4-BE49-F238E27FC236}">
              <a16:creationId xmlns:a16="http://schemas.microsoft.com/office/drawing/2014/main" id="{DFD73010-C37A-4CFB-81CE-D50BDE39F7F6}"/>
            </a:ext>
          </a:extLst>
        </xdr:cNvPr>
        <xdr:cNvSpPr txBox="1"/>
      </xdr:nvSpPr>
      <xdr:spPr>
        <a:xfrm>
          <a:off x="2439044" y="6285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137721</xdr:rowOff>
    </xdr:from>
    <xdr:ext cx="405111" cy="259045"/>
    <xdr:sp macro="" textlink="">
      <xdr:nvSpPr>
        <xdr:cNvPr id="86" name="n_3aveValue【図書館】&#10;有形固定資産減価償却率">
          <a:extLst>
            <a:ext uri="{FF2B5EF4-FFF2-40B4-BE49-F238E27FC236}">
              <a16:creationId xmlns:a16="http://schemas.microsoft.com/office/drawing/2014/main" id="{B6C4EC57-7F36-4C96-903D-7BF447FEDAE3}"/>
            </a:ext>
          </a:extLst>
        </xdr:cNvPr>
        <xdr:cNvSpPr txBox="1"/>
      </xdr:nvSpPr>
      <xdr:spPr>
        <a:xfrm>
          <a:off x="1645294" y="6252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111596</xdr:rowOff>
    </xdr:from>
    <xdr:ext cx="405111" cy="259045"/>
    <xdr:sp macro="" textlink="">
      <xdr:nvSpPr>
        <xdr:cNvPr id="87" name="n_4aveValue【図書館】&#10;有形固定資産減価償却率">
          <a:extLst>
            <a:ext uri="{FF2B5EF4-FFF2-40B4-BE49-F238E27FC236}">
              <a16:creationId xmlns:a16="http://schemas.microsoft.com/office/drawing/2014/main" id="{7EDF982C-E3D1-4BE7-86A4-4BEC615740C6}"/>
            </a:ext>
          </a:extLst>
        </xdr:cNvPr>
        <xdr:cNvSpPr txBox="1"/>
      </xdr:nvSpPr>
      <xdr:spPr>
        <a:xfrm>
          <a:off x="851544" y="622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148426</xdr:rowOff>
    </xdr:from>
    <xdr:ext cx="405111" cy="259045"/>
    <xdr:sp macro="" textlink="">
      <xdr:nvSpPr>
        <xdr:cNvPr id="88" name="n_1mainValue【図書館】&#10;有形固定資産減価償却率">
          <a:extLst>
            <a:ext uri="{FF2B5EF4-FFF2-40B4-BE49-F238E27FC236}">
              <a16:creationId xmlns:a16="http://schemas.microsoft.com/office/drawing/2014/main" id="{70B9E55A-6A76-4C58-ABC2-37CE4ABC26F0}"/>
            </a:ext>
          </a:extLst>
        </xdr:cNvPr>
        <xdr:cNvSpPr txBox="1"/>
      </xdr:nvSpPr>
      <xdr:spPr>
        <a:xfrm>
          <a:off x="3239144" y="576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107604</xdr:rowOff>
    </xdr:from>
    <xdr:ext cx="405111" cy="259045"/>
    <xdr:sp macro="" textlink="">
      <xdr:nvSpPr>
        <xdr:cNvPr id="89" name="n_2mainValue【図書館】&#10;有形固定資産減価償却率">
          <a:extLst>
            <a:ext uri="{FF2B5EF4-FFF2-40B4-BE49-F238E27FC236}">
              <a16:creationId xmlns:a16="http://schemas.microsoft.com/office/drawing/2014/main" id="{4B8D0F39-3006-46A4-8240-FED962E36814}"/>
            </a:ext>
          </a:extLst>
        </xdr:cNvPr>
        <xdr:cNvSpPr txBox="1"/>
      </xdr:nvSpPr>
      <xdr:spPr>
        <a:xfrm>
          <a:off x="2439044" y="57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68416</xdr:rowOff>
    </xdr:from>
    <xdr:ext cx="405111" cy="259045"/>
    <xdr:sp macro="" textlink="">
      <xdr:nvSpPr>
        <xdr:cNvPr id="90" name="n_3mainValue【図書館】&#10;有形固定資産減価償却率">
          <a:extLst>
            <a:ext uri="{FF2B5EF4-FFF2-40B4-BE49-F238E27FC236}">
              <a16:creationId xmlns:a16="http://schemas.microsoft.com/office/drawing/2014/main" id="{51D8652C-830A-45E6-9BF6-698F61034829}"/>
            </a:ext>
          </a:extLst>
        </xdr:cNvPr>
        <xdr:cNvSpPr txBox="1"/>
      </xdr:nvSpPr>
      <xdr:spPr>
        <a:xfrm>
          <a:off x="1645294" y="568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58619</xdr:rowOff>
    </xdr:from>
    <xdr:ext cx="405111" cy="259045"/>
    <xdr:sp macro="" textlink="">
      <xdr:nvSpPr>
        <xdr:cNvPr id="91" name="n_4mainValue【図書館】&#10;有形固定資産減価償却率">
          <a:extLst>
            <a:ext uri="{FF2B5EF4-FFF2-40B4-BE49-F238E27FC236}">
              <a16:creationId xmlns:a16="http://schemas.microsoft.com/office/drawing/2014/main" id="{20206397-FDC4-4784-BA32-2B9ACA320B56}"/>
            </a:ext>
          </a:extLst>
        </xdr:cNvPr>
        <xdr:cNvSpPr txBox="1"/>
      </xdr:nvSpPr>
      <xdr:spPr>
        <a:xfrm>
          <a:off x="851544" y="56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C487469-2E59-4CE7-8D4C-5EA9641564B9}"/>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62914BA-EB37-499B-A087-1DEF4278F7C1}"/>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0AD5E4A-424A-4E00-A96B-8A46F8E96217}"/>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D54524-5E2D-42DE-811C-DD48CF248CCA}"/>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10C5C08-15A7-445E-945E-B1D3F8491CC3}"/>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3D97FC1-1D68-4DDD-9068-6BA5FED13D5F}"/>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578C8B5-791E-49DD-9901-F435F0510D5D}"/>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BD696EE-682B-4868-BE9B-FDCC0E99E0E6}"/>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1D44EB0-31E5-4A2B-B459-88DEF48F7E93}"/>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69C3AD2-BF0D-4F70-A528-C3C080710B40}"/>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979804C-6DED-4982-939B-922C7DA44466}"/>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42E8DA9-7345-47BA-BD20-E8D7A47192C9}"/>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65ECA1F-2046-4F2D-8B64-836DB167931D}"/>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3AECCBF-584B-4DC3-B315-A99B61AAEF05}"/>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C3C6EFD-C514-4393-8D90-A08113F0E245}"/>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CC41BD8-75F7-4FAA-BF95-AF850FD3A1C8}"/>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E9D7621-0810-4904-9FDE-4B376EA5E3CB}"/>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0DBF3B5-7330-410B-84E0-8AE2466ECD79}"/>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AEFE700-E049-4106-8A0D-B18AC2B97222}"/>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1B91F63-F648-4C1D-9FAB-3DFD52582CB3}"/>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658F922-6040-4947-A0DC-87E6692A9D7A}"/>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3840CB0-EAA5-4622-9762-0931D41C7176}"/>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9F7B7E0F-A054-4BC3-BB45-D1A7CB451EDE}"/>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118110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B32EE91F-8BD0-4EEC-8269-95132FF81360}"/>
            </a:ext>
          </a:extLst>
        </xdr:cNvPr>
        <xdr:cNvCxnSpPr/>
      </xdr:nvCxnSpPr>
      <xdr:spPr>
        <a:xfrm flipV="1">
          <a:off x="9429115" y="5737860"/>
          <a:ext cx="0" cy="1210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82DF7B9B-9AD1-4B2B-9151-37194F8A3CE3}"/>
            </a:ext>
          </a:extLst>
        </xdr:cNvPr>
        <xdr:cNvSpPr txBox="1"/>
      </xdr:nvSpPr>
      <xdr:spPr>
        <a:xfrm>
          <a:off x="9467850" y="695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C7040C48-5F4B-4017-81B8-7DF846F095A7}"/>
            </a:ext>
          </a:extLst>
        </xdr:cNvPr>
        <xdr:cNvCxnSpPr/>
      </xdr:nvCxnSpPr>
      <xdr:spPr>
        <a:xfrm>
          <a:off x="9359900" y="69481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64787</xdr:rowOff>
    </xdr:from>
    <xdr:ext cx="469744" cy="259045"/>
    <xdr:sp macro="" textlink="">
      <xdr:nvSpPr>
        <xdr:cNvPr id="118" name="【図書館】&#10;一人当たり面積最大値テキスト">
          <a:extLst>
            <a:ext uri="{FF2B5EF4-FFF2-40B4-BE49-F238E27FC236}">
              <a16:creationId xmlns:a16="http://schemas.microsoft.com/office/drawing/2014/main" id="{FAEEF647-8DF4-486B-8C43-6B7A7BFA3116}"/>
            </a:ext>
          </a:extLst>
        </xdr:cNvPr>
        <xdr:cNvSpPr txBox="1"/>
      </xdr:nvSpPr>
      <xdr:spPr>
        <a:xfrm>
          <a:off x="9467850" y="551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118110</xdr:rowOff>
    </xdr:from>
    <xdr:to>
      <xdr:col>55</xdr:col>
      <xdr:colOff>88900</xdr:colOff>
      <xdr:row>34</xdr:row>
      <xdr:rowOff>118110</xdr:rowOff>
    </xdr:to>
    <xdr:cxnSp macro="">
      <xdr:nvCxnSpPr>
        <xdr:cNvPr id="119" name="直線コネクタ 118">
          <a:extLst>
            <a:ext uri="{FF2B5EF4-FFF2-40B4-BE49-F238E27FC236}">
              <a16:creationId xmlns:a16="http://schemas.microsoft.com/office/drawing/2014/main" id="{1AEF044D-5B9E-4D22-99E6-445DF0467710}"/>
            </a:ext>
          </a:extLst>
        </xdr:cNvPr>
        <xdr:cNvCxnSpPr/>
      </xdr:nvCxnSpPr>
      <xdr:spPr>
        <a:xfrm>
          <a:off x="9359900" y="57378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B3FF535D-9A93-40F1-96C6-E46D43B85775}"/>
            </a:ext>
          </a:extLst>
        </xdr:cNvPr>
        <xdr:cNvSpPr txBox="1"/>
      </xdr:nvSpPr>
      <xdr:spPr>
        <a:xfrm>
          <a:off x="9467850" y="6546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32317989-B29A-4433-867A-A11D3E6BC211}"/>
            </a:ext>
          </a:extLst>
        </xdr:cNvPr>
        <xdr:cNvSpPr/>
      </xdr:nvSpPr>
      <xdr:spPr>
        <a:xfrm>
          <a:off x="9398000" y="6689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82550</xdr:rowOff>
    </xdr:from>
    <xdr:to>
      <xdr:col>50</xdr:col>
      <xdr:colOff>165100</xdr:colOff>
      <xdr:row>41</xdr:row>
      <xdr:rowOff>12700</xdr:rowOff>
    </xdr:to>
    <xdr:sp macro="" textlink="">
      <xdr:nvSpPr>
        <xdr:cNvPr id="122" name="フローチャート: 判断 121">
          <a:extLst>
            <a:ext uri="{FF2B5EF4-FFF2-40B4-BE49-F238E27FC236}">
              <a16:creationId xmlns:a16="http://schemas.microsoft.com/office/drawing/2014/main" id="{46228641-A11A-4B09-BCDB-26FE62F59491}"/>
            </a:ext>
          </a:extLst>
        </xdr:cNvPr>
        <xdr:cNvSpPr/>
      </xdr:nvSpPr>
      <xdr:spPr>
        <a:xfrm>
          <a:off x="8636000" y="6692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86360</xdr:rowOff>
    </xdr:from>
    <xdr:to>
      <xdr:col>46</xdr:col>
      <xdr:colOff>38100</xdr:colOff>
      <xdr:row>41</xdr:row>
      <xdr:rowOff>16510</xdr:rowOff>
    </xdr:to>
    <xdr:sp macro="" textlink="">
      <xdr:nvSpPr>
        <xdr:cNvPr id="123" name="フローチャート: 判断 122">
          <a:extLst>
            <a:ext uri="{FF2B5EF4-FFF2-40B4-BE49-F238E27FC236}">
              <a16:creationId xmlns:a16="http://schemas.microsoft.com/office/drawing/2014/main" id="{A1A0B1DF-5773-4F73-BBF2-BB82117BF586}"/>
            </a:ext>
          </a:extLst>
        </xdr:cNvPr>
        <xdr:cNvSpPr/>
      </xdr:nvSpPr>
      <xdr:spPr>
        <a:xfrm>
          <a:off x="7842250" y="6696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90170</xdr:rowOff>
    </xdr:from>
    <xdr:to>
      <xdr:col>41</xdr:col>
      <xdr:colOff>101600</xdr:colOff>
      <xdr:row>41</xdr:row>
      <xdr:rowOff>20320</xdr:rowOff>
    </xdr:to>
    <xdr:sp macro="" textlink="">
      <xdr:nvSpPr>
        <xdr:cNvPr id="124" name="フローチャート: 判断 123">
          <a:extLst>
            <a:ext uri="{FF2B5EF4-FFF2-40B4-BE49-F238E27FC236}">
              <a16:creationId xmlns:a16="http://schemas.microsoft.com/office/drawing/2014/main" id="{412D4539-A5FC-4E90-BF62-C2577BD8C495}"/>
            </a:ext>
          </a:extLst>
        </xdr:cNvPr>
        <xdr:cNvSpPr/>
      </xdr:nvSpPr>
      <xdr:spPr>
        <a:xfrm>
          <a:off x="7029450" y="6700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25" name="フローチャート: 判断 124">
          <a:extLst>
            <a:ext uri="{FF2B5EF4-FFF2-40B4-BE49-F238E27FC236}">
              <a16:creationId xmlns:a16="http://schemas.microsoft.com/office/drawing/2014/main" id="{AEB2BF4D-AB35-4120-94F9-BBF89C080901}"/>
            </a:ext>
          </a:extLst>
        </xdr:cNvPr>
        <xdr:cNvSpPr/>
      </xdr:nvSpPr>
      <xdr:spPr>
        <a:xfrm>
          <a:off x="6235700" y="6711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30DFBEE-E4D2-4C9C-AABB-8F5FB2F0024E}"/>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2A1A9D6-0F5C-4FC7-A383-235BFABADFA9}"/>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FFC6284-98CF-465A-9116-9284290AF4F1}"/>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765B0A6-83CD-42F0-B0BB-CAC0A87BCE5C}"/>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1FB3C61-8042-4579-ACE3-22E34E0803D7}"/>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166370</xdr:rowOff>
    </xdr:from>
    <xdr:to>
      <xdr:col>55</xdr:col>
      <xdr:colOff>50800</xdr:colOff>
      <xdr:row>41</xdr:row>
      <xdr:rowOff>96520</xdr:rowOff>
    </xdr:to>
    <xdr:sp macro="" textlink="">
      <xdr:nvSpPr>
        <xdr:cNvPr id="131" name="楕円 130">
          <a:extLst>
            <a:ext uri="{FF2B5EF4-FFF2-40B4-BE49-F238E27FC236}">
              <a16:creationId xmlns:a16="http://schemas.microsoft.com/office/drawing/2014/main" id="{14C8997B-86E0-4349-ACB8-097865E80BDA}"/>
            </a:ext>
          </a:extLst>
        </xdr:cNvPr>
        <xdr:cNvSpPr/>
      </xdr:nvSpPr>
      <xdr:spPr>
        <a:xfrm>
          <a:off x="9398000" y="6776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144797</xdr:rowOff>
    </xdr:from>
    <xdr:ext cx="469744" cy="259045"/>
    <xdr:sp macro="" textlink="">
      <xdr:nvSpPr>
        <xdr:cNvPr id="132" name="【図書館】&#10;一人当たり面積該当値テキスト">
          <a:extLst>
            <a:ext uri="{FF2B5EF4-FFF2-40B4-BE49-F238E27FC236}">
              <a16:creationId xmlns:a16="http://schemas.microsoft.com/office/drawing/2014/main" id="{8647DBA6-4A1B-44E8-8C2A-E77EBEB6F1BC}"/>
            </a:ext>
          </a:extLst>
        </xdr:cNvPr>
        <xdr:cNvSpPr txBox="1"/>
      </xdr:nvSpPr>
      <xdr:spPr>
        <a:xfrm>
          <a:off x="9467850"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166370</xdr:rowOff>
    </xdr:from>
    <xdr:to>
      <xdr:col>50</xdr:col>
      <xdr:colOff>165100</xdr:colOff>
      <xdr:row>41</xdr:row>
      <xdr:rowOff>96520</xdr:rowOff>
    </xdr:to>
    <xdr:sp macro="" textlink="">
      <xdr:nvSpPr>
        <xdr:cNvPr id="133" name="楕円 132">
          <a:extLst>
            <a:ext uri="{FF2B5EF4-FFF2-40B4-BE49-F238E27FC236}">
              <a16:creationId xmlns:a16="http://schemas.microsoft.com/office/drawing/2014/main" id="{D52B6ED5-EC98-4C85-9A5D-0F0B9AB3A0B7}"/>
            </a:ext>
          </a:extLst>
        </xdr:cNvPr>
        <xdr:cNvSpPr/>
      </xdr:nvSpPr>
      <xdr:spPr>
        <a:xfrm>
          <a:off x="8636000" y="6776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45720</xdr:rowOff>
    </xdr:from>
    <xdr:to>
      <xdr:col>55</xdr:col>
      <xdr:colOff>0</xdr:colOff>
      <xdr:row>41</xdr:row>
      <xdr:rowOff>45720</xdr:rowOff>
    </xdr:to>
    <xdr:cxnSp macro="">
      <xdr:nvCxnSpPr>
        <xdr:cNvPr id="134" name="直線コネクタ 133">
          <a:extLst>
            <a:ext uri="{FF2B5EF4-FFF2-40B4-BE49-F238E27FC236}">
              <a16:creationId xmlns:a16="http://schemas.microsoft.com/office/drawing/2014/main" id="{4641D2D5-B731-4684-963E-4A90401B1B3F}"/>
            </a:ext>
          </a:extLst>
        </xdr:cNvPr>
        <xdr:cNvCxnSpPr/>
      </xdr:nvCxnSpPr>
      <xdr:spPr>
        <a:xfrm>
          <a:off x="8686800" y="68211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166370</xdr:rowOff>
    </xdr:from>
    <xdr:to>
      <xdr:col>46</xdr:col>
      <xdr:colOff>38100</xdr:colOff>
      <xdr:row>41</xdr:row>
      <xdr:rowOff>96520</xdr:rowOff>
    </xdr:to>
    <xdr:sp macro="" textlink="">
      <xdr:nvSpPr>
        <xdr:cNvPr id="135" name="楕円 134">
          <a:extLst>
            <a:ext uri="{FF2B5EF4-FFF2-40B4-BE49-F238E27FC236}">
              <a16:creationId xmlns:a16="http://schemas.microsoft.com/office/drawing/2014/main" id="{D24E724E-5AB6-4F14-B048-B873F642965F}"/>
            </a:ext>
          </a:extLst>
        </xdr:cNvPr>
        <xdr:cNvSpPr/>
      </xdr:nvSpPr>
      <xdr:spPr>
        <a:xfrm>
          <a:off x="7842250" y="6776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45720</xdr:rowOff>
    </xdr:from>
    <xdr:to>
      <xdr:col>50</xdr:col>
      <xdr:colOff>114300</xdr:colOff>
      <xdr:row>41</xdr:row>
      <xdr:rowOff>45720</xdr:rowOff>
    </xdr:to>
    <xdr:cxnSp macro="">
      <xdr:nvCxnSpPr>
        <xdr:cNvPr id="136" name="直線コネクタ 135">
          <a:extLst>
            <a:ext uri="{FF2B5EF4-FFF2-40B4-BE49-F238E27FC236}">
              <a16:creationId xmlns:a16="http://schemas.microsoft.com/office/drawing/2014/main" id="{37A7CA5A-B00E-4EBC-A979-ED02D56D8D7C}"/>
            </a:ext>
          </a:extLst>
        </xdr:cNvPr>
        <xdr:cNvCxnSpPr/>
      </xdr:nvCxnSpPr>
      <xdr:spPr>
        <a:xfrm>
          <a:off x="7886700" y="68211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166370</xdr:rowOff>
    </xdr:from>
    <xdr:to>
      <xdr:col>41</xdr:col>
      <xdr:colOff>101600</xdr:colOff>
      <xdr:row>41</xdr:row>
      <xdr:rowOff>96520</xdr:rowOff>
    </xdr:to>
    <xdr:sp macro="" textlink="">
      <xdr:nvSpPr>
        <xdr:cNvPr id="137" name="楕円 136">
          <a:extLst>
            <a:ext uri="{FF2B5EF4-FFF2-40B4-BE49-F238E27FC236}">
              <a16:creationId xmlns:a16="http://schemas.microsoft.com/office/drawing/2014/main" id="{74C86D38-2884-444F-A532-AD347C2C59E4}"/>
            </a:ext>
          </a:extLst>
        </xdr:cNvPr>
        <xdr:cNvSpPr/>
      </xdr:nvSpPr>
      <xdr:spPr>
        <a:xfrm>
          <a:off x="7029450" y="6776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45720</xdr:rowOff>
    </xdr:from>
    <xdr:to>
      <xdr:col>45</xdr:col>
      <xdr:colOff>177800</xdr:colOff>
      <xdr:row>41</xdr:row>
      <xdr:rowOff>45720</xdr:rowOff>
    </xdr:to>
    <xdr:cxnSp macro="">
      <xdr:nvCxnSpPr>
        <xdr:cNvPr id="138" name="直線コネクタ 137">
          <a:extLst>
            <a:ext uri="{FF2B5EF4-FFF2-40B4-BE49-F238E27FC236}">
              <a16:creationId xmlns:a16="http://schemas.microsoft.com/office/drawing/2014/main" id="{02295B76-2CC6-494F-9D93-CFA1EF2B0C98}"/>
            </a:ext>
          </a:extLst>
        </xdr:cNvPr>
        <xdr:cNvCxnSpPr/>
      </xdr:nvCxnSpPr>
      <xdr:spPr>
        <a:xfrm>
          <a:off x="7080250" y="68211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166370</xdr:rowOff>
    </xdr:from>
    <xdr:to>
      <xdr:col>36</xdr:col>
      <xdr:colOff>165100</xdr:colOff>
      <xdr:row>41</xdr:row>
      <xdr:rowOff>96520</xdr:rowOff>
    </xdr:to>
    <xdr:sp macro="" textlink="">
      <xdr:nvSpPr>
        <xdr:cNvPr id="139" name="楕円 138">
          <a:extLst>
            <a:ext uri="{FF2B5EF4-FFF2-40B4-BE49-F238E27FC236}">
              <a16:creationId xmlns:a16="http://schemas.microsoft.com/office/drawing/2014/main" id="{2EAA4276-D105-4BDE-BE39-09E2840DBE49}"/>
            </a:ext>
          </a:extLst>
        </xdr:cNvPr>
        <xdr:cNvSpPr/>
      </xdr:nvSpPr>
      <xdr:spPr>
        <a:xfrm>
          <a:off x="6235700" y="6776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45720</xdr:rowOff>
    </xdr:from>
    <xdr:to>
      <xdr:col>41</xdr:col>
      <xdr:colOff>50800</xdr:colOff>
      <xdr:row>41</xdr:row>
      <xdr:rowOff>45720</xdr:rowOff>
    </xdr:to>
    <xdr:cxnSp macro="">
      <xdr:nvCxnSpPr>
        <xdr:cNvPr id="140" name="直線コネクタ 139">
          <a:extLst>
            <a:ext uri="{FF2B5EF4-FFF2-40B4-BE49-F238E27FC236}">
              <a16:creationId xmlns:a16="http://schemas.microsoft.com/office/drawing/2014/main" id="{6D4A5982-F866-4FC5-B2DA-5603244C626A}"/>
            </a:ext>
          </a:extLst>
        </xdr:cNvPr>
        <xdr:cNvCxnSpPr/>
      </xdr:nvCxnSpPr>
      <xdr:spPr>
        <a:xfrm>
          <a:off x="6286500" y="68211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29227</xdr:rowOff>
    </xdr:from>
    <xdr:ext cx="469744" cy="259045"/>
    <xdr:sp macro="" textlink="">
      <xdr:nvSpPr>
        <xdr:cNvPr id="141" name="n_1aveValue【図書館】&#10;一人当たり面積">
          <a:extLst>
            <a:ext uri="{FF2B5EF4-FFF2-40B4-BE49-F238E27FC236}">
              <a16:creationId xmlns:a16="http://schemas.microsoft.com/office/drawing/2014/main" id="{24ED29B2-6D01-4E70-AFA6-6330B4C65EA8}"/>
            </a:ext>
          </a:extLst>
        </xdr:cNvPr>
        <xdr:cNvSpPr txBox="1"/>
      </xdr:nvSpPr>
      <xdr:spPr>
        <a:xfrm>
          <a:off x="8458277" y="647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33037</xdr:rowOff>
    </xdr:from>
    <xdr:ext cx="469744" cy="259045"/>
    <xdr:sp macro="" textlink="">
      <xdr:nvSpPr>
        <xdr:cNvPr id="142" name="n_2aveValue【図書館】&#10;一人当たり面積">
          <a:extLst>
            <a:ext uri="{FF2B5EF4-FFF2-40B4-BE49-F238E27FC236}">
              <a16:creationId xmlns:a16="http://schemas.microsoft.com/office/drawing/2014/main" id="{302599AD-3235-4F43-80DE-27746C4D8CE6}"/>
            </a:ext>
          </a:extLst>
        </xdr:cNvPr>
        <xdr:cNvSpPr txBox="1"/>
      </xdr:nvSpPr>
      <xdr:spPr>
        <a:xfrm>
          <a:off x="7677227" y="647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36847</xdr:rowOff>
    </xdr:from>
    <xdr:ext cx="469744" cy="259045"/>
    <xdr:sp macro="" textlink="">
      <xdr:nvSpPr>
        <xdr:cNvPr id="143" name="n_3aveValue【図書館】&#10;一人当たり面積">
          <a:extLst>
            <a:ext uri="{FF2B5EF4-FFF2-40B4-BE49-F238E27FC236}">
              <a16:creationId xmlns:a16="http://schemas.microsoft.com/office/drawing/2014/main" id="{163C1F64-BDCC-471D-A45B-F677C3A83BD5}"/>
            </a:ext>
          </a:extLst>
        </xdr:cNvPr>
        <xdr:cNvSpPr txBox="1"/>
      </xdr:nvSpPr>
      <xdr:spPr>
        <a:xfrm>
          <a:off x="6864427" y="648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48277</xdr:rowOff>
    </xdr:from>
    <xdr:ext cx="469744" cy="259045"/>
    <xdr:sp macro="" textlink="">
      <xdr:nvSpPr>
        <xdr:cNvPr id="144" name="n_4aveValue【図書館】&#10;一人当たり面積">
          <a:extLst>
            <a:ext uri="{FF2B5EF4-FFF2-40B4-BE49-F238E27FC236}">
              <a16:creationId xmlns:a16="http://schemas.microsoft.com/office/drawing/2014/main" id="{0102016E-94B6-4267-B355-96C7CB1F32D1}"/>
            </a:ext>
          </a:extLst>
        </xdr:cNvPr>
        <xdr:cNvSpPr txBox="1"/>
      </xdr:nvSpPr>
      <xdr:spPr>
        <a:xfrm>
          <a:off x="607067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87647</xdr:rowOff>
    </xdr:from>
    <xdr:ext cx="469744" cy="259045"/>
    <xdr:sp macro="" textlink="">
      <xdr:nvSpPr>
        <xdr:cNvPr id="145" name="n_1mainValue【図書館】&#10;一人当たり面積">
          <a:extLst>
            <a:ext uri="{FF2B5EF4-FFF2-40B4-BE49-F238E27FC236}">
              <a16:creationId xmlns:a16="http://schemas.microsoft.com/office/drawing/2014/main" id="{ACB8E1F3-E439-4354-BB3B-F7A781AA5B52}"/>
            </a:ext>
          </a:extLst>
        </xdr:cNvPr>
        <xdr:cNvSpPr txBox="1"/>
      </xdr:nvSpPr>
      <xdr:spPr>
        <a:xfrm>
          <a:off x="8458277" y="686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87647</xdr:rowOff>
    </xdr:from>
    <xdr:ext cx="469744" cy="259045"/>
    <xdr:sp macro="" textlink="">
      <xdr:nvSpPr>
        <xdr:cNvPr id="146" name="n_2mainValue【図書館】&#10;一人当たり面積">
          <a:extLst>
            <a:ext uri="{FF2B5EF4-FFF2-40B4-BE49-F238E27FC236}">
              <a16:creationId xmlns:a16="http://schemas.microsoft.com/office/drawing/2014/main" id="{08613030-0F86-4280-AA54-19B0543B1F8D}"/>
            </a:ext>
          </a:extLst>
        </xdr:cNvPr>
        <xdr:cNvSpPr txBox="1"/>
      </xdr:nvSpPr>
      <xdr:spPr>
        <a:xfrm>
          <a:off x="7677227" y="686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87647</xdr:rowOff>
    </xdr:from>
    <xdr:ext cx="469744" cy="259045"/>
    <xdr:sp macro="" textlink="">
      <xdr:nvSpPr>
        <xdr:cNvPr id="147" name="n_3mainValue【図書館】&#10;一人当たり面積">
          <a:extLst>
            <a:ext uri="{FF2B5EF4-FFF2-40B4-BE49-F238E27FC236}">
              <a16:creationId xmlns:a16="http://schemas.microsoft.com/office/drawing/2014/main" id="{73AD1C00-798E-4172-B2F2-EE351FC2E7BE}"/>
            </a:ext>
          </a:extLst>
        </xdr:cNvPr>
        <xdr:cNvSpPr txBox="1"/>
      </xdr:nvSpPr>
      <xdr:spPr>
        <a:xfrm>
          <a:off x="6864427" y="686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87647</xdr:rowOff>
    </xdr:from>
    <xdr:ext cx="469744" cy="259045"/>
    <xdr:sp macro="" textlink="">
      <xdr:nvSpPr>
        <xdr:cNvPr id="148" name="n_4mainValue【図書館】&#10;一人当たり面積">
          <a:extLst>
            <a:ext uri="{FF2B5EF4-FFF2-40B4-BE49-F238E27FC236}">
              <a16:creationId xmlns:a16="http://schemas.microsoft.com/office/drawing/2014/main" id="{77B8D726-573F-4AB8-8AEF-9FD4FDA8A423}"/>
            </a:ext>
          </a:extLst>
        </xdr:cNvPr>
        <xdr:cNvSpPr txBox="1"/>
      </xdr:nvSpPr>
      <xdr:spPr>
        <a:xfrm>
          <a:off x="6070677" y="686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CC538088-53DF-4CD2-BAEC-C6B26978EC8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990AAE6-4BAC-4BE5-AFFE-EC635574B4B8}"/>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0B2EA6F-C19B-4613-972B-19BCBAFAD57C}"/>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375BDC1-B75D-47E7-AEF6-1EEF44A10E3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19F061A-B1DF-42F3-BF42-212CD0F73689}"/>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B038E86-A503-466E-A22E-874E277F3F72}"/>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49D61AF-3BF0-4985-8150-0BC89B1966C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7717EF1-183E-452C-8345-918DDFF8E794}"/>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174BA79-CD02-448D-90CF-321C067901B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2D504FB-AF98-4B92-9AAC-A18882240A2D}"/>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AC5C680-5E67-4555-A3C2-FC7E00988A96}"/>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C8868E0-8567-4BDF-AFB4-43F2DE939B6E}"/>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53D549E-FE24-410B-93CF-1E75A861E84E}"/>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292CD5DC-1D37-4C7C-A8DD-090ECA39D153}"/>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BDD0C8E9-701D-4302-9D43-CCCEE4F2BC9C}"/>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23F8046-049B-4C6A-8348-887D88904FF5}"/>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844A822D-B8F0-4162-BF7B-BD85B8BD4356}"/>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DDA36055-74FE-45B9-B674-F522C4DBB59C}"/>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43A32F00-434D-45B0-9D69-009ED6634973}"/>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1454AE3C-CF5B-40C3-87C3-D24E5FBE930A}"/>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A8EDB8D9-F459-433C-A2BA-E7848C5A665A}"/>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EB070551-3EA2-4677-A7B3-5E346ADD3135}"/>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2C51ED90-B00B-4C75-B594-B6D0509D9BA6}"/>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38F173A-879B-4080-A639-426604E1D429}"/>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1354DC82-C7FA-414D-8935-76375C136A13}"/>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140426</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CD0E49A-1EF2-4798-B6AE-60B8D46A15C4}"/>
            </a:ext>
          </a:extLst>
        </xdr:cNvPr>
        <xdr:cNvCxnSpPr/>
      </xdr:nvCxnSpPr>
      <xdr:spPr>
        <a:xfrm flipV="1">
          <a:off x="4177665" y="9227276"/>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CE2C22F0-3665-4C3F-89C6-4D569CDC3BAF}"/>
            </a:ext>
          </a:extLst>
        </xdr:cNvPr>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B6C6B265-99C8-4EFC-93AD-C1A22D8D8D39}"/>
            </a:ext>
          </a:extLst>
        </xdr:cNvPr>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87103</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A63A51EA-28C5-4AE7-8193-378528DA2D3A}"/>
            </a:ext>
          </a:extLst>
        </xdr:cNvPr>
        <xdr:cNvSpPr txBox="1"/>
      </xdr:nvSpPr>
      <xdr:spPr>
        <a:xfrm>
          <a:off x="4216400" y="90088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140426</xdr:rowOff>
    </xdr:from>
    <xdr:to>
      <xdr:col>24</xdr:col>
      <xdr:colOff>152400</xdr:colOff>
      <xdr:row>55</xdr:row>
      <xdr:rowOff>140426</xdr:rowOff>
    </xdr:to>
    <xdr:cxnSp macro="">
      <xdr:nvCxnSpPr>
        <xdr:cNvPr id="178" name="直線コネクタ 177">
          <a:extLst>
            <a:ext uri="{FF2B5EF4-FFF2-40B4-BE49-F238E27FC236}">
              <a16:creationId xmlns:a16="http://schemas.microsoft.com/office/drawing/2014/main" id="{136FC213-0813-4365-A79F-F5D552611DED}"/>
            </a:ext>
          </a:extLst>
        </xdr:cNvPr>
        <xdr:cNvCxnSpPr/>
      </xdr:nvCxnSpPr>
      <xdr:spPr>
        <a:xfrm>
          <a:off x="4108450" y="92272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C083E0E9-778D-4E76-A63A-0A739E30819F}"/>
            </a:ext>
          </a:extLst>
        </xdr:cNvPr>
        <xdr:cNvSpPr txBox="1"/>
      </xdr:nvSpPr>
      <xdr:spPr>
        <a:xfrm>
          <a:off x="4216400" y="1007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80" name="フローチャート: 判断 179">
          <a:extLst>
            <a:ext uri="{FF2B5EF4-FFF2-40B4-BE49-F238E27FC236}">
              <a16:creationId xmlns:a16="http://schemas.microsoft.com/office/drawing/2014/main" id="{247A3CFD-6CE5-44A9-BC82-C1CBE9FD20CE}"/>
            </a:ext>
          </a:extLst>
        </xdr:cNvPr>
        <xdr:cNvSpPr/>
      </xdr:nvSpPr>
      <xdr:spPr>
        <a:xfrm>
          <a:off x="4127500" y="1010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34109</xdr:rowOff>
    </xdr:from>
    <xdr:to>
      <xdr:col>20</xdr:col>
      <xdr:colOff>38100</xdr:colOff>
      <xdr:row>61</xdr:row>
      <xdr:rowOff>135709</xdr:rowOff>
    </xdr:to>
    <xdr:sp macro="" textlink="">
      <xdr:nvSpPr>
        <xdr:cNvPr id="181" name="フローチャート: 判断 180">
          <a:extLst>
            <a:ext uri="{FF2B5EF4-FFF2-40B4-BE49-F238E27FC236}">
              <a16:creationId xmlns:a16="http://schemas.microsoft.com/office/drawing/2014/main" id="{A1E1F26D-53E6-462D-8A6D-813E3B022484}"/>
            </a:ext>
          </a:extLst>
        </xdr:cNvPr>
        <xdr:cNvSpPr/>
      </xdr:nvSpPr>
      <xdr:spPr>
        <a:xfrm>
          <a:off x="3384550" y="101115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25944</xdr:rowOff>
    </xdr:from>
    <xdr:to>
      <xdr:col>15</xdr:col>
      <xdr:colOff>101600</xdr:colOff>
      <xdr:row>61</xdr:row>
      <xdr:rowOff>127544</xdr:rowOff>
    </xdr:to>
    <xdr:sp macro="" textlink="">
      <xdr:nvSpPr>
        <xdr:cNvPr id="182" name="フローチャート: 判断 181">
          <a:extLst>
            <a:ext uri="{FF2B5EF4-FFF2-40B4-BE49-F238E27FC236}">
              <a16:creationId xmlns:a16="http://schemas.microsoft.com/office/drawing/2014/main" id="{9F98CD02-4A90-45B0-B310-66FF7BE81E2F}"/>
            </a:ext>
          </a:extLst>
        </xdr:cNvPr>
        <xdr:cNvSpPr/>
      </xdr:nvSpPr>
      <xdr:spPr>
        <a:xfrm>
          <a:off x="2571750" y="1010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17780</xdr:rowOff>
    </xdr:from>
    <xdr:to>
      <xdr:col>10</xdr:col>
      <xdr:colOff>165100</xdr:colOff>
      <xdr:row>61</xdr:row>
      <xdr:rowOff>119380</xdr:rowOff>
    </xdr:to>
    <xdr:sp macro="" textlink="">
      <xdr:nvSpPr>
        <xdr:cNvPr id="183" name="フローチャート: 判断 182">
          <a:extLst>
            <a:ext uri="{FF2B5EF4-FFF2-40B4-BE49-F238E27FC236}">
              <a16:creationId xmlns:a16="http://schemas.microsoft.com/office/drawing/2014/main" id="{E761ECC5-B8A2-428E-89CB-89CB4265ACB0}"/>
            </a:ext>
          </a:extLst>
        </xdr:cNvPr>
        <xdr:cNvSpPr/>
      </xdr:nvSpPr>
      <xdr:spPr>
        <a:xfrm>
          <a:off x="17780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3084</xdr:rowOff>
    </xdr:from>
    <xdr:to>
      <xdr:col>6</xdr:col>
      <xdr:colOff>38100</xdr:colOff>
      <xdr:row>61</xdr:row>
      <xdr:rowOff>104684</xdr:rowOff>
    </xdr:to>
    <xdr:sp macro="" textlink="">
      <xdr:nvSpPr>
        <xdr:cNvPr id="184" name="フローチャート: 判断 183">
          <a:extLst>
            <a:ext uri="{FF2B5EF4-FFF2-40B4-BE49-F238E27FC236}">
              <a16:creationId xmlns:a16="http://schemas.microsoft.com/office/drawing/2014/main" id="{93AE3669-160E-4851-BA16-0280635351BA}"/>
            </a:ext>
          </a:extLst>
        </xdr:cNvPr>
        <xdr:cNvSpPr/>
      </xdr:nvSpPr>
      <xdr:spPr>
        <a:xfrm>
          <a:off x="984250" y="100805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8DBE29F-F80E-4DCE-8CB3-F046F8B28319}"/>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B71C307-68D7-4342-8049-1365EBAA5BAE}"/>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AFD2747-4272-4AF0-B916-676EE9A5490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410CDF5-EBEB-4B2D-AD51-3D97E62AA8DA}"/>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FF3FBAC-2E4C-4ED0-AE4F-5452612AEC0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92891</xdr:rowOff>
    </xdr:from>
    <xdr:to>
      <xdr:col>24</xdr:col>
      <xdr:colOff>114300</xdr:colOff>
      <xdr:row>60</xdr:row>
      <xdr:rowOff>23041</xdr:rowOff>
    </xdr:to>
    <xdr:sp macro="" textlink="">
      <xdr:nvSpPr>
        <xdr:cNvPr id="190" name="楕円 189">
          <a:extLst>
            <a:ext uri="{FF2B5EF4-FFF2-40B4-BE49-F238E27FC236}">
              <a16:creationId xmlns:a16="http://schemas.microsoft.com/office/drawing/2014/main" id="{6DFCDD6B-0EAB-4AB7-8187-505C7F3CD798}"/>
            </a:ext>
          </a:extLst>
        </xdr:cNvPr>
        <xdr:cNvSpPr/>
      </xdr:nvSpPr>
      <xdr:spPr>
        <a:xfrm>
          <a:off x="4127500" y="98401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115768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1C8ED927-66D7-4B3F-A8D2-BC6FDAE50193}"/>
            </a:ext>
          </a:extLst>
        </xdr:cNvPr>
        <xdr:cNvSpPr txBox="1"/>
      </xdr:nvSpPr>
      <xdr:spPr>
        <a:xfrm>
          <a:off x="4216400" y="9697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53703</xdr:rowOff>
    </xdr:from>
    <xdr:to>
      <xdr:col>20</xdr:col>
      <xdr:colOff>38100</xdr:colOff>
      <xdr:row>59</xdr:row>
      <xdr:rowOff>155303</xdr:rowOff>
    </xdr:to>
    <xdr:sp macro="" textlink="">
      <xdr:nvSpPr>
        <xdr:cNvPr id="192" name="楕円 191">
          <a:extLst>
            <a:ext uri="{FF2B5EF4-FFF2-40B4-BE49-F238E27FC236}">
              <a16:creationId xmlns:a16="http://schemas.microsoft.com/office/drawing/2014/main" id="{AC3CF51F-2DD9-4EF6-9F5F-CEFAF24CEC91}"/>
            </a:ext>
          </a:extLst>
        </xdr:cNvPr>
        <xdr:cNvSpPr/>
      </xdr:nvSpPr>
      <xdr:spPr>
        <a:xfrm>
          <a:off x="3384550" y="98009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104503</xdr:rowOff>
    </xdr:from>
    <xdr:to>
      <xdr:col>24</xdr:col>
      <xdr:colOff>63500</xdr:colOff>
      <xdr:row>59</xdr:row>
      <xdr:rowOff>143691</xdr:rowOff>
    </xdr:to>
    <xdr:cxnSp macro="">
      <xdr:nvCxnSpPr>
        <xdr:cNvPr id="193" name="直線コネクタ 192">
          <a:extLst>
            <a:ext uri="{FF2B5EF4-FFF2-40B4-BE49-F238E27FC236}">
              <a16:creationId xmlns:a16="http://schemas.microsoft.com/office/drawing/2014/main" id="{2FE711D6-5213-4473-9636-3E1B1840E94D}"/>
            </a:ext>
          </a:extLst>
        </xdr:cNvPr>
        <xdr:cNvCxnSpPr/>
      </xdr:nvCxnSpPr>
      <xdr:spPr>
        <a:xfrm>
          <a:off x="3429000" y="9851753"/>
          <a:ext cx="7493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71665</xdr:rowOff>
    </xdr:from>
    <xdr:to>
      <xdr:col>15</xdr:col>
      <xdr:colOff>101600</xdr:colOff>
      <xdr:row>62</xdr:row>
      <xdr:rowOff>1815</xdr:rowOff>
    </xdr:to>
    <xdr:sp macro="" textlink="">
      <xdr:nvSpPr>
        <xdr:cNvPr id="194" name="楕円 193">
          <a:extLst>
            <a:ext uri="{FF2B5EF4-FFF2-40B4-BE49-F238E27FC236}">
              <a16:creationId xmlns:a16="http://schemas.microsoft.com/office/drawing/2014/main" id="{801B89AB-7F57-4998-96B5-BF790A3518B5}"/>
            </a:ext>
          </a:extLst>
        </xdr:cNvPr>
        <xdr:cNvSpPr/>
      </xdr:nvSpPr>
      <xdr:spPr>
        <a:xfrm>
          <a:off x="2571750" y="101491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104503</xdr:rowOff>
    </xdr:from>
    <xdr:to>
      <xdr:col>19</xdr:col>
      <xdr:colOff>177800</xdr:colOff>
      <xdr:row>61</xdr:row>
      <xdr:rowOff>122465</xdr:rowOff>
    </xdr:to>
    <xdr:cxnSp macro="">
      <xdr:nvCxnSpPr>
        <xdr:cNvPr id="195" name="直線コネクタ 194">
          <a:extLst>
            <a:ext uri="{FF2B5EF4-FFF2-40B4-BE49-F238E27FC236}">
              <a16:creationId xmlns:a16="http://schemas.microsoft.com/office/drawing/2014/main" id="{224E4DCF-C378-44E4-91DF-FCE03A93DDBF}"/>
            </a:ext>
          </a:extLst>
        </xdr:cNvPr>
        <xdr:cNvCxnSpPr/>
      </xdr:nvCxnSpPr>
      <xdr:spPr>
        <a:xfrm flipV="1">
          <a:off x="2622550" y="9851753"/>
          <a:ext cx="806450" cy="34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35741</xdr:rowOff>
    </xdr:from>
    <xdr:to>
      <xdr:col>10</xdr:col>
      <xdr:colOff>165100</xdr:colOff>
      <xdr:row>61</xdr:row>
      <xdr:rowOff>137341</xdr:rowOff>
    </xdr:to>
    <xdr:sp macro="" textlink="">
      <xdr:nvSpPr>
        <xdr:cNvPr id="196" name="楕円 195">
          <a:extLst>
            <a:ext uri="{FF2B5EF4-FFF2-40B4-BE49-F238E27FC236}">
              <a16:creationId xmlns:a16="http://schemas.microsoft.com/office/drawing/2014/main" id="{81B46429-0BAD-43DD-A088-81E3FDF4909D}"/>
            </a:ext>
          </a:extLst>
        </xdr:cNvPr>
        <xdr:cNvSpPr/>
      </xdr:nvSpPr>
      <xdr:spPr>
        <a:xfrm>
          <a:off x="1778000" y="1011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86541</xdr:rowOff>
    </xdr:from>
    <xdr:to>
      <xdr:col>15</xdr:col>
      <xdr:colOff>50800</xdr:colOff>
      <xdr:row>61</xdr:row>
      <xdr:rowOff>122465</xdr:rowOff>
    </xdr:to>
    <xdr:cxnSp macro="">
      <xdr:nvCxnSpPr>
        <xdr:cNvPr id="197" name="直線コネクタ 196">
          <a:extLst>
            <a:ext uri="{FF2B5EF4-FFF2-40B4-BE49-F238E27FC236}">
              <a16:creationId xmlns:a16="http://schemas.microsoft.com/office/drawing/2014/main" id="{AFC0F837-00EC-4C59-B86D-F098AA5B229F}"/>
            </a:ext>
          </a:extLst>
        </xdr:cNvPr>
        <xdr:cNvCxnSpPr/>
      </xdr:nvCxnSpPr>
      <xdr:spPr>
        <a:xfrm>
          <a:off x="1828800" y="10163991"/>
          <a:ext cx="79375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xdr:rowOff>
    </xdr:from>
    <xdr:to>
      <xdr:col>6</xdr:col>
      <xdr:colOff>38100</xdr:colOff>
      <xdr:row>61</xdr:row>
      <xdr:rowOff>106317</xdr:rowOff>
    </xdr:to>
    <xdr:sp macro="" textlink="">
      <xdr:nvSpPr>
        <xdr:cNvPr id="198" name="楕円 197">
          <a:extLst>
            <a:ext uri="{FF2B5EF4-FFF2-40B4-BE49-F238E27FC236}">
              <a16:creationId xmlns:a16="http://schemas.microsoft.com/office/drawing/2014/main" id="{4021BDB3-3A56-4B47-A4A2-19D3ADDCE989}"/>
            </a:ext>
          </a:extLst>
        </xdr:cNvPr>
        <xdr:cNvSpPr/>
      </xdr:nvSpPr>
      <xdr:spPr>
        <a:xfrm>
          <a:off x="984250" y="100821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55517</xdr:rowOff>
    </xdr:from>
    <xdr:to>
      <xdr:col>10</xdr:col>
      <xdr:colOff>114300</xdr:colOff>
      <xdr:row>61</xdr:row>
      <xdr:rowOff>86541</xdr:rowOff>
    </xdr:to>
    <xdr:cxnSp macro="">
      <xdr:nvCxnSpPr>
        <xdr:cNvPr id="199" name="直線コネクタ 198">
          <a:extLst>
            <a:ext uri="{FF2B5EF4-FFF2-40B4-BE49-F238E27FC236}">
              <a16:creationId xmlns:a16="http://schemas.microsoft.com/office/drawing/2014/main" id="{090EEE4E-19C1-49E7-AF71-817B14DDA202}"/>
            </a:ext>
          </a:extLst>
        </xdr:cNvPr>
        <xdr:cNvCxnSpPr/>
      </xdr:nvCxnSpPr>
      <xdr:spPr>
        <a:xfrm>
          <a:off x="1028700" y="10132967"/>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126836</xdr:rowOff>
    </xdr:from>
    <xdr:ext cx="405111" cy="259045"/>
    <xdr:sp macro="" textlink="">
      <xdr:nvSpPr>
        <xdr:cNvPr id="200" name="n_1aveValue【体育館・プール】&#10;有形固定資産減価償却率">
          <a:extLst>
            <a:ext uri="{FF2B5EF4-FFF2-40B4-BE49-F238E27FC236}">
              <a16:creationId xmlns:a16="http://schemas.microsoft.com/office/drawing/2014/main" id="{6BA99556-686B-46FD-9587-94D00819DC45}"/>
            </a:ext>
          </a:extLst>
        </xdr:cNvPr>
        <xdr:cNvSpPr txBox="1"/>
      </xdr:nvSpPr>
      <xdr:spPr>
        <a:xfrm>
          <a:off x="3239144" y="1020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144071</xdr:rowOff>
    </xdr:from>
    <xdr:ext cx="405111" cy="259045"/>
    <xdr:sp macro="" textlink="">
      <xdr:nvSpPr>
        <xdr:cNvPr id="201" name="n_2aveValue【体育館・プール】&#10;有形固定資産減価償却率">
          <a:extLst>
            <a:ext uri="{FF2B5EF4-FFF2-40B4-BE49-F238E27FC236}">
              <a16:creationId xmlns:a16="http://schemas.microsoft.com/office/drawing/2014/main" id="{01E7F492-A1F9-4B10-BE33-CEF11E54CF5F}"/>
            </a:ext>
          </a:extLst>
        </xdr:cNvPr>
        <xdr:cNvSpPr txBox="1"/>
      </xdr:nvSpPr>
      <xdr:spPr>
        <a:xfrm>
          <a:off x="2439044" y="9891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135907</xdr:rowOff>
    </xdr:from>
    <xdr:ext cx="405111" cy="259045"/>
    <xdr:sp macro="" textlink="">
      <xdr:nvSpPr>
        <xdr:cNvPr id="202" name="n_3aveValue【体育館・プール】&#10;有形固定資産減価償却率">
          <a:extLst>
            <a:ext uri="{FF2B5EF4-FFF2-40B4-BE49-F238E27FC236}">
              <a16:creationId xmlns:a16="http://schemas.microsoft.com/office/drawing/2014/main" id="{654E776A-2B38-42AC-B660-A9B049FD732E}"/>
            </a:ext>
          </a:extLst>
        </xdr:cNvPr>
        <xdr:cNvSpPr txBox="1"/>
      </xdr:nvSpPr>
      <xdr:spPr>
        <a:xfrm>
          <a:off x="1645294" y="988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121211</xdr:rowOff>
    </xdr:from>
    <xdr:ext cx="405111" cy="259045"/>
    <xdr:sp macro="" textlink="">
      <xdr:nvSpPr>
        <xdr:cNvPr id="203" name="n_4aveValue【体育館・プール】&#10;有形固定資産減価償却率">
          <a:extLst>
            <a:ext uri="{FF2B5EF4-FFF2-40B4-BE49-F238E27FC236}">
              <a16:creationId xmlns:a16="http://schemas.microsoft.com/office/drawing/2014/main" id="{1EBB7663-C4F9-4897-8F88-FAE65329D469}"/>
            </a:ext>
          </a:extLst>
        </xdr:cNvPr>
        <xdr:cNvSpPr txBox="1"/>
      </xdr:nvSpPr>
      <xdr:spPr>
        <a:xfrm>
          <a:off x="851544" y="9868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380</xdr:rowOff>
    </xdr:from>
    <xdr:ext cx="405111" cy="259045"/>
    <xdr:sp macro="" textlink="">
      <xdr:nvSpPr>
        <xdr:cNvPr id="204" name="n_1mainValue【体育館・プール】&#10;有形固定資産減価償却率">
          <a:extLst>
            <a:ext uri="{FF2B5EF4-FFF2-40B4-BE49-F238E27FC236}">
              <a16:creationId xmlns:a16="http://schemas.microsoft.com/office/drawing/2014/main" id="{508FB3A5-9662-47C2-9675-913EC59BAFC0}"/>
            </a:ext>
          </a:extLst>
        </xdr:cNvPr>
        <xdr:cNvSpPr txBox="1"/>
      </xdr:nvSpPr>
      <xdr:spPr>
        <a:xfrm>
          <a:off x="3239144" y="9582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164392</xdr:rowOff>
    </xdr:from>
    <xdr:ext cx="405111" cy="259045"/>
    <xdr:sp macro="" textlink="">
      <xdr:nvSpPr>
        <xdr:cNvPr id="205" name="n_2mainValue【体育館・プール】&#10;有形固定資産減価償却率">
          <a:extLst>
            <a:ext uri="{FF2B5EF4-FFF2-40B4-BE49-F238E27FC236}">
              <a16:creationId xmlns:a16="http://schemas.microsoft.com/office/drawing/2014/main" id="{9E5B25C3-7DB5-43DB-B4A4-713D57355D76}"/>
            </a:ext>
          </a:extLst>
        </xdr:cNvPr>
        <xdr:cNvSpPr txBox="1"/>
      </xdr:nvSpPr>
      <xdr:spPr>
        <a:xfrm>
          <a:off x="2439044" y="1024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128468</xdr:rowOff>
    </xdr:from>
    <xdr:ext cx="405111" cy="259045"/>
    <xdr:sp macro="" textlink="">
      <xdr:nvSpPr>
        <xdr:cNvPr id="206" name="n_3mainValue【体育館・プール】&#10;有形固定資産減価償却率">
          <a:extLst>
            <a:ext uri="{FF2B5EF4-FFF2-40B4-BE49-F238E27FC236}">
              <a16:creationId xmlns:a16="http://schemas.microsoft.com/office/drawing/2014/main" id="{A5F7E95F-4EC8-4E16-8809-DDF3721936D4}"/>
            </a:ext>
          </a:extLst>
        </xdr:cNvPr>
        <xdr:cNvSpPr txBox="1"/>
      </xdr:nvSpPr>
      <xdr:spPr>
        <a:xfrm>
          <a:off x="1645294" y="10205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97444</xdr:rowOff>
    </xdr:from>
    <xdr:ext cx="405111" cy="259045"/>
    <xdr:sp macro="" textlink="">
      <xdr:nvSpPr>
        <xdr:cNvPr id="207" name="n_4mainValue【体育館・プール】&#10;有形固定資産減価償却率">
          <a:extLst>
            <a:ext uri="{FF2B5EF4-FFF2-40B4-BE49-F238E27FC236}">
              <a16:creationId xmlns:a16="http://schemas.microsoft.com/office/drawing/2014/main" id="{A39F86A8-190B-4065-BE68-C9F135AC9B66}"/>
            </a:ext>
          </a:extLst>
        </xdr:cNvPr>
        <xdr:cNvSpPr txBox="1"/>
      </xdr:nvSpPr>
      <xdr:spPr>
        <a:xfrm>
          <a:off x="851544" y="10174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6A95DDDD-77D5-4165-B05E-073F9C08628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70F40FF-0E85-467F-BC26-4B622D8B7B02}"/>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69C526BF-F832-4261-9653-288F5BACF9E8}"/>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527BF5C-86C6-4515-9376-49E06F8A83B6}"/>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81D60E2-6683-4C6D-8421-E1A2FC4C4F8B}"/>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9A6F743-43A0-403B-A5ED-FD6D16638998}"/>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1B3E9A0-1B99-42C2-BA79-592F3001598E}"/>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79DBC552-89DB-45B9-B3B2-3FE7F7A14BB6}"/>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1DDF04C5-48E9-4143-8552-D42ADE765544}"/>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6FCF2AE-DA0B-4AB9-87E5-BAA24B842EAB}"/>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DFFCA364-034A-40E9-A652-C73F4DF41869}"/>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FB7AF2E5-DB7D-410C-88CD-157A3A06D4C2}"/>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9DF387A1-A2F2-44AD-B7F9-69E0D46006D9}"/>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9F8BB736-F305-4D6D-A82C-B69702D72C28}"/>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E5D44DFE-A9C9-4AFA-B49E-E7DE3FEF6597}"/>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4C2F6CA-CE68-41E7-8FA8-BC2F62D70BE3}"/>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2B7DF155-1E62-4C2D-9ABD-8E3EB929E5E6}"/>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774B5C87-2836-4561-A149-C07618EFD7CE}"/>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B5B872F1-4B31-4E3B-BA5D-7F6B6C4330F5}"/>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9D353C5E-C6C3-436A-ACBB-C046B37FF5CA}"/>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1EC419D2-173D-4A97-BF03-92704B221287}"/>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6A442EB8-2F8A-4829-A0AA-DAFB1BD220B2}"/>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60BA504-7D83-457B-8B4E-5C4E809C080D}"/>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46A42CCF-1AD2-43EA-8EA9-32939E5C69FF}"/>
            </a:ext>
          </a:extLst>
        </xdr:cNvPr>
        <xdr:cNvCxnSpPr/>
      </xdr:nvCxnSpPr>
      <xdr:spPr>
        <a:xfrm flipV="1">
          <a:off x="9429115" y="9364345"/>
          <a:ext cx="0" cy="127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F7D826E-D19B-4DAD-B44F-96E44F0819B2}"/>
            </a:ext>
          </a:extLst>
        </xdr:cNvPr>
        <xdr:cNvSpPr txBox="1"/>
      </xdr:nvSpPr>
      <xdr:spPr>
        <a:xfrm>
          <a:off x="9467850" y="1063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DD0B52E7-C319-42BA-93E2-0547E6DB3324}"/>
            </a:ext>
          </a:extLst>
        </xdr:cNvPr>
        <xdr:cNvCxnSpPr/>
      </xdr:nvCxnSpPr>
      <xdr:spPr>
        <a:xfrm>
          <a:off x="9359900" y="106356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4" name="【体育館・プール】&#10;一人当たり面積最大値テキスト">
          <a:extLst>
            <a:ext uri="{FF2B5EF4-FFF2-40B4-BE49-F238E27FC236}">
              <a16:creationId xmlns:a16="http://schemas.microsoft.com/office/drawing/2014/main" id="{34C88EA8-FC1F-4541-8CDA-D22B70932C40}"/>
            </a:ext>
          </a:extLst>
        </xdr:cNvPr>
        <xdr:cNvSpPr txBox="1"/>
      </xdr:nvSpPr>
      <xdr:spPr>
        <a:xfrm>
          <a:off x="9467850" y="914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5" name="直線コネクタ 234">
          <a:extLst>
            <a:ext uri="{FF2B5EF4-FFF2-40B4-BE49-F238E27FC236}">
              <a16:creationId xmlns:a16="http://schemas.microsoft.com/office/drawing/2014/main" id="{7B57CF03-1B1D-4F6B-BFE3-61C4691C6927}"/>
            </a:ext>
          </a:extLst>
        </xdr:cNvPr>
        <xdr:cNvCxnSpPr/>
      </xdr:nvCxnSpPr>
      <xdr:spPr>
        <a:xfrm>
          <a:off x="9359900" y="93643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20972</xdr:rowOff>
    </xdr:from>
    <xdr:ext cx="469744" cy="259045"/>
    <xdr:sp macro="" textlink="">
      <xdr:nvSpPr>
        <xdr:cNvPr id="236" name="【体育館・プール】&#10;一人当たり面積平均値テキスト">
          <a:extLst>
            <a:ext uri="{FF2B5EF4-FFF2-40B4-BE49-F238E27FC236}">
              <a16:creationId xmlns:a16="http://schemas.microsoft.com/office/drawing/2014/main" id="{A362D406-417A-4ED2-9663-1663E585A8B5}"/>
            </a:ext>
          </a:extLst>
        </xdr:cNvPr>
        <xdr:cNvSpPr txBox="1"/>
      </xdr:nvSpPr>
      <xdr:spPr>
        <a:xfrm>
          <a:off x="9467850" y="10263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42545</xdr:rowOff>
    </xdr:from>
    <xdr:to>
      <xdr:col>55</xdr:col>
      <xdr:colOff>50800</xdr:colOff>
      <xdr:row>62</xdr:row>
      <xdr:rowOff>144145</xdr:rowOff>
    </xdr:to>
    <xdr:sp macro="" textlink="">
      <xdr:nvSpPr>
        <xdr:cNvPr id="237" name="フローチャート: 判断 236">
          <a:extLst>
            <a:ext uri="{FF2B5EF4-FFF2-40B4-BE49-F238E27FC236}">
              <a16:creationId xmlns:a16="http://schemas.microsoft.com/office/drawing/2014/main" id="{24BCA8E6-22EF-4D7D-BB84-A81CC39AB3D0}"/>
            </a:ext>
          </a:extLst>
        </xdr:cNvPr>
        <xdr:cNvSpPr/>
      </xdr:nvSpPr>
      <xdr:spPr>
        <a:xfrm>
          <a:off x="9398000" y="10285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173D404D-9109-4BAB-B7EC-81AE1C365506}"/>
            </a:ext>
          </a:extLst>
        </xdr:cNvPr>
        <xdr:cNvSpPr/>
      </xdr:nvSpPr>
      <xdr:spPr>
        <a:xfrm>
          <a:off x="86360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52070</xdr:rowOff>
    </xdr:from>
    <xdr:to>
      <xdr:col>46</xdr:col>
      <xdr:colOff>38100</xdr:colOff>
      <xdr:row>62</xdr:row>
      <xdr:rowOff>153670</xdr:rowOff>
    </xdr:to>
    <xdr:sp macro="" textlink="">
      <xdr:nvSpPr>
        <xdr:cNvPr id="239" name="フローチャート: 判断 238">
          <a:extLst>
            <a:ext uri="{FF2B5EF4-FFF2-40B4-BE49-F238E27FC236}">
              <a16:creationId xmlns:a16="http://schemas.microsoft.com/office/drawing/2014/main" id="{A373DF5C-511C-4433-866E-66132D96B16A}"/>
            </a:ext>
          </a:extLst>
        </xdr:cNvPr>
        <xdr:cNvSpPr/>
      </xdr:nvSpPr>
      <xdr:spPr>
        <a:xfrm>
          <a:off x="7842250" y="102946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57785</xdr:rowOff>
    </xdr:from>
    <xdr:to>
      <xdr:col>41</xdr:col>
      <xdr:colOff>101600</xdr:colOff>
      <xdr:row>62</xdr:row>
      <xdr:rowOff>159385</xdr:rowOff>
    </xdr:to>
    <xdr:sp macro="" textlink="">
      <xdr:nvSpPr>
        <xdr:cNvPr id="240" name="フローチャート: 判断 239">
          <a:extLst>
            <a:ext uri="{FF2B5EF4-FFF2-40B4-BE49-F238E27FC236}">
              <a16:creationId xmlns:a16="http://schemas.microsoft.com/office/drawing/2014/main" id="{FD927CF2-6552-4F3B-927B-21F131F12E42}"/>
            </a:ext>
          </a:extLst>
        </xdr:cNvPr>
        <xdr:cNvSpPr/>
      </xdr:nvSpPr>
      <xdr:spPr>
        <a:xfrm>
          <a:off x="7029450" y="1030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41" name="フローチャート: 判断 240">
          <a:extLst>
            <a:ext uri="{FF2B5EF4-FFF2-40B4-BE49-F238E27FC236}">
              <a16:creationId xmlns:a16="http://schemas.microsoft.com/office/drawing/2014/main" id="{CFC2F205-6757-47E1-8A09-811A710E2825}"/>
            </a:ext>
          </a:extLst>
        </xdr:cNvPr>
        <xdr:cNvSpPr/>
      </xdr:nvSpPr>
      <xdr:spPr>
        <a:xfrm>
          <a:off x="6235700" y="1029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CAFFBD4-1F18-457D-81CC-0E379FF54FF6}"/>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6174A05-DB6A-4A37-A2DF-EF1E7507E6AE}"/>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04AB14A-7F49-42FC-B05F-0DEDA3B38BBD}"/>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1E358EF-1847-407B-954B-F7EC96E8B8F5}"/>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780636A-48E2-4898-9E16-CFD2480D405D}"/>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86360</xdr:rowOff>
    </xdr:from>
    <xdr:to>
      <xdr:col>55</xdr:col>
      <xdr:colOff>50800</xdr:colOff>
      <xdr:row>61</xdr:row>
      <xdr:rowOff>16510</xdr:rowOff>
    </xdr:to>
    <xdr:sp macro="" textlink="">
      <xdr:nvSpPr>
        <xdr:cNvPr id="247" name="楕円 246">
          <a:extLst>
            <a:ext uri="{FF2B5EF4-FFF2-40B4-BE49-F238E27FC236}">
              <a16:creationId xmlns:a16="http://schemas.microsoft.com/office/drawing/2014/main" id="{3F9DC433-E651-48C4-AD80-56517A2DFC20}"/>
            </a:ext>
          </a:extLst>
        </xdr:cNvPr>
        <xdr:cNvSpPr/>
      </xdr:nvSpPr>
      <xdr:spPr>
        <a:xfrm>
          <a:off x="9398000" y="99987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109237</xdr:rowOff>
    </xdr:from>
    <xdr:ext cx="469744" cy="259045"/>
    <xdr:sp macro="" textlink="">
      <xdr:nvSpPr>
        <xdr:cNvPr id="248" name="【体育館・プール】&#10;一人当たり面積該当値テキスト">
          <a:extLst>
            <a:ext uri="{FF2B5EF4-FFF2-40B4-BE49-F238E27FC236}">
              <a16:creationId xmlns:a16="http://schemas.microsoft.com/office/drawing/2014/main" id="{F727CF26-26BE-4BF5-BB3E-A3AF1720FF92}"/>
            </a:ext>
          </a:extLst>
        </xdr:cNvPr>
        <xdr:cNvSpPr txBox="1"/>
      </xdr:nvSpPr>
      <xdr:spPr>
        <a:xfrm>
          <a:off x="9467850" y="9856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88265</xdr:rowOff>
    </xdr:from>
    <xdr:to>
      <xdr:col>50</xdr:col>
      <xdr:colOff>165100</xdr:colOff>
      <xdr:row>61</xdr:row>
      <xdr:rowOff>18415</xdr:rowOff>
    </xdr:to>
    <xdr:sp macro="" textlink="">
      <xdr:nvSpPr>
        <xdr:cNvPr id="249" name="楕円 248">
          <a:extLst>
            <a:ext uri="{FF2B5EF4-FFF2-40B4-BE49-F238E27FC236}">
              <a16:creationId xmlns:a16="http://schemas.microsoft.com/office/drawing/2014/main" id="{B5FD974E-15AE-4C80-A991-5EB34F1B9C06}"/>
            </a:ext>
          </a:extLst>
        </xdr:cNvPr>
        <xdr:cNvSpPr/>
      </xdr:nvSpPr>
      <xdr:spPr>
        <a:xfrm>
          <a:off x="8636000" y="10000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137160</xdr:rowOff>
    </xdr:from>
    <xdr:to>
      <xdr:col>55</xdr:col>
      <xdr:colOff>0</xdr:colOff>
      <xdr:row>60</xdr:row>
      <xdr:rowOff>139065</xdr:rowOff>
    </xdr:to>
    <xdr:cxnSp macro="">
      <xdr:nvCxnSpPr>
        <xdr:cNvPr id="250" name="直線コネクタ 249">
          <a:extLst>
            <a:ext uri="{FF2B5EF4-FFF2-40B4-BE49-F238E27FC236}">
              <a16:creationId xmlns:a16="http://schemas.microsoft.com/office/drawing/2014/main" id="{82C43316-7479-4879-9DEA-8C1A6B11CBBE}"/>
            </a:ext>
          </a:extLst>
        </xdr:cNvPr>
        <xdr:cNvCxnSpPr/>
      </xdr:nvCxnSpPr>
      <xdr:spPr>
        <a:xfrm flipV="1">
          <a:off x="8686800" y="1004951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156845</xdr:rowOff>
    </xdr:from>
    <xdr:to>
      <xdr:col>46</xdr:col>
      <xdr:colOff>38100</xdr:colOff>
      <xdr:row>61</xdr:row>
      <xdr:rowOff>86995</xdr:rowOff>
    </xdr:to>
    <xdr:sp macro="" textlink="">
      <xdr:nvSpPr>
        <xdr:cNvPr id="251" name="楕円 250">
          <a:extLst>
            <a:ext uri="{FF2B5EF4-FFF2-40B4-BE49-F238E27FC236}">
              <a16:creationId xmlns:a16="http://schemas.microsoft.com/office/drawing/2014/main" id="{09877CC9-B93B-419C-B224-B89689BBC525}"/>
            </a:ext>
          </a:extLst>
        </xdr:cNvPr>
        <xdr:cNvSpPr/>
      </xdr:nvSpPr>
      <xdr:spPr>
        <a:xfrm>
          <a:off x="7842250" y="100691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139065</xdr:rowOff>
    </xdr:from>
    <xdr:to>
      <xdr:col>50</xdr:col>
      <xdr:colOff>114300</xdr:colOff>
      <xdr:row>61</xdr:row>
      <xdr:rowOff>36195</xdr:rowOff>
    </xdr:to>
    <xdr:cxnSp macro="">
      <xdr:nvCxnSpPr>
        <xdr:cNvPr id="252" name="直線コネクタ 251">
          <a:extLst>
            <a:ext uri="{FF2B5EF4-FFF2-40B4-BE49-F238E27FC236}">
              <a16:creationId xmlns:a16="http://schemas.microsoft.com/office/drawing/2014/main" id="{E6B2EAE9-0FA3-4FE9-A21E-FD62B29E5369}"/>
            </a:ext>
          </a:extLst>
        </xdr:cNvPr>
        <xdr:cNvCxnSpPr/>
      </xdr:nvCxnSpPr>
      <xdr:spPr>
        <a:xfrm flipV="1">
          <a:off x="7886700" y="10051415"/>
          <a:ext cx="8001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126365</xdr:rowOff>
    </xdr:from>
    <xdr:to>
      <xdr:col>41</xdr:col>
      <xdr:colOff>101600</xdr:colOff>
      <xdr:row>61</xdr:row>
      <xdr:rowOff>56515</xdr:rowOff>
    </xdr:to>
    <xdr:sp macro="" textlink="">
      <xdr:nvSpPr>
        <xdr:cNvPr id="253" name="楕円 252">
          <a:extLst>
            <a:ext uri="{FF2B5EF4-FFF2-40B4-BE49-F238E27FC236}">
              <a16:creationId xmlns:a16="http://schemas.microsoft.com/office/drawing/2014/main" id="{9A56396C-3091-4BFC-8CCF-B72A0DFCE00E}"/>
            </a:ext>
          </a:extLst>
        </xdr:cNvPr>
        <xdr:cNvSpPr/>
      </xdr:nvSpPr>
      <xdr:spPr>
        <a:xfrm>
          <a:off x="7029450" y="10038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5715</xdr:rowOff>
    </xdr:from>
    <xdr:to>
      <xdr:col>45</xdr:col>
      <xdr:colOff>177800</xdr:colOff>
      <xdr:row>61</xdr:row>
      <xdr:rowOff>36195</xdr:rowOff>
    </xdr:to>
    <xdr:cxnSp macro="">
      <xdr:nvCxnSpPr>
        <xdr:cNvPr id="254" name="直線コネクタ 253">
          <a:extLst>
            <a:ext uri="{FF2B5EF4-FFF2-40B4-BE49-F238E27FC236}">
              <a16:creationId xmlns:a16="http://schemas.microsoft.com/office/drawing/2014/main" id="{9230A484-0222-40D2-9DA2-23727663AA13}"/>
            </a:ext>
          </a:extLst>
        </xdr:cNvPr>
        <xdr:cNvCxnSpPr/>
      </xdr:nvCxnSpPr>
      <xdr:spPr>
        <a:xfrm>
          <a:off x="7080250" y="10083165"/>
          <a:ext cx="8064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128270</xdr:rowOff>
    </xdr:from>
    <xdr:to>
      <xdr:col>36</xdr:col>
      <xdr:colOff>165100</xdr:colOff>
      <xdr:row>61</xdr:row>
      <xdr:rowOff>58420</xdr:rowOff>
    </xdr:to>
    <xdr:sp macro="" textlink="">
      <xdr:nvSpPr>
        <xdr:cNvPr id="255" name="楕円 254">
          <a:extLst>
            <a:ext uri="{FF2B5EF4-FFF2-40B4-BE49-F238E27FC236}">
              <a16:creationId xmlns:a16="http://schemas.microsoft.com/office/drawing/2014/main" id="{C675D80B-4FC8-4CCA-819E-B980D3219682}"/>
            </a:ext>
          </a:extLst>
        </xdr:cNvPr>
        <xdr:cNvSpPr/>
      </xdr:nvSpPr>
      <xdr:spPr>
        <a:xfrm>
          <a:off x="6235700" y="10040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5715</xdr:rowOff>
    </xdr:from>
    <xdr:to>
      <xdr:col>41</xdr:col>
      <xdr:colOff>50800</xdr:colOff>
      <xdr:row>61</xdr:row>
      <xdr:rowOff>7620</xdr:rowOff>
    </xdr:to>
    <xdr:cxnSp macro="">
      <xdr:nvCxnSpPr>
        <xdr:cNvPr id="256" name="直線コネクタ 255">
          <a:extLst>
            <a:ext uri="{FF2B5EF4-FFF2-40B4-BE49-F238E27FC236}">
              <a16:creationId xmlns:a16="http://schemas.microsoft.com/office/drawing/2014/main" id="{FC68B3D6-D8F2-4325-873F-6AEA0C188099}"/>
            </a:ext>
          </a:extLst>
        </xdr:cNvPr>
        <xdr:cNvCxnSpPr/>
      </xdr:nvCxnSpPr>
      <xdr:spPr>
        <a:xfrm flipV="1">
          <a:off x="6286500" y="10083165"/>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C6CD5EBE-322C-4D46-BAFE-6E916D3E6641}"/>
            </a:ext>
          </a:extLst>
        </xdr:cNvPr>
        <xdr:cNvSpPr txBox="1"/>
      </xdr:nvSpPr>
      <xdr:spPr>
        <a:xfrm>
          <a:off x="8458277" y="1037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144797</xdr:rowOff>
    </xdr:from>
    <xdr:ext cx="469744" cy="259045"/>
    <xdr:sp macro="" textlink="">
      <xdr:nvSpPr>
        <xdr:cNvPr id="258" name="n_2aveValue【体育館・プール】&#10;一人当たり面積">
          <a:extLst>
            <a:ext uri="{FF2B5EF4-FFF2-40B4-BE49-F238E27FC236}">
              <a16:creationId xmlns:a16="http://schemas.microsoft.com/office/drawing/2014/main" id="{0AADABC7-E932-4B72-943A-E15C08B3ADDF}"/>
            </a:ext>
          </a:extLst>
        </xdr:cNvPr>
        <xdr:cNvSpPr txBox="1"/>
      </xdr:nvSpPr>
      <xdr:spPr>
        <a:xfrm>
          <a:off x="76772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150512</xdr:rowOff>
    </xdr:from>
    <xdr:ext cx="469744" cy="259045"/>
    <xdr:sp macro="" textlink="">
      <xdr:nvSpPr>
        <xdr:cNvPr id="259" name="n_3aveValue【体育館・プール】&#10;一人当たり面積">
          <a:extLst>
            <a:ext uri="{FF2B5EF4-FFF2-40B4-BE49-F238E27FC236}">
              <a16:creationId xmlns:a16="http://schemas.microsoft.com/office/drawing/2014/main" id="{A15848DD-F85B-402B-9092-74C4BC05ADAE}"/>
            </a:ext>
          </a:extLst>
        </xdr:cNvPr>
        <xdr:cNvSpPr txBox="1"/>
      </xdr:nvSpPr>
      <xdr:spPr>
        <a:xfrm>
          <a:off x="6864427" y="1039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144797</xdr:rowOff>
    </xdr:from>
    <xdr:ext cx="469744" cy="259045"/>
    <xdr:sp macro="" textlink="">
      <xdr:nvSpPr>
        <xdr:cNvPr id="260" name="n_4aveValue【体育館・プール】&#10;一人当たり面積">
          <a:extLst>
            <a:ext uri="{FF2B5EF4-FFF2-40B4-BE49-F238E27FC236}">
              <a16:creationId xmlns:a16="http://schemas.microsoft.com/office/drawing/2014/main" id="{DD4D459C-D1A6-4023-BF43-CFA199CD665C}"/>
            </a:ext>
          </a:extLst>
        </xdr:cNvPr>
        <xdr:cNvSpPr txBox="1"/>
      </xdr:nvSpPr>
      <xdr:spPr>
        <a:xfrm>
          <a:off x="607067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34942</xdr:rowOff>
    </xdr:from>
    <xdr:ext cx="469744" cy="259045"/>
    <xdr:sp macro="" textlink="">
      <xdr:nvSpPr>
        <xdr:cNvPr id="261" name="n_1mainValue【体育館・プール】&#10;一人当たり面積">
          <a:extLst>
            <a:ext uri="{FF2B5EF4-FFF2-40B4-BE49-F238E27FC236}">
              <a16:creationId xmlns:a16="http://schemas.microsoft.com/office/drawing/2014/main" id="{9127F6BF-2753-45DC-A339-0BC3F5530C5E}"/>
            </a:ext>
          </a:extLst>
        </xdr:cNvPr>
        <xdr:cNvSpPr txBox="1"/>
      </xdr:nvSpPr>
      <xdr:spPr>
        <a:xfrm>
          <a:off x="8458277" y="978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103522</xdr:rowOff>
    </xdr:from>
    <xdr:ext cx="469744" cy="259045"/>
    <xdr:sp macro="" textlink="">
      <xdr:nvSpPr>
        <xdr:cNvPr id="262" name="n_2mainValue【体育館・プール】&#10;一人当たり面積">
          <a:extLst>
            <a:ext uri="{FF2B5EF4-FFF2-40B4-BE49-F238E27FC236}">
              <a16:creationId xmlns:a16="http://schemas.microsoft.com/office/drawing/2014/main" id="{9594B816-46CD-4B94-A751-72F3BEA5AB50}"/>
            </a:ext>
          </a:extLst>
        </xdr:cNvPr>
        <xdr:cNvSpPr txBox="1"/>
      </xdr:nvSpPr>
      <xdr:spPr>
        <a:xfrm>
          <a:off x="7677227" y="985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73042</xdr:rowOff>
    </xdr:from>
    <xdr:ext cx="469744" cy="259045"/>
    <xdr:sp macro="" textlink="">
      <xdr:nvSpPr>
        <xdr:cNvPr id="263" name="n_3mainValue【体育館・プール】&#10;一人当たり面積">
          <a:extLst>
            <a:ext uri="{FF2B5EF4-FFF2-40B4-BE49-F238E27FC236}">
              <a16:creationId xmlns:a16="http://schemas.microsoft.com/office/drawing/2014/main" id="{B3FEF0A1-29DD-4DE0-A954-AE3FE49E04B4}"/>
            </a:ext>
          </a:extLst>
        </xdr:cNvPr>
        <xdr:cNvSpPr txBox="1"/>
      </xdr:nvSpPr>
      <xdr:spPr>
        <a:xfrm>
          <a:off x="6864427" y="982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74947</xdr:rowOff>
    </xdr:from>
    <xdr:ext cx="469744" cy="259045"/>
    <xdr:sp macro="" textlink="">
      <xdr:nvSpPr>
        <xdr:cNvPr id="264" name="n_4mainValue【体育館・プール】&#10;一人当たり面積">
          <a:extLst>
            <a:ext uri="{FF2B5EF4-FFF2-40B4-BE49-F238E27FC236}">
              <a16:creationId xmlns:a16="http://schemas.microsoft.com/office/drawing/2014/main" id="{4D78A93A-85A4-4AD1-ADDC-7EED501BCC32}"/>
            </a:ext>
          </a:extLst>
        </xdr:cNvPr>
        <xdr:cNvSpPr txBox="1"/>
      </xdr:nvSpPr>
      <xdr:spPr>
        <a:xfrm>
          <a:off x="6070677" y="982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7CD90CD-949C-4EB9-A747-0A001DF89479}"/>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FE914424-37E2-44C3-95EB-76113A59476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5E953B8-D197-4C04-B028-5D705113D1AD}"/>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6C6601A2-853F-4665-8962-399FFA3BC57F}"/>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68B7A01-D46C-400C-8CD1-67EAE157F4C9}"/>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C38FA186-D879-47A7-BCD8-651B55E75A3B}"/>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329FBD86-4CCF-4E97-9883-D098EFDA3016}"/>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4696B7BF-341F-45F1-B093-4FF89C24D5C6}"/>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BC63DF3D-8875-4982-AB75-6EE3719321B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484F95E3-7E56-487C-8E0A-FF4EFA519B2D}"/>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43A2C8AC-1747-4048-952B-13D48B94339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B96B92A7-FD64-4F7A-B75A-AD2C0D21D203}"/>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80A58391-7DCA-493B-9EC3-A6251DF2675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E9607A20-C3ED-414F-B689-ECBB0C049C4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BA6BCD71-B9FF-478C-8F33-6D85A44E28E4}"/>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5C404DF3-6501-43A7-A5BC-AA7D0F6AEE05}"/>
            </a:ext>
          </a:extLst>
        </xdr:cNvPr>
        <xdr:cNvSpPr/>
      </xdr:nvSpPr>
      <xdr:spPr>
        <a:xfrm>
          <a:off x="595630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31129E0C-EAEB-47FA-B0E1-CDF6B2FC381D}"/>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DAA23D8D-F25B-4558-B473-1FB5E5FD027A}"/>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0DFBCB8E-AB32-471A-8B98-24C19C51CD32}"/>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0A1F401B-59C4-4CA2-B0A1-75F2945E6D96}"/>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DE790094-6A87-45AC-99FD-859EFF687183}"/>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4309792D-912F-44A5-B7D5-17291883C0B2}"/>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A02669F0-4720-4E0A-8FFF-49699E68C256}"/>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918B0CFD-8712-40EA-A514-49898C836046}"/>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155682BB-7955-4E53-B936-4943427E0662}"/>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E260B95E-648D-41DA-853B-9467EEBC5E53}"/>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1B2273CF-0139-46E7-9664-D27E828BC383}"/>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1B5C9D6C-EEB8-4A2A-AEBB-171FC329989B}"/>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6A39E4CE-EA46-43C2-92CE-BA9CBD033A23}"/>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4A9A10A3-3182-4A1B-B3B6-F0B6C0E6AF4C}"/>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E4DA469E-5B94-4AAF-B7F9-E613261C28B5}"/>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B7014EA7-4836-407D-948E-93544B988F1F}"/>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9CE65CFB-814B-449B-BCD4-D0449C92444E}"/>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36A142AF-4EE7-4D93-B201-0A1C17A650F6}"/>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E5061370-283E-471B-989D-D013B65750F9}"/>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821DF0D5-40E9-4273-8F1A-B75DBA0BB8AD}"/>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DB5BDEA4-2B36-437D-9F92-71B6CC8F3B3B}"/>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020D9608-3663-488C-AEC5-46BA9039DD34}"/>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A9C4276C-5B53-422E-9072-03266049728A}"/>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0D40D159-9412-43FD-9A54-F56343D5F332}"/>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A27396CC-0C44-4479-80DA-23C2242B0B86}"/>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118655</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1F7656ED-B4D9-441A-934B-700D4855CDD4}"/>
            </a:ext>
          </a:extLst>
        </xdr:cNvPr>
        <xdr:cNvCxnSpPr/>
      </xdr:nvCxnSpPr>
      <xdr:spPr>
        <a:xfrm flipV="1">
          <a:off x="4177665" y="16692155"/>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6F63418D-AE01-4073-BB6B-8F82ADA5FD8D}"/>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EFB31098-9CAE-415C-97BD-75E05313992C}"/>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65332</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E112E668-3A00-4A94-85DD-3C921D398D4D}"/>
            </a:ext>
          </a:extLst>
        </xdr:cNvPr>
        <xdr:cNvSpPr txBox="1"/>
      </xdr:nvSpPr>
      <xdr:spPr>
        <a:xfrm>
          <a:off x="4216400" y="1646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118655</xdr:rowOff>
    </xdr:from>
    <xdr:to>
      <xdr:col>24</xdr:col>
      <xdr:colOff>152400</xdr:colOff>
      <xdr:row>100</xdr:row>
      <xdr:rowOff>118655</xdr:rowOff>
    </xdr:to>
    <xdr:cxnSp macro="">
      <xdr:nvCxnSpPr>
        <xdr:cNvPr id="310" name="直線コネクタ 309">
          <a:extLst>
            <a:ext uri="{FF2B5EF4-FFF2-40B4-BE49-F238E27FC236}">
              <a16:creationId xmlns:a16="http://schemas.microsoft.com/office/drawing/2014/main" id="{9007B2FF-8A79-4E2B-8172-6D2C4E834A64}"/>
            </a:ext>
          </a:extLst>
        </xdr:cNvPr>
        <xdr:cNvCxnSpPr/>
      </xdr:nvCxnSpPr>
      <xdr:spPr>
        <a:xfrm>
          <a:off x="4108450" y="166921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157315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8DBC68F9-73F0-469C-895D-0439D9889380}"/>
            </a:ext>
          </a:extLst>
        </xdr:cNvPr>
        <xdr:cNvSpPr txBox="1"/>
      </xdr:nvSpPr>
      <xdr:spPr>
        <a:xfrm>
          <a:off x="4216400" y="174166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xdr:rowOff>
    </xdr:from>
    <xdr:to>
      <xdr:col>24</xdr:col>
      <xdr:colOff>114300</xdr:colOff>
      <xdr:row>105</xdr:row>
      <xdr:rowOff>109038</xdr:rowOff>
    </xdr:to>
    <xdr:sp macro="" textlink="">
      <xdr:nvSpPr>
        <xdr:cNvPr id="312" name="フローチャート: 判断 311">
          <a:extLst>
            <a:ext uri="{FF2B5EF4-FFF2-40B4-BE49-F238E27FC236}">
              <a16:creationId xmlns:a16="http://schemas.microsoft.com/office/drawing/2014/main" id="{BBA2D28E-0C02-416C-B999-395325794D9C}"/>
            </a:ext>
          </a:extLst>
        </xdr:cNvPr>
        <xdr:cNvSpPr/>
      </xdr:nvSpPr>
      <xdr:spPr>
        <a:xfrm>
          <a:off x="4127500" y="17438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139700</xdr:rowOff>
    </xdr:from>
    <xdr:to>
      <xdr:col>20</xdr:col>
      <xdr:colOff>38100</xdr:colOff>
      <xdr:row>105</xdr:row>
      <xdr:rowOff>69850</xdr:rowOff>
    </xdr:to>
    <xdr:sp macro="" textlink="">
      <xdr:nvSpPr>
        <xdr:cNvPr id="313" name="フローチャート: 判断 312">
          <a:extLst>
            <a:ext uri="{FF2B5EF4-FFF2-40B4-BE49-F238E27FC236}">
              <a16:creationId xmlns:a16="http://schemas.microsoft.com/office/drawing/2014/main" id="{0D919C86-207F-4392-AABE-81B8E44A87BF}"/>
            </a:ext>
          </a:extLst>
        </xdr:cNvPr>
        <xdr:cNvSpPr/>
      </xdr:nvSpPr>
      <xdr:spPr>
        <a:xfrm>
          <a:off x="3384550" y="17399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108676</xdr:rowOff>
    </xdr:from>
    <xdr:to>
      <xdr:col>15</xdr:col>
      <xdr:colOff>101600</xdr:colOff>
      <xdr:row>105</xdr:row>
      <xdr:rowOff>38826</xdr:rowOff>
    </xdr:to>
    <xdr:sp macro="" textlink="">
      <xdr:nvSpPr>
        <xdr:cNvPr id="314" name="フローチャート: 判断 313">
          <a:extLst>
            <a:ext uri="{FF2B5EF4-FFF2-40B4-BE49-F238E27FC236}">
              <a16:creationId xmlns:a16="http://schemas.microsoft.com/office/drawing/2014/main" id="{4CB68D49-C0E1-4021-BF82-E52CD16A8E0F}"/>
            </a:ext>
          </a:extLst>
        </xdr:cNvPr>
        <xdr:cNvSpPr/>
      </xdr:nvSpPr>
      <xdr:spPr>
        <a:xfrm>
          <a:off x="2571750" y="1736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3E05DB00-AC40-458F-A5A2-7A6670F71A9A}"/>
            </a:ext>
          </a:extLst>
        </xdr:cNvPr>
        <xdr:cNvSpPr/>
      </xdr:nvSpPr>
      <xdr:spPr>
        <a:xfrm>
          <a:off x="1778000" y="1736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79284</xdr:rowOff>
    </xdr:from>
    <xdr:to>
      <xdr:col>6</xdr:col>
      <xdr:colOff>38100</xdr:colOff>
      <xdr:row>105</xdr:row>
      <xdr:rowOff>9434</xdr:rowOff>
    </xdr:to>
    <xdr:sp macro="" textlink="">
      <xdr:nvSpPr>
        <xdr:cNvPr id="316" name="フローチャート: 判断 315">
          <a:extLst>
            <a:ext uri="{FF2B5EF4-FFF2-40B4-BE49-F238E27FC236}">
              <a16:creationId xmlns:a16="http://schemas.microsoft.com/office/drawing/2014/main" id="{7A8752B7-5D64-4B54-9A07-EA8AC0249B47}"/>
            </a:ext>
          </a:extLst>
        </xdr:cNvPr>
        <xdr:cNvSpPr/>
      </xdr:nvSpPr>
      <xdr:spPr>
        <a:xfrm>
          <a:off x="984250" y="173385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976746DE-2891-4FAB-99D9-67AB39EE6299}"/>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A175042A-6BB3-41B3-B0DB-3F019B52E1D6}"/>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B9D92BB8-377F-4189-9431-CA0D698F553A}"/>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FB2E5F2-1FA0-4275-97FF-42A0C996A841}"/>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F3659191-025C-4D14-AD57-C6A5A3355364}"/>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13970</xdr:rowOff>
    </xdr:from>
    <xdr:to>
      <xdr:col>24</xdr:col>
      <xdr:colOff>114300</xdr:colOff>
      <xdr:row>103</xdr:row>
      <xdr:rowOff>115570</xdr:rowOff>
    </xdr:to>
    <xdr:sp macro="" textlink="">
      <xdr:nvSpPr>
        <xdr:cNvPr id="322" name="楕円 321">
          <a:extLst>
            <a:ext uri="{FF2B5EF4-FFF2-40B4-BE49-F238E27FC236}">
              <a16:creationId xmlns:a16="http://schemas.microsoft.com/office/drawing/2014/main" id="{F48B9229-91AA-4A66-B85D-66055ACECE6C}"/>
            </a:ext>
          </a:extLst>
        </xdr:cNvPr>
        <xdr:cNvSpPr/>
      </xdr:nvSpPr>
      <xdr:spPr>
        <a:xfrm>
          <a:off x="412750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36847</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A88F7CBE-FD50-4C73-A7EA-ADF9ED86CCF3}"/>
            </a:ext>
          </a:extLst>
        </xdr:cNvPr>
        <xdr:cNvSpPr txBox="1"/>
      </xdr:nvSpPr>
      <xdr:spPr>
        <a:xfrm>
          <a:off x="4216400" y="1695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144599</xdr:rowOff>
    </xdr:from>
    <xdr:to>
      <xdr:col>20</xdr:col>
      <xdr:colOff>38100</xdr:colOff>
      <xdr:row>103</xdr:row>
      <xdr:rowOff>74749</xdr:rowOff>
    </xdr:to>
    <xdr:sp macro="" textlink="">
      <xdr:nvSpPr>
        <xdr:cNvPr id="324" name="楕円 323">
          <a:extLst>
            <a:ext uri="{FF2B5EF4-FFF2-40B4-BE49-F238E27FC236}">
              <a16:creationId xmlns:a16="http://schemas.microsoft.com/office/drawing/2014/main" id="{C2795874-EA41-44FE-A762-094C4613676F}"/>
            </a:ext>
          </a:extLst>
        </xdr:cNvPr>
        <xdr:cNvSpPr/>
      </xdr:nvSpPr>
      <xdr:spPr>
        <a:xfrm>
          <a:off x="3384550" y="170609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23949</xdr:rowOff>
    </xdr:from>
    <xdr:to>
      <xdr:col>24</xdr:col>
      <xdr:colOff>63500</xdr:colOff>
      <xdr:row>103</xdr:row>
      <xdr:rowOff>64770</xdr:rowOff>
    </xdr:to>
    <xdr:cxnSp macro="">
      <xdr:nvCxnSpPr>
        <xdr:cNvPr id="325" name="直線コネクタ 324">
          <a:extLst>
            <a:ext uri="{FF2B5EF4-FFF2-40B4-BE49-F238E27FC236}">
              <a16:creationId xmlns:a16="http://schemas.microsoft.com/office/drawing/2014/main" id="{5379EA93-8BF4-41CA-B1DD-2C43A060ADDF}"/>
            </a:ext>
          </a:extLst>
        </xdr:cNvPr>
        <xdr:cNvCxnSpPr/>
      </xdr:nvCxnSpPr>
      <xdr:spPr>
        <a:xfrm>
          <a:off x="3429000" y="17111799"/>
          <a:ext cx="7493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103777</xdr:rowOff>
    </xdr:from>
    <xdr:to>
      <xdr:col>15</xdr:col>
      <xdr:colOff>101600</xdr:colOff>
      <xdr:row>103</xdr:row>
      <xdr:rowOff>33927</xdr:rowOff>
    </xdr:to>
    <xdr:sp macro="" textlink="">
      <xdr:nvSpPr>
        <xdr:cNvPr id="326" name="楕円 325">
          <a:extLst>
            <a:ext uri="{FF2B5EF4-FFF2-40B4-BE49-F238E27FC236}">
              <a16:creationId xmlns:a16="http://schemas.microsoft.com/office/drawing/2014/main" id="{48E1270C-1F2E-45F7-BAD2-C8E896E4FD01}"/>
            </a:ext>
          </a:extLst>
        </xdr:cNvPr>
        <xdr:cNvSpPr/>
      </xdr:nvSpPr>
      <xdr:spPr>
        <a:xfrm>
          <a:off x="2571750" y="1702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154577</xdr:rowOff>
    </xdr:from>
    <xdr:to>
      <xdr:col>19</xdr:col>
      <xdr:colOff>177800</xdr:colOff>
      <xdr:row>103</xdr:row>
      <xdr:rowOff>23949</xdr:rowOff>
    </xdr:to>
    <xdr:cxnSp macro="">
      <xdr:nvCxnSpPr>
        <xdr:cNvPr id="327" name="直線コネクタ 326">
          <a:extLst>
            <a:ext uri="{FF2B5EF4-FFF2-40B4-BE49-F238E27FC236}">
              <a16:creationId xmlns:a16="http://schemas.microsoft.com/office/drawing/2014/main" id="{EB89771C-6C12-488F-818D-6AA3D89D9A3C}"/>
            </a:ext>
          </a:extLst>
        </xdr:cNvPr>
        <xdr:cNvCxnSpPr/>
      </xdr:nvCxnSpPr>
      <xdr:spPr>
        <a:xfrm>
          <a:off x="2622550" y="17070977"/>
          <a:ext cx="8064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64588</xdr:rowOff>
    </xdr:from>
    <xdr:to>
      <xdr:col>10</xdr:col>
      <xdr:colOff>165100</xdr:colOff>
      <xdr:row>102</xdr:row>
      <xdr:rowOff>166188</xdr:rowOff>
    </xdr:to>
    <xdr:sp macro="" textlink="">
      <xdr:nvSpPr>
        <xdr:cNvPr id="328" name="楕円 327">
          <a:extLst>
            <a:ext uri="{FF2B5EF4-FFF2-40B4-BE49-F238E27FC236}">
              <a16:creationId xmlns:a16="http://schemas.microsoft.com/office/drawing/2014/main" id="{113A2508-0C25-41A4-A6AB-F96A73A3C442}"/>
            </a:ext>
          </a:extLst>
        </xdr:cNvPr>
        <xdr:cNvSpPr/>
      </xdr:nvSpPr>
      <xdr:spPr>
        <a:xfrm>
          <a:off x="1778000" y="169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115388</xdr:rowOff>
    </xdr:from>
    <xdr:to>
      <xdr:col>15</xdr:col>
      <xdr:colOff>50800</xdr:colOff>
      <xdr:row>102</xdr:row>
      <xdr:rowOff>154577</xdr:rowOff>
    </xdr:to>
    <xdr:cxnSp macro="">
      <xdr:nvCxnSpPr>
        <xdr:cNvPr id="329" name="直線コネクタ 328">
          <a:extLst>
            <a:ext uri="{FF2B5EF4-FFF2-40B4-BE49-F238E27FC236}">
              <a16:creationId xmlns:a16="http://schemas.microsoft.com/office/drawing/2014/main" id="{4F2638B8-7DCD-4FFA-97DE-3F81A377C18B}"/>
            </a:ext>
          </a:extLst>
        </xdr:cNvPr>
        <xdr:cNvCxnSpPr/>
      </xdr:nvCxnSpPr>
      <xdr:spPr>
        <a:xfrm>
          <a:off x="1828800" y="17031788"/>
          <a:ext cx="7937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54792</xdr:rowOff>
    </xdr:from>
    <xdr:to>
      <xdr:col>6</xdr:col>
      <xdr:colOff>38100</xdr:colOff>
      <xdr:row>102</xdr:row>
      <xdr:rowOff>156392</xdr:rowOff>
    </xdr:to>
    <xdr:sp macro="" textlink="">
      <xdr:nvSpPr>
        <xdr:cNvPr id="330" name="楕円 329">
          <a:extLst>
            <a:ext uri="{FF2B5EF4-FFF2-40B4-BE49-F238E27FC236}">
              <a16:creationId xmlns:a16="http://schemas.microsoft.com/office/drawing/2014/main" id="{2E2FC463-5467-4079-8109-4DA0935AD4D6}"/>
            </a:ext>
          </a:extLst>
        </xdr:cNvPr>
        <xdr:cNvSpPr/>
      </xdr:nvSpPr>
      <xdr:spPr>
        <a:xfrm>
          <a:off x="984250" y="169711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105592</xdr:rowOff>
    </xdr:from>
    <xdr:to>
      <xdr:col>10</xdr:col>
      <xdr:colOff>114300</xdr:colOff>
      <xdr:row>102</xdr:row>
      <xdr:rowOff>115388</xdr:rowOff>
    </xdr:to>
    <xdr:cxnSp macro="">
      <xdr:nvCxnSpPr>
        <xdr:cNvPr id="331" name="直線コネクタ 330">
          <a:extLst>
            <a:ext uri="{FF2B5EF4-FFF2-40B4-BE49-F238E27FC236}">
              <a16:creationId xmlns:a16="http://schemas.microsoft.com/office/drawing/2014/main" id="{8FAD1FAE-D63D-4BE6-B5E0-4E63A7A2CDFA}"/>
            </a:ext>
          </a:extLst>
        </xdr:cNvPr>
        <xdr:cNvCxnSpPr/>
      </xdr:nvCxnSpPr>
      <xdr:spPr>
        <a:xfrm>
          <a:off x="1028700" y="17021992"/>
          <a:ext cx="8001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60977</xdr:rowOff>
    </xdr:from>
    <xdr:ext cx="405111" cy="259045"/>
    <xdr:sp macro="" textlink="">
      <xdr:nvSpPr>
        <xdr:cNvPr id="332" name="n_1aveValue【市民会館】&#10;有形固定資産減価償却率">
          <a:extLst>
            <a:ext uri="{FF2B5EF4-FFF2-40B4-BE49-F238E27FC236}">
              <a16:creationId xmlns:a16="http://schemas.microsoft.com/office/drawing/2014/main" id="{88F5598B-2382-4E8F-9B57-B8DA25ED39DB}"/>
            </a:ext>
          </a:extLst>
        </xdr:cNvPr>
        <xdr:cNvSpPr txBox="1"/>
      </xdr:nvSpPr>
      <xdr:spPr>
        <a:xfrm>
          <a:off x="3239144" y="1749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29953</xdr:rowOff>
    </xdr:from>
    <xdr:ext cx="405111" cy="259045"/>
    <xdr:sp macro="" textlink="">
      <xdr:nvSpPr>
        <xdr:cNvPr id="333" name="n_2aveValue【市民会館】&#10;有形固定資産減価償却率">
          <a:extLst>
            <a:ext uri="{FF2B5EF4-FFF2-40B4-BE49-F238E27FC236}">
              <a16:creationId xmlns:a16="http://schemas.microsoft.com/office/drawing/2014/main" id="{C447261E-1C56-476D-9AEB-230D3CBA60CE}"/>
            </a:ext>
          </a:extLst>
        </xdr:cNvPr>
        <xdr:cNvSpPr txBox="1"/>
      </xdr:nvSpPr>
      <xdr:spPr>
        <a:xfrm>
          <a:off x="2439044" y="1746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334" name="n_3aveValue【市民会館】&#10;有形固定資産減価償却率">
          <a:extLst>
            <a:ext uri="{FF2B5EF4-FFF2-40B4-BE49-F238E27FC236}">
              <a16:creationId xmlns:a16="http://schemas.microsoft.com/office/drawing/2014/main" id="{B6589560-90BF-4920-8D0E-43F4987D2BBC}"/>
            </a:ext>
          </a:extLst>
        </xdr:cNvPr>
        <xdr:cNvSpPr txBox="1"/>
      </xdr:nvSpPr>
      <xdr:spPr>
        <a:xfrm>
          <a:off x="1645294" y="1746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561</xdr:rowOff>
    </xdr:from>
    <xdr:ext cx="405111" cy="259045"/>
    <xdr:sp macro="" textlink="">
      <xdr:nvSpPr>
        <xdr:cNvPr id="335" name="n_4aveValue【市民会館】&#10;有形固定資産減価償却率">
          <a:extLst>
            <a:ext uri="{FF2B5EF4-FFF2-40B4-BE49-F238E27FC236}">
              <a16:creationId xmlns:a16="http://schemas.microsoft.com/office/drawing/2014/main" id="{4A226ED7-0494-4F51-BA45-304D61244929}"/>
            </a:ext>
          </a:extLst>
        </xdr:cNvPr>
        <xdr:cNvSpPr txBox="1"/>
      </xdr:nvSpPr>
      <xdr:spPr>
        <a:xfrm>
          <a:off x="851544" y="1743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91276</xdr:rowOff>
    </xdr:from>
    <xdr:ext cx="405111" cy="259045"/>
    <xdr:sp macro="" textlink="">
      <xdr:nvSpPr>
        <xdr:cNvPr id="336" name="n_1mainValue【市民会館】&#10;有形固定資産減価償却率">
          <a:extLst>
            <a:ext uri="{FF2B5EF4-FFF2-40B4-BE49-F238E27FC236}">
              <a16:creationId xmlns:a16="http://schemas.microsoft.com/office/drawing/2014/main" id="{696B7E4C-0861-4B80-8A67-ED90E7323D18}"/>
            </a:ext>
          </a:extLst>
        </xdr:cNvPr>
        <xdr:cNvSpPr txBox="1"/>
      </xdr:nvSpPr>
      <xdr:spPr>
        <a:xfrm>
          <a:off x="3239144" y="1683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50454</xdr:rowOff>
    </xdr:from>
    <xdr:ext cx="405111" cy="259045"/>
    <xdr:sp macro="" textlink="">
      <xdr:nvSpPr>
        <xdr:cNvPr id="337" name="n_2mainValue【市民会館】&#10;有形固定資産減価償却率">
          <a:extLst>
            <a:ext uri="{FF2B5EF4-FFF2-40B4-BE49-F238E27FC236}">
              <a16:creationId xmlns:a16="http://schemas.microsoft.com/office/drawing/2014/main" id="{A1E2FA02-6E5B-4FA5-8E06-20B3BA3C7BE0}"/>
            </a:ext>
          </a:extLst>
        </xdr:cNvPr>
        <xdr:cNvSpPr txBox="1"/>
      </xdr:nvSpPr>
      <xdr:spPr>
        <a:xfrm>
          <a:off x="2439044" y="16795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11265</xdr:rowOff>
    </xdr:from>
    <xdr:ext cx="405111" cy="259045"/>
    <xdr:sp macro="" textlink="">
      <xdr:nvSpPr>
        <xdr:cNvPr id="338" name="n_3mainValue【市民会館】&#10;有形固定資産減価償却率">
          <a:extLst>
            <a:ext uri="{FF2B5EF4-FFF2-40B4-BE49-F238E27FC236}">
              <a16:creationId xmlns:a16="http://schemas.microsoft.com/office/drawing/2014/main" id="{87FD6199-8D98-47D7-9D17-9B14356546BB}"/>
            </a:ext>
          </a:extLst>
        </xdr:cNvPr>
        <xdr:cNvSpPr txBox="1"/>
      </xdr:nvSpPr>
      <xdr:spPr>
        <a:xfrm>
          <a:off x="1645294" y="1675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1469</xdr:rowOff>
    </xdr:from>
    <xdr:ext cx="405111" cy="259045"/>
    <xdr:sp macro="" textlink="">
      <xdr:nvSpPr>
        <xdr:cNvPr id="339" name="n_4mainValue【市民会館】&#10;有形固定資産減価償却率">
          <a:extLst>
            <a:ext uri="{FF2B5EF4-FFF2-40B4-BE49-F238E27FC236}">
              <a16:creationId xmlns:a16="http://schemas.microsoft.com/office/drawing/2014/main" id="{C36B11B8-E3C8-472B-B5B6-7E877C58EF46}"/>
            </a:ext>
          </a:extLst>
        </xdr:cNvPr>
        <xdr:cNvSpPr txBox="1"/>
      </xdr:nvSpPr>
      <xdr:spPr>
        <a:xfrm>
          <a:off x="851544" y="1674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0C155BAD-AF88-4B34-86DB-AE155BBE2DF0}"/>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298E081A-FA2C-46FB-A07A-12CF9761F1E3}"/>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FFBE3C3D-6E03-4F5F-9E79-2162F550CABE}"/>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135878D5-E50E-436D-B433-FD3F49B73D1E}"/>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71A0CC14-018A-4C42-9331-90EE8BC1088B}"/>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5C04B539-AA83-4FF3-849E-27A199D3710D}"/>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CC2B2F54-15E2-449A-A9C8-394B58C72388}"/>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2CF6F572-A99B-46DC-A2B6-0A51A9163A1B}"/>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9817A6FD-83AA-453C-AC43-0D4BEB089DA1}"/>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A537998B-A3CD-4DC0-A9D9-D0C654D53F1C}"/>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B11E3071-0404-45EA-B5F3-8CF78742D4E7}"/>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17DF20B7-7D0A-4563-830B-4F16FEF86FD7}"/>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7B0C037C-EF21-425F-B1F2-2FB601147C2A}"/>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D8A58CB9-8D04-49E8-9E5E-A918E05C061B}"/>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522360EF-4EB4-4330-A99A-985F2747A972}"/>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40835308-09CA-476D-BAF0-6A65B4BB44DF}"/>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B09ED642-375C-42D8-9089-504B07916749}"/>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F2509C15-045A-410F-8F7B-D14318C458AE}"/>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A353266B-E300-46DE-9314-23C6B58FF06F}"/>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43510A93-59A0-46F1-89DC-EE8D05BD060D}"/>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EA06EE17-3F40-46EA-AF35-7701A431B869}"/>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76FC4F43-E150-4CDA-8893-4FA90EBA76B6}"/>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41CBC55B-A493-4999-8853-430597299E99}"/>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76200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F4C2D746-8831-41CF-9EFD-5D16141FCBC8}"/>
            </a:ext>
          </a:extLst>
        </xdr:cNvPr>
        <xdr:cNvCxnSpPr/>
      </xdr:nvCxnSpPr>
      <xdr:spPr>
        <a:xfrm flipV="1">
          <a:off x="9429115" y="16821150"/>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246CAF06-1C6A-4F82-A432-9A994DC90925}"/>
            </a:ext>
          </a:extLst>
        </xdr:cNvPr>
        <xdr:cNvSpPr txBox="1"/>
      </xdr:nvSpPr>
      <xdr:spPr>
        <a:xfrm>
          <a:off x="946785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3A0CA4DF-4EF6-43DD-AA68-A46C9E184770}"/>
            </a:ext>
          </a:extLst>
        </xdr:cNvPr>
        <xdr:cNvCxnSpPr/>
      </xdr:nvCxnSpPr>
      <xdr:spPr>
        <a:xfrm>
          <a:off x="9359900" y="180803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22877</xdr:rowOff>
    </xdr:from>
    <xdr:ext cx="469744" cy="259045"/>
    <xdr:sp macro="" textlink="">
      <xdr:nvSpPr>
        <xdr:cNvPr id="366" name="【市民会館】&#10;一人当たり面積最大値テキスト">
          <a:extLst>
            <a:ext uri="{FF2B5EF4-FFF2-40B4-BE49-F238E27FC236}">
              <a16:creationId xmlns:a16="http://schemas.microsoft.com/office/drawing/2014/main" id="{07E0AA72-F290-452C-9BAB-D1239A290D25}"/>
            </a:ext>
          </a:extLst>
        </xdr:cNvPr>
        <xdr:cNvSpPr txBox="1"/>
      </xdr:nvSpPr>
      <xdr:spPr>
        <a:xfrm>
          <a:off x="9467850" y="1659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76200</xdr:rowOff>
    </xdr:from>
    <xdr:to>
      <xdr:col>55</xdr:col>
      <xdr:colOff>88900</xdr:colOff>
      <xdr:row>101</xdr:row>
      <xdr:rowOff>76200</xdr:rowOff>
    </xdr:to>
    <xdr:cxnSp macro="">
      <xdr:nvCxnSpPr>
        <xdr:cNvPr id="367" name="直線コネクタ 366">
          <a:extLst>
            <a:ext uri="{FF2B5EF4-FFF2-40B4-BE49-F238E27FC236}">
              <a16:creationId xmlns:a16="http://schemas.microsoft.com/office/drawing/2014/main" id="{365A81B7-CCDF-4E80-94E8-4E6DA9C7B18B}"/>
            </a:ext>
          </a:extLst>
        </xdr:cNvPr>
        <xdr:cNvCxnSpPr/>
      </xdr:nvCxnSpPr>
      <xdr:spPr>
        <a:xfrm>
          <a:off x="9359900" y="1682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4463</xdr:rowOff>
    </xdr:from>
    <xdr:ext cx="469744" cy="259045"/>
    <xdr:sp macro="" textlink="">
      <xdr:nvSpPr>
        <xdr:cNvPr id="368" name="【市民会館】&#10;一人当たり面積平均値テキスト">
          <a:extLst>
            <a:ext uri="{FF2B5EF4-FFF2-40B4-BE49-F238E27FC236}">
              <a16:creationId xmlns:a16="http://schemas.microsoft.com/office/drawing/2014/main" id="{8281D645-9D2B-4592-A905-F4D79EF00E36}"/>
            </a:ext>
          </a:extLst>
        </xdr:cNvPr>
        <xdr:cNvSpPr txBox="1"/>
      </xdr:nvSpPr>
      <xdr:spPr>
        <a:xfrm>
          <a:off x="9467850" y="17606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153036</xdr:rowOff>
    </xdr:from>
    <xdr:to>
      <xdr:col>55</xdr:col>
      <xdr:colOff>50800</xdr:colOff>
      <xdr:row>107</xdr:row>
      <xdr:rowOff>83186</xdr:rowOff>
    </xdr:to>
    <xdr:sp macro="" textlink="">
      <xdr:nvSpPr>
        <xdr:cNvPr id="369" name="フローチャート: 判断 368">
          <a:extLst>
            <a:ext uri="{FF2B5EF4-FFF2-40B4-BE49-F238E27FC236}">
              <a16:creationId xmlns:a16="http://schemas.microsoft.com/office/drawing/2014/main" id="{667DAED2-3413-48C1-A495-0BC66B4DC4EE}"/>
            </a:ext>
          </a:extLst>
        </xdr:cNvPr>
        <xdr:cNvSpPr/>
      </xdr:nvSpPr>
      <xdr:spPr>
        <a:xfrm>
          <a:off x="9398000" y="177552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160655</xdr:rowOff>
    </xdr:from>
    <xdr:to>
      <xdr:col>50</xdr:col>
      <xdr:colOff>165100</xdr:colOff>
      <xdr:row>107</xdr:row>
      <xdr:rowOff>90805</xdr:rowOff>
    </xdr:to>
    <xdr:sp macro="" textlink="">
      <xdr:nvSpPr>
        <xdr:cNvPr id="370" name="フローチャート: 判断 369">
          <a:extLst>
            <a:ext uri="{FF2B5EF4-FFF2-40B4-BE49-F238E27FC236}">
              <a16:creationId xmlns:a16="http://schemas.microsoft.com/office/drawing/2014/main" id="{8B2DE41B-67A1-4B54-BC38-F53B736C4BFD}"/>
            </a:ext>
          </a:extLst>
        </xdr:cNvPr>
        <xdr:cNvSpPr/>
      </xdr:nvSpPr>
      <xdr:spPr>
        <a:xfrm>
          <a:off x="86360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164464</xdr:rowOff>
    </xdr:from>
    <xdr:to>
      <xdr:col>46</xdr:col>
      <xdr:colOff>38100</xdr:colOff>
      <xdr:row>107</xdr:row>
      <xdr:rowOff>94614</xdr:rowOff>
    </xdr:to>
    <xdr:sp macro="" textlink="">
      <xdr:nvSpPr>
        <xdr:cNvPr id="371" name="フローチャート: 判断 370">
          <a:extLst>
            <a:ext uri="{FF2B5EF4-FFF2-40B4-BE49-F238E27FC236}">
              <a16:creationId xmlns:a16="http://schemas.microsoft.com/office/drawing/2014/main" id="{3D1CBFA0-5E33-4B9F-B133-033D6354464B}"/>
            </a:ext>
          </a:extLst>
        </xdr:cNvPr>
        <xdr:cNvSpPr/>
      </xdr:nvSpPr>
      <xdr:spPr>
        <a:xfrm>
          <a:off x="7842250" y="177666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162561</xdr:rowOff>
    </xdr:from>
    <xdr:to>
      <xdr:col>41</xdr:col>
      <xdr:colOff>101600</xdr:colOff>
      <xdr:row>107</xdr:row>
      <xdr:rowOff>92711</xdr:rowOff>
    </xdr:to>
    <xdr:sp macro="" textlink="">
      <xdr:nvSpPr>
        <xdr:cNvPr id="372" name="フローチャート: 判断 371">
          <a:extLst>
            <a:ext uri="{FF2B5EF4-FFF2-40B4-BE49-F238E27FC236}">
              <a16:creationId xmlns:a16="http://schemas.microsoft.com/office/drawing/2014/main" id="{4F81DC70-8E02-4C7F-9F2E-F7194BDE4140}"/>
            </a:ext>
          </a:extLst>
        </xdr:cNvPr>
        <xdr:cNvSpPr/>
      </xdr:nvSpPr>
      <xdr:spPr>
        <a:xfrm>
          <a:off x="702945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145414</xdr:rowOff>
    </xdr:from>
    <xdr:to>
      <xdr:col>36</xdr:col>
      <xdr:colOff>165100</xdr:colOff>
      <xdr:row>107</xdr:row>
      <xdr:rowOff>75564</xdr:rowOff>
    </xdr:to>
    <xdr:sp macro="" textlink="">
      <xdr:nvSpPr>
        <xdr:cNvPr id="373" name="フローチャート: 判断 372">
          <a:extLst>
            <a:ext uri="{FF2B5EF4-FFF2-40B4-BE49-F238E27FC236}">
              <a16:creationId xmlns:a16="http://schemas.microsoft.com/office/drawing/2014/main" id="{00DCF67A-14F0-4F1B-8050-FC17AB2DDEA1}"/>
            </a:ext>
          </a:extLst>
        </xdr:cNvPr>
        <xdr:cNvSpPr/>
      </xdr:nvSpPr>
      <xdr:spPr>
        <a:xfrm>
          <a:off x="62357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B09A84D-517F-4879-AE48-3FB02ECDB871}"/>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1923E518-D509-4C45-A9B2-49020808E21D}"/>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DF139FDF-6FB6-481D-834D-1521A8F60B90}"/>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CDD83A70-1712-4BB6-8589-39C9C65FE69F}"/>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1112EA5D-8EAD-48BF-9A9B-BF71CDAFF240}"/>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36830</xdr:rowOff>
    </xdr:from>
    <xdr:to>
      <xdr:col>55</xdr:col>
      <xdr:colOff>50800</xdr:colOff>
      <xdr:row>107</xdr:row>
      <xdr:rowOff>138430</xdr:rowOff>
    </xdr:to>
    <xdr:sp macro="" textlink="">
      <xdr:nvSpPr>
        <xdr:cNvPr id="379" name="楕円 378">
          <a:extLst>
            <a:ext uri="{FF2B5EF4-FFF2-40B4-BE49-F238E27FC236}">
              <a16:creationId xmlns:a16="http://schemas.microsoft.com/office/drawing/2014/main" id="{1B3F170D-B2D9-445F-904D-902AEAB5BD55}"/>
            </a:ext>
          </a:extLst>
        </xdr:cNvPr>
        <xdr:cNvSpPr/>
      </xdr:nvSpPr>
      <xdr:spPr>
        <a:xfrm>
          <a:off x="9398000" y="17810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15257</xdr:rowOff>
    </xdr:from>
    <xdr:ext cx="469744" cy="259045"/>
    <xdr:sp macro="" textlink="">
      <xdr:nvSpPr>
        <xdr:cNvPr id="380" name="【市民会館】&#10;一人当たり面積該当値テキスト">
          <a:extLst>
            <a:ext uri="{FF2B5EF4-FFF2-40B4-BE49-F238E27FC236}">
              <a16:creationId xmlns:a16="http://schemas.microsoft.com/office/drawing/2014/main" id="{53F8662E-CFCE-4D7F-8A3F-52D9866D884C}"/>
            </a:ext>
          </a:extLst>
        </xdr:cNvPr>
        <xdr:cNvSpPr txBox="1"/>
      </xdr:nvSpPr>
      <xdr:spPr>
        <a:xfrm>
          <a:off x="9467850"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38736</xdr:rowOff>
    </xdr:from>
    <xdr:to>
      <xdr:col>50</xdr:col>
      <xdr:colOff>165100</xdr:colOff>
      <xdr:row>107</xdr:row>
      <xdr:rowOff>140336</xdr:rowOff>
    </xdr:to>
    <xdr:sp macro="" textlink="">
      <xdr:nvSpPr>
        <xdr:cNvPr id="381" name="楕円 380">
          <a:extLst>
            <a:ext uri="{FF2B5EF4-FFF2-40B4-BE49-F238E27FC236}">
              <a16:creationId xmlns:a16="http://schemas.microsoft.com/office/drawing/2014/main" id="{42EFB251-DE72-4A00-9962-DA555096F4A5}"/>
            </a:ext>
          </a:extLst>
        </xdr:cNvPr>
        <xdr:cNvSpPr/>
      </xdr:nvSpPr>
      <xdr:spPr>
        <a:xfrm>
          <a:off x="86360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87630</xdr:rowOff>
    </xdr:from>
    <xdr:to>
      <xdr:col>55</xdr:col>
      <xdr:colOff>0</xdr:colOff>
      <xdr:row>107</xdr:row>
      <xdr:rowOff>89536</xdr:rowOff>
    </xdr:to>
    <xdr:cxnSp macro="">
      <xdr:nvCxnSpPr>
        <xdr:cNvPr id="382" name="直線コネクタ 381">
          <a:extLst>
            <a:ext uri="{FF2B5EF4-FFF2-40B4-BE49-F238E27FC236}">
              <a16:creationId xmlns:a16="http://schemas.microsoft.com/office/drawing/2014/main" id="{6952585B-5872-402D-AE09-233AB6A9E71C}"/>
            </a:ext>
          </a:extLst>
        </xdr:cNvPr>
        <xdr:cNvCxnSpPr/>
      </xdr:nvCxnSpPr>
      <xdr:spPr>
        <a:xfrm flipV="1">
          <a:off x="8686800" y="17861280"/>
          <a:ext cx="74295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38736</xdr:rowOff>
    </xdr:from>
    <xdr:to>
      <xdr:col>46</xdr:col>
      <xdr:colOff>38100</xdr:colOff>
      <xdr:row>107</xdr:row>
      <xdr:rowOff>140336</xdr:rowOff>
    </xdr:to>
    <xdr:sp macro="" textlink="">
      <xdr:nvSpPr>
        <xdr:cNvPr id="383" name="楕円 382">
          <a:extLst>
            <a:ext uri="{FF2B5EF4-FFF2-40B4-BE49-F238E27FC236}">
              <a16:creationId xmlns:a16="http://schemas.microsoft.com/office/drawing/2014/main" id="{BF5F9EEB-DC2E-4AAA-9E23-F90794C23B29}"/>
            </a:ext>
          </a:extLst>
        </xdr:cNvPr>
        <xdr:cNvSpPr/>
      </xdr:nvSpPr>
      <xdr:spPr>
        <a:xfrm>
          <a:off x="7842250" y="178123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89536</xdr:rowOff>
    </xdr:from>
    <xdr:to>
      <xdr:col>50</xdr:col>
      <xdr:colOff>114300</xdr:colOff>
      <xdr:row>107</xdr:row>
      <xdr:rowOff>89536</xdr:rowOff>
    </xdr:to>
    <xdr:cxnSp macro="">
      <xdr:nvCxnSpPr>
        <xdr:cNvPr id="384" name="直線コネクタ 383">
          <a:extLst>
            <a:ext uri="{FF2B5EF4-FFF2-40B4-BE49-F238E27FC236}">
              <a16:creationId xmlns:a16="http://schemas.microsoft.com/office/drawing/2014/main" id="{4F3FAB70-8682-4FB2-93FF-EEF458D8C4F1}"/>
            </a:ext>
          </a:extLst>
        </xdr:cNvPr>
        <xdr:cNvCxnSpPr/>
      </xdr:nvCxnSpPr>
      <xdr:spPr>
        <a:xfrm>
          <a:off x="7886700" y="178631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38736</xdr:rowOff>
    </xdr:from>
    <xdr:to>
      <xdr:col>41</xdr:col>
      <xdr:colOff>101600</xdr:colOff>
      <xdr:row>107</xdr:row>
      <xdr:rowOff>140336</xdr:rowOff>
    </xdr:to>
    <xdr:sp macro="" textlink="">
      <xdr:nvSpPr>
        <xdr:cNvPr id="385" name="楕円 384">
          <a:extLst>
            <a:ext uri="{FF2B5EF4-FFF2-40B4-BE49-F238E27FC236}">
              <a16:creationId xmlns:a16="http://schemas.microsoft.com/office/drawing/2014/main" id="{7795C899-61C6-4CEC-9A7E-8024FC985677}"/>
            </a:ext>
          </a:extLst>
        </xdr:cNvPr>
        <xdr:cNvSpPr/>
      </xdr:nvSpPr>
      <xdr:spPr>
        <a:xfrm>
          <a:off x="702945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89536</xdr:rowOff>
    </xdr:from>
    <xdr:to>
      <xdr:col>45</xdr:col>
      <xdr:colOff>177800</xdr:colOff>
      <xdr:row>107</xdr:row>
      <xdr:rowOff>89536</xdr:rowOff>
    </xdr:to>
    <xdr:cxnSp macro="">
      <xdr:nvCxnSpPr>
        <xdr:cNvPr id="386" name="直線コネクタ 385">
          <a:extLst>
            <a:ext uri="{FF2B5EF4-FFF2-40B4-BE49-F238E27FC236}">
              <a16:creationId xmlns:a16="http://schemas.microsoft.com/office/drawing/2014/main" id="{CB6E34FA-9DA0-4C06-A974-14BEDEDF370C}"/>
            </a:ext>
          </a:extLst>
        </xdr:cNvPr>
        <xdr:cNvCxnSpPr/>
      </xdr:nvCxnSpPr>
      <xdr:spPr>
        <a:xfrm>
          <a:off x="7080250" y="1786318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38736</xdr:rowOff>
    </xdr:from>
    <xdr:to>
      <xdr:col>36</xdr:col>
      <xdr:colOff>165100</xdr:colOff>
      <xdr:row>107</xdr:row>
      <xdr:rowOff>140336</xdr:rowOff>
    </xdr:to>
    <xdr:sp macro="" textlink="">
      <xdr:nvSpPr>
        <xdr:cNvPr id="387" name="楕円 386">
          <a:extLst>
            <a:ext uri="{FF2B5EF4-FFF2-40B4-BE49-F238E27FC236}">
              <a16:creationId xmlns:a16="http://schemas.microsoft.com/office/drawing/2014/main" id="{E119682F-1FAB-4959-B9BD-9056466E02A0}"/>
            </a:ext>
          </a:extLst>
        </xdr:cNvPr>
        <xdr:cNvSpPr/>
      </xdr:nvSpPr>
      <xdr:spPr>
        <a:xfrm>
          <a:off x="62357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89536</xdr:rowOff>
    </xdr:from>
    <xdr:to>
      <xdr:col>41</xdr:col>
      <xdr:colOff>50800</xdr:colOff>
      <xdr:row>107</xdr:row>
      <xdr:rowOff>89536</xdr:rowOff>
    </xdr:to>
    <xdr:cxnSp macro="">
      <xdr:nvCxnSpPr>
        <xdr:cNvPr id="388" name="直線コネクタ 387">
          <a:extLst>
            <a:ext uri="{FF2B5EF4-FFF2-40B4-BE49-F238E27FC236}">
              <a16:creationId xmlns:a16="http://schemas.microsoft.com/office/drawing/2014/main" id="{72857E05-275B-446A-8AF7-1910BCFB02CC}"/>
            </a:ext>
          </a:extLst>
        </xdr:cNvPr>
        <xdr:cNvCxnSpPr/>
      </xdr:nvCxnSpPr>
      <xdr:spPr>
        <a:xfrm>
          <a:off x="6286500" y="1786318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107332</xdr:rowOff>
    </xdr:from>
    <xdr:ext cx="469744" cy="259045"/>
    <xdr:sp macro="" textlink="">
      <xdr:nvSpPr>
        <xdr:cNvPr id="389" name="n_1aveValue【市民会館】&#10;一人当たり面積">
          <a:extLst>
            <a:ext uri="{FF2B5EF4-FFF2-40B4-BE49-F238E27FC236}">
              <a16:creationId xmlns:a16="http://schemas.microsoft.com/office/drawing/2014/main" id="{41BC251B-7C98-4C85-9155-9E6C003D28F9}"/>
            </a:ext>
          </a:extLst>
        </xdr:cNvPr>
        <xdr:cNvSpPr txBox="1"/>
      </xdr:nvSpPr>
      <xdr:spPr>
        <a:xfrm>
          <a:off x="8458277" y="1753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111141</xdr:rowOff>
    </xdr:from>
    <xdr:ext cx="469744" cy="259045"/>
    <xdr:sp macro="" textlink="">
      <xdr:nvSpPr>
        <xdr:cNvPr id="390" name="n_2aveValue【市民会館】&#10;一人当たり面積">
          <a:extLst>
            <a:ext uri="{FF2B5EF4-FFF2-40B4-BE49-F238E27FC236}">
              <a16:creationId xmlns:a16="http://schemas.microsoft.com/office/drawing/2014/main" id="{A57D1F2A-4687-438F-89E6-D37312224F3A}"/>
            </a:ext>
          </a:extLst>
        </xdr:cNvPr>
        <xdr:cNvSpPr txBox="1"/>
      </xdr:nvSpPr>
      <xdr:spPr>
        <a:xfrm>
          <a:off x="7677227" y="1754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109238</xdr:rowOff>
    </xdr:from>
    <xdr:ext cx="469744" cy="259045"/>
    <xdr:sp macro="" textlink="">
      <xdr:nvSpPr>
        <xdr:cNvPr id="391" name="n_3aveValue【市民会館】&#10;一人当たり面積">
          <a:extLst>
            <a:ext uri="{FF2B5EF4-FFF2-40B4-BE49-F238E27FC236}">
              <a16:creationId xmlns:a16="http://schemas.microsoft.com/office/drawing/2014/main" id="{1D1E91DB-EBBF-49EF-96C4-910BD714FDEE}"/>
            </a:ext>
          </a:extLst>
        </xdr:cNvPr>
        <xdr:cNvSpPr txBox="1"/>
      </xdr:nvSpPr>
      <xdr:spPr>
        <a:xfrm>
          <a:off x="68644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92091</xdr:rowOff>
    </xdr:from>
    <xdr:ext cx="469744" cy="259045"/>
    <xdr:sp macro="" textlink="">
      <xdr:nvSpPr>
        <xdr:cNvPr id="392" name="n_4aveValue【市民会館】&#10;一人当たり面積">
          <a:extLst>
            <a:ext uri="{FF2B5EF4-FFF2-40B4-BE49-F238E27FC236}">
              <a16:creationId xmlns:a16="http://schemas.microsoft.com/office/drawing/2014/main" id="{DAA0E7E1-DB74-42BD-ADD2-D1EDEF3CA666}"/>
            </a:ext>
          </a:extLst>
        </xdr:cNvPr>
        <xdr:cNvSpPr txBox="1"/>
      </xdr:nvSpPr>
      <xdr:spPr>
        <a:xfrm>
          <a:off x="6070677" y="1752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131463</xdr:rowOff>
    </xdr:from>
    <xdr:ext cx="469744" cy="259045"/>
    <xdr:sp macro="" textlink="">
      <xdr:nvSpPr>
        <xdr:cNvPr id="393" name="n_1mainValue【市民会館】&#10;一人当たり面積">
          <a:extLst>
            <a:ext uri="{FF2B5EF4-FFF2-40B4-BE49-F238E27FC236}">
              <a16:creationId xmlns:a16="http://schemas.microsoft.com/office/drawing/2014/main" id="{F47F4DC8-6588-46BD-A6AF-0FAA352907B7}"/>
            </a:ext>
          </a:extLst>
        </xdr:cNvPr>
        <xdr:cNvSpPr txBox="1"/>
      </xdr:nvSpPr>
      <xdr:spPr>
        <a:xfrm>
          <a:off x="8458277" y="1790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131463</xdr:rowOff>
    </xdr:from>
    <xdr:ext cx="469744" cy="259045"/>
    <xdr:sp macro="" textlink="">
      <xdr:nvSpPr>
        <xdr:cNvPr id="394" name="n_2mainValue【市民会館】&#10;一人当たり面積">
          <a:extLst>
            <a:ext uri="{FF2B5EF4-FFF2-40B4-BE49-F238E27FC236}">
              <a16:creationId xmlns:a16="http://schemas.microsoft.com/office/drawing/2014/main" id="{2202B497-A34A-4052-A839-C03C3804C408}"/>
            </a:ext>
          </a:extLst>
        </xdr:cNvPr>
        <xdr:cNvSpPr txBox="1"/>
      </xdr:nvSpPr>
      <xdr:spPr>
        <a:xfrm>
          <a:off x="7677227" y="1790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131463</xdr:rowOff>
    </xdr:from>
    <xdr:ext cx="469744" cy="259045"/>
    <xdr:sp macro="" textlink="">
      <xdr:nvSpPr>
        <xdr:cNvPr id="395" name="n_3mainValue【市民会館】&#10;一人当たり面積">
          <a:extLst>
            <a:ext uri="{FF2B5EF4-FFF2-40B4-BE49-F238E27FC236}">
              <a16:creationId xmlns:a16="http://schemas.microsoft.com/office/drawing/2014/main" id="{F3511EB5-22AF-4393-B58C-B9682F39D646}"/>
            </a:ext>
          </a:extLst>
        </xdr:cNvPr>
        <xdr:cNvSpPr txBox="1"/>
      </xdr:nvSpPr>
      <xdr:spPr>
        <a:xfrm>
          <a:off x="6864427" y="1790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131463</xdr:rowOff>
    </xdr:from>
    <xdr:ext cx="469744" cy="259045"/>
    <xdr:sp macro="" textlink="">
      <xdr:nvSpPr>
        <xdr:cNvPr id="396" name="n_4mainValue【市民会館】&#10;一人当たり面積">
          <a:extLst>
            <a:ext uri="{FF2B5EF4-FFF2-40B4-BE49-F238E27FC236}">
              <a16:creationId xmlns:a16="http://schemas.microsoft.com/office/drawing/2014/main" id="{9D9F6C97-7BBA-413A-A33E-86AFA65309BD}"/>
            </a:ext>
          </a:extLst>
        </xdr:cNvPr>
        <xdr:cNvSpPr txBox="1"/>
      </xdr:nvSpPr>
      <xdr:spPr>
        <a:xfrm>
          <a:off x="6070677" y="1790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969609BB-821D-4D44-8ED7-626348F29E5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80E569DB-7F5B-4706-8692-0D20976F2ADB}"/>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EF5A771C-7F8C-47CD-B97B-109A31148CC0}"/>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64D10E6-42E9-4B29-B761-E2B3ABE25559}"/>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163AA7BA-1E65-459A-9F1A-AAB909CAFA2F}"/>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0400B22-CD42-450E-B839-9FDAE8BFC459}"/>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2F61BD1D-1DFF-42A0-8919-EB01210302BC}"/>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BD5F12AB-7ADC-4193-80A7-BDA92D0CF798}"/>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39E95398-0A84-4952-90BD-B086EA6A39BD}"/>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B097E5F0-586E-4DD0-B560-ED5D93F0D5F9}"/>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49274ED-8D3F-439E-80AE-7B2D291E877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id="{0321E50C-E3E3-4B61-A461-7BF942938B69}"/>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a:extLst>
            <a:ext uri="{FF2B5EF4-FFF2-40B4-BE49-F238E27FC236}">
              <a16:creationId xmlns:a16="http://schemas.microsoft.com/office/drawing/2014/main" id="{146048A6-0238-49E5-A4A9-D6C68A049014}"/>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id="{F2F60F8A-5442-4167-83E3-B8B6E38C7634}"/>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a:extLst>
            <a:ext uri="{FF2B5EF4-FFF2-40B4-BE49-F238E27FC236}">
              <a16:creationId xmlns:a16="http://schemas.microsoft.com/office/drawing/2014/main" id="{9201F7F3-D45A-41BE-87F2-9400EA068FFA}"/>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id="{49ABFF85-5054-4630-968B-80C7BCB3F08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a:extLst>
            <a:ext uri="{FF2B5EF4-FFF2-40B4-BE49-F238E27FC236}">
              <a16:creationId xmlns:a16="http://schemas.microsoft.com/office/drawing/2014/main" id="{574BF146-B64A-4EC8-9034-C9D89AC68F4D}"/>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id="{ECA588D1-1F8A-410A-9304-AE9D4092F426}"/>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a:extLst>
            <a:ext uri="{FF2B5EF4-FFF2-40B4-BE49-F238E27FC236}">
              <a16:creationId xmlns:a16="http://schemas.microsoft.com/office/drawing/2014/main" id="{275A56F9-B4B3-4B61-A2B4-86B456D704F4}"/>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id="{76318DE6-9F47-4678-9FAF-C2A9EC0DCFA0}"/>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a:extLst>
            <a:ext uri="{FF2B5EF4-FFF2-40B4-BE49-F238E27FC236}">
              <a16:creationId xmlns:a16="http://schemas.microsoft.com/office/drawing/2014/main" id="{44D8D923-D94D-4AD6-B658-590470F8CCCB}"/>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93FDD394-47FD-488D-A1FC-EFF78796D8B1}"/>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a:extLst>
            <a:ext uri="{FF2B5EF4-FFF2-40B4-BE49-F238E27FC236}">
              <a16:creationId xmlns:a16="http://schemas.microsoft.com/office/drawing/2014/main" id="{CB29251A-7E0B-4D37-9311-37B1499E8515}"/>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7BE437A4-DAE0-45C1-8355-6807030E2936}"/>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38100</xdr:rowOff>
    </xdr:to>
    <xdr:cxnSp macro="">
      <xdr:nvCxnSpPr>
        <xdr:cNvPr id="421" name="直線コネクタ 420">
          <a:extLst>
            <a:ext uri="{FF2B5EF4-FFF2-40B4-BE49-F238E27FC236}">
              <a16:creationId xmlns:a16="http://schemas.microsoft.com/office/drawing/2014/main" id="{F9EFB41E-57E7-4FB8-AD9C-F999E66C09E2}"/>
            </a:ext>
          </a:extLst>
        </xdr:cNvPr>
        <xdr:cNvCxnSpPr/>
      </xdr:nvCxnSpPr>
      <xdr:spPr>
        <a:xfrm flipV="1">
          <a:off x="14699614" y="5434330"/>
          <a:ext cx="0" cy="1544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97089864-A355-4F5C-AAC4-E15D9CB521AB}"/>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D5F1F9A4-E102-427D-85E0-6C47ACB5C7D3}"/>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900110E8-4601-410F-AD54-DAE8160B202B}"/>
            </a:ext>
          </a:extLst>
        </xdr:cNvPr>
        <xdr:cNvSpPr txBox="1"/>
      </xdr:nvSpPr>
      <xdr:spPr>
        <a:xfrm>
          <a:off x="14738350" y="521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425" name="直線コネクタ 424">
          <a:extLst>
            <a:ext uri="{FF2B5EF4-FFF2-40B4-BE49-F238E27FC236}">
              <a16:creationId xmlns:a16="http://schemas.microsoft.com/office/drawing/2014/main" id="{18E0F091-72B1-4DE0-AC51-2795C9424837}"/>
            </a:ext>
          </a:extLst>
        </xdr:cNvPr>
        <xdr:cNvCxnSpPr/>
      </xdr:nvCxnSpPr>
      <xdr:spPr>
        <a:xfrm>
          <a:off x="14611350" y="5434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108602</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61B4AE7D-A9D1-4DA0-9AC1-385030FE3870}"/>
            </a:ext>
          </a:extLst>
        </xdr:cNvPr>
        <xdr:cNvSpPr txBox="1"/>
      </xdr:nvSpPr>
      <xdr:spPr>
        <a:xfrm>
          <a:off x="14738350" y="6223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130175</xdr:rowOff>
    </xdr:from>
    <xdr:to>
      <xdr:col>85</xdr:col>
      <xdr:colOff>177800</xdr:colOff>
      <xdr:row>38</xdr:row>
      <xdr:rowOff>60325</xdr:rowOff>
    </xdr:to>
    <xdr:sp macro="" textlink="">
      <xdr:nvSpPr>
        <xdr:cNvPr id="427" name="フローチャート: 判断 426">
          <a:extLst>
            <a:ext uri="{FF2B5EF4-FFF2-40B4-BE49-F238E27FC236}">
              <a16:creationId xmlns:a16="http://schemas.microsoft.com/office/drawing/2014/main" id="{7AB160C7-5BD3-4DBC-9DBA-36220EDD5EF2}"/>
            </a:ext>
          </a:extLst>
        </xdr:cNvPr>
        <xdr:cNvSpPr/>
      </xdr:nvSpPr>
      <xdr:spPr>
        <a:xfrm>
          <a:off x="14649450" y="62452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128270</xdr:rowOff>
    </xdr:from>
    <xdr:to>
      <xdr:col>81</xdr:col>
      <xdr:colOff>101600</xdr:colOff>
      <xdr:row>38</xdr:row>
      <xdr:rowOff>58420</xdr:rowOff>
    </xdr:to>
    <xdr:sp macro="" textlink="">
      <xdr:nvSpPr>
        <xdr:cNvPr id="428" name="フローチャート: 判断 427">
          <a:extLst>
            <a:ext uri="{FF2B5EF4-FFF2-40B4-BE49-F238E27FC236}">
              <a16:creationId xmlns:a16="http://schemas.microsoft.com/office/drawing/2014/main" id="{DC5F9FE4-8330-4501-83EF-5EF9DE5A4A0F}"/>
            </a:ext>
          </a:extLst>
        </xdr:cNvPr>
        <xdr:cNvSpPr/>
      </xdr:nvSpPr>
      <xdr:spPr>
        <a:xfrm>
          <a:off x="1388745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153035</xdr:rowOff>
    </xdr:from>
    <xdr:to>
      <xdr:col>76</xdr:col>
      <xdr:colOff>165100</xdr:colOff>
      <xdr:row>38</xdr:row>
      <xdr:rowOff>83185</xdr:rowOff>
    </xdr:to>
    <xdr:sp macro="" textlink="">
      <xdr:nvSpPr>
        <xdr:cNvPr id="429" name="フローチャート: 判断 428">
          <a:extLst>
            <a:ext uri="{FF2B5EF4-FFF2-40B4-BE49-F238E27FC236}">
              <a16:creationId xmlns:a16="http://schemas.microsoft.com/office/drawing/2014/main" id="{248E4E99-5370-46D9-A049-1A350121823E}"/>
            </a:ext>
          </a:extLst>
        </xdr:cNvPr>
        <xdr:cNvSpPr/>
      </xdr:nvSpPr>
      <xdr:spPr>
        <a:xfrm>
          <a:off x="13093700" y="6268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154940</xdr:rowOff>
    </xdr:from>
    <xdr:to>
      <xdr:col>72</xdr:col>
      <xdr:colOff>38100</xdr:colOff>
      <xdr:row>38</xdr:row>
      <xdr:rowOff>85090</xdr:rowOff>
    </xdr:to>
    <xdr:sp macro="" textlink="">
      <xdr:nvSpPr>
        <xdr:cNvPr id="430" name="フローチャート: 判断 429">
          <a:extLst>
            <a:ext uri="{FF2B5EF4-FFF2-40B4-BE49-F238E27FC236}">
              <a16:creationId xmlns:a16="http://schemas.microsoft.com/office/drawing/2014/main" id="{9FE35793-7637-40FC-9A6C-DA99161322C6}"/>
            </a:ext>
          </a:extLst>
        </xdr:cNvPr>
        <xdr:cNvSpPr/>
      </xdr:nvSpPr>
      <xdr:spPr>
        <a:xfrm>
          <a:off x="12299950" y="6269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130175</xdr:rowOff>
    </xdr:from>
    <xdr:to>
      <xdr:col>67</xdr:col>
      <xdr:colOff>101600</xdr:colOff>
      <xdr:row>38</xdr:row>
      <xdr:rowOff>60325</xdr:rowOff>
    </xdr:to>
    <xdr:sp macro="" textlink="">
      <xdr:nvSpPr>
        <xdr:cNvPr id="431" name="フローチャート: 判断 430">
          <a:extLst>
            <a:ext uri="{FF2B5EF4-FFF2-40B4-BE49-F238E27FC236}">
              <a16:creationId xmlns:a16="http://schemas.microsoft.com/office/drawing/2014/main" id="{DB54B8E0-5444-420A-A788-A3AED11E3724}"/>
            </a:ext>
          </a:extLst>
        </xdr:cNvPr>
        <xdr:cNvSpPr/>
      </xdr:nvSpPr>
      <xdr:spPr>
        <a:xfrm>
          <a:off x="11487150" y="62452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02ED12C-9DBE-4971-917A-B39EF020DDCB}"/>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D196361-A263-486D-A329-8E5F4A1845DA}"/>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320F5228-CDA9-45C2-8A57-08E0DCB93AE6}"/>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88C8FE3-A616-4D5E-A68A-20C1366F4772}"/>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B4ED543-1975-4CD3-A1BE-DBB06017B591}"/>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86360</xdr:rowOff>
    </xdr:from>
    <xdr:to>
      <xdr:col>85</xdr:col>
      <xdr:colOff>177800</xdr:colOff>
      <xdr:row>35</xdr:row>
      <xdr:rowOff>16510</xdr:rowOff>
    </xdr:to>
    <xdr:sp macro="" textlink="">
      <xdr:nvSpPr>
        <xdr:cNvPr id="437" name="楕円 436">
          <a:extLst>
            <a:ext uri="{FF2B5EF4-FFF2-40B4-BE49-F238E27FC236}">
              <a16:creationId xmlns:a16="http://schemas.microsoft.com/office/drawing/2014/main" id="{BC0C7B56-42E6-4198-9B40-19E4028F3B13}"/>
            </a:ext>
          </a:extLst>
        </xdr:cNvPr>
        <xdr:cNvSpPr/>
      </xdr:nvSpPr>
      <xdr:spPr>
        <a:xfrm>
          <a:off x="14649450" y="57061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109237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A80F85D2-CBF4-46B5-ADDA-4884D627D26D}"/>
            </a:ext>
          </a:extLst>
        </xdr:cNvPr>
        <xdr:cNvSpPr txBox="1"/>
      </xdr:nvSpPr>
      <xdr:spPr>
        <a:xfrm>
          <a:off x="14738350" y="5563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86360</xdr:rowOff>
    </xdr:from>
    <xdr:to>
      <xdr:col>81</xdr:col>
      <xdr:colOff>101600</xdr:colOff>
      <xdr:row>35</xdr:row>
      <xdr:rowOff>16510</xdr:rowOff>
    </xdr:to>
    <xdr:sp macro="" textlink="">
      <xdr:nvSpPr>
        <xdr:cNvPr id="439" name="楕円 438">
          <a:extLst>
            <a:ext uri="{FF2B5EF4-FFF2-40B4-BE49-F238E27FC236}">
              <a16:creationId xmlns:a16="http://schemas.microsoft.com/office/drawing/2014/main" id="{176F84F2-4AE8-4A92-A44E-8C6BD3335D1D}"/>
            </a:ext>
          </a:extLst>
        </xdr:cNvPr>
        <xdr:cNvSpPr/>
      </xdr:nvSpPr>
      <xdr:spPr>
        <a:xfrm>
          <a:off x="13887450" y="57061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137160</xdr:rowOff>
    </xdr:from>
    <xdr:to>
      <xdr:col>85</xdr:col>
      <xdr:colOff>127000</xdr:colOff>
      <xdr:row>34</xdr:row>
      <xdr:rowOff>137160</xdr:rowOff>
    </xdr:to>
    <xdr:cxnSp macro="">
      <xdr:nvCxnSpPr>
        <xdr:cNvPr id="440" name="直線コネクタ 439">
          <a:extLst>
            <a:ext uri="{FF2B5EF4-FFF2-40B4-BE49-F238E27FC236}">
              <a16:creationId xmlns:a16="http://schemas.microsoft.com/office/drawing/2014/main" id="{DD71CB3C-868A-4E96-BE7D-184C943E6F2E}"/>
            </a:ext>
          </a:extLst>
        </xdr:cNvPr>
        <xdr:cNvCxnSpPr/>
      </xdr:nvCxnSpPr>
      <xdr:spPr>
        <a:xfrm>
          <a:off x="13938250" y="575691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38735</xdr:rowOff>
    </xdr:from>
    <xdr:to>
      <xdr:col>76</xdr:col>
      <xdr:colOff>165100</xdr:colOff>
      <xdr:row>39</xdr:row>
      <xdr:rowOff>140335</xdr:rowOff>
    </xdr:to>
    <xdr:sp macro="" textlink="">
      <xdr:nvSpPr>
        <xdr:cNvPr id="441" name="楕円 440">
          <a:extLst>
            <a:ext uri="{FF2B5EF4-FFF2-40B4-BE49-F238E27FC236}">
              <a16:creationId xmlns:a16="http://schemas.microsoft.com/office/drawing/2014/main" id="{A7B625BE-3BCF-4C48-A4E3-DB5DF130F1DF}"/>
            </a:ext>
          </a:extLst>
        </xdr:cNvPr>
        <xdr:cNvSpPr/>
      </xdr:nvSpPr>
      <xdr:spPr>
        <a:xfrm>
          <a:off x="130937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137160</xdr:rowOff>
    </xdr:from>
    <xdr:to>
      <xdr:col>81</xdr:col>
      <xdr:colOff>50800</xdr:colOff>
      <xdr:row>39</xdr:row>
      <xdr:rowOff>89535</xdr:rowOff>
    </xdr:to>
    <xdr:cxnSp macro="">
      <xdr:nvCxnSpPr>
        <xdr:cNvPr id="442" name="直線コネクタ 441">
          <a:extLst>
            <a:ext uri="{FF2B5EF4-FFF2-40B4-BE49-F238E27FC236}">
              <a16:creationId xmlns:a16="http://schemas.microsoft.com/office/drawing/2014/main" id="{19C97C22-1041-48C8-97B0-EEFC128BDA0D}"/>
            </a:ext>
          </a:extLst>
        </xdr:cNvPr>
        <xdr:cNvCxnSpPr/>
      </xdr:nvCxnSpPr>
      <xdr:spPr>
        <a:xfrm flipV="1">
          <a:off x="13144500" y="5756910"/>
          <a:ext cx="793750" cy="77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12065</xdr:rowOff>
    </xdr:from>
    <xdr:to>
      <xdr:col>72</xdr:col>
      <xdr:colOff>38100</xdr:colOff>
      <xdr:row>39</xdr:row>
      <xdr:rowOff>113665</xdr:rowOff>
    </xdr:to>
    <xdr:sp macro="" textlink="">
      <xdr:nvSpPr>
        <xdr:cNvPr id="443" name="楕円 442">
          <a:extLst>
            <a:ext uri="{FF2B5EF4-FFF2-40B4-BE49-F238E27FC236}">
              <a16:creationId xmlns:a16="http://schemas.microsoft.com/office/drawing/2014/main" id="{2F67E68E-E0E2-4046-B372-A5CC655A076B}"/>
            </a:ext>
          </a:extLst>
        </xdr:cNvPr>
        <xdr:cNvSpPr/>
      </xdr:nvSpPr>
      <xdr:spPr>
        <a:xfrm>
          <a:off x="12299950" y="64573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62865</xdr:rowOff>
    </xdr:from>
    <xdr:to>
      <xdr:col>76</xdr:col>
      <xdr:colOff>114300</xdr:colOff>
      <xdr:row>39</xdr:row>
      <xdr:rowOff>89535</xdr:rowOff>
    </xdr:to>
    <xdr:cxnSp macro="">
      <xdr:nvCxnSpPr>
        <xdr:cNvPr id="444" name="直線コネクタ 443">
          <a:extLst>
            <a:ext uri="{FF2B5EF4-FFF2-40B4-BE49-F238E27FC236}">
              <a16:creationId xmlns:a16="http://schemas.microsoft.com/office/drawing/2014/main" id="{89BCF9D4-EAE4-4733-BF62-4BD9CCD8D867}"/>
            </a:ext>
          </a:extLst>
        </xdr:cNvPr>
        <xdr:cNvCxnSpPr/>
      </xdr:nvCxnSpPr>
      <xdr:spPr>
        <a:xfrm>
          <a:off x="12344400" y="6508115"/>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154940</xdr:rowOff>
    </xdr:from>
    <xdr:to>
      <xdr:col>67</xdr:col>
      <xdr:colOff>101600</xdr:colOff>
      <xdr:row>39</xdr:row>
      <xdr:rowOff>85090</xdr:rowOff>
    </xdr:to>
    <xdr:sp macro="" textlink="">
      <xdr:nvSpPr>
        <xdr:cNvPr id="445" name="楕円 444">
          <a:extLst>
            <a:ext uri="{FF2B5EF4-FFF2-40B4-BE49-F238E27FC236}">
              <a16:creationId xmlns:a16="http://schemas.microsoft.com/office/drawing/2014/main" id="{3A473D99-7E9E-43B0-84FF-8FDD17A05751}"/>
            </a:ext>
          </a:extLst>
        </xdr:cNvPr>
        <xdr:cNvSpPr/>
      </xdr:nvSpPr>
      <xdr:spPr>
        <a:xfrm>
          <a:off x="11487150" y="6435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34290</xdr:rowOff>
    </xdr:from>
    <xdr:to>
      <xdr:col>71</xdr:col>
      <xdr:colOff>177800</xdr:colOff>
      <xdr:row>39</xdr:row>
      <xdr:rowOff>62865</xdr:rowOff>
    </xdr:to>
    <xdr:cxnSp macro="">
      <xdr:nvCxnSpPr>
        <xdr:cNvPr id="446" name="直線コネクタ 445">
          <a:extLst>
            <a:ext uri="{FF2B5EF4-FFF2-40B4-BE49-F238E27FC236}">
              <a16:creationId xmlns:a16="http://schemas.microsoft.com/office/drawing/2014/main" id="{70311FAD-E5E7-4637-A380-999E4BB457D5}"/>
            </a:ext>
          </a:extLst>
        </xdr:cNvPr>
        <xdr:cNvCxnSpPr/>
      </xdr:nvCxnSpPr>
      <xdr:spPr>
        <a:xfrm>
          <a:off x="11537950" y="6479540"/>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49547</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D64E1B14-19D0-43B5-8967-AB38E2A953A9}"/>
            </a:ext>
          </a:extLst>
        </xdr:cNvPr>
        <xdr:cNvSpPr txBox="1"/>
      </xdr:nvSpPr>
      <xdr:spPr>
        <a:xfrm>
          <a:off x="13742044" y="632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99712</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507AC0BE-2181-449B-AE44-8A4C6D204AAE}"/>
            </a:ext>
          </a:extLst>
        </xdr:cNvPr>
        <xdr:cNvSpPr txBox="1"/>
      </xdr:nvSpPr>
      <xdr:spPr>
        <a:xfrm>
          <a:off x="12960994" y="6049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101617</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96214C63-D75B-4B62-A98A-2F06DBFDCC4A}"/>
            </a:ext>
          </a:extLst>
        </xdr:cNvPr>
        <xdr:cNvSpPr txBox="1"/>
      </xdr:nvSpPr>
      <xdr:spPr>
        <a:xfrm>
          <a:off x="12167244" y="6051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76852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1FD605F9-9C72-4A45-9FC5-BAA7ECEA7307}"/>
            </a:ext>
          </a:extLst>
        </xdr:cNvPr>
        <xdr:cNvSpPr txBox="1"/>
      </xdr:nvSpPr>
      <xdr:spPr>
        <a:xfrm>
          <a:off x="11354444" y="602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33037</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0AF82D16-64A4-49A5-9B84-BAEB2F85EA1C}"/>
            </a:ext>
          </a:extLst>
        </xdr:cNvPr>
        <xdr:cNvSpPr txBox="1"/>
      </xdr:nvSpPr>
      <xdr:spPr>
        <a:xfrm>
          <a:off x="13742044" y="5487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131462</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62801FB5-6B62-4A70-B5BA-9925ED01C151}"/>
            </a:ext>
          </a:extLst>
        </xdr:cNvPr>
        <xdr:cNvSpPr txBox="1"/>
      </xdr:nvSpPr>
      <xdr:spPr>
        <a:xfrm>
          <a:off x="12960994" y="657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104792</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9D8ACD7A-7EF6-49F7-AD66-91DF997EB290}"/>
            </a:ext>
          </a:extLst>
        </xdr:cNvPr>
        <xdr:cNvSpPr txBox="1"/>
      </xdr:nvSpPr>
      <xdr:spPr>
        <a:xfrm>
          <a:off x="12167244" y="655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76217</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A6A3563F-B017-490B-BDD1-2AF8BCA378B8}"/>
            </a:ext>
          </a:extLst>
        </xdr:cNvPr>
        <xdr:cNvSpPr txBox="1"/>
      </xdr:nvSpPr>
      <xdr:spPr>
        <a:xfrm>
          <a:off x="11354444" y="652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B6D5F976-ABD4-40D6-9A38-609450FFADB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917702FE-8927-4684-B349-FA95BB58AB8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1CF5EE1A-90B6-487F-B553-3B2F784D418F}"/>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9E98A8C1-8A73-42CE-A593-B47D92E4559E}"/>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C6494E6E-AEBD-47DB-B6F9-1E31D4B7956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1A7EF2C6-D5AD-44D4-82C9-154315ADBC62}"/>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2DDDD814-CF6B-4B75-B12B-7F6C9F28B239}"/>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2BB9167E-9F7C-46C4-9737-57C008982502}"/>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7658C711-CB27-4BEE-9EDF-ECD48D573764}"/>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0297A049-5004-4D37-AEB9-7DAF91AEAB92}"/>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a:extLst>
            <a:ext uri="{FF2B5EF4-FFF2-40B4-BE49-F238E27FC236}">
              <a16:creationId xmlns:a16="http://schemas.microsoft.com/office/drawing/2014/main" id="{EFCC2559-D8FC-4549-B848-C809F579F974}"/>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6" name="テキスト ボックス 465">
          <a:extLst>
            <a:ext uri="{FF2B5EF4-FFF2-40B4-BE49-F238E27FC236}">
              <a16:creationId xmlns:a16="http://schemas.microsoft.com/office/drawing/2014/main" id="{BCCE90C1-CC36-4E09-8474-2BD30A687CB6}"/>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a:extLst>
            <a:ext uri="{FF2B5EF4-FFF2-40B4-BE49-F238E27FC236}">
              <a16:creationId xmlns:a16="http://schemas.microsoft.com/office/drawing/2014/main" id="{764BE12B-2970-4E9A-954B-4353FDE004F1}"/>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8" name="テキスト ボックス 467">
          <a:extLst>
            <a:ext uri="{FF2B5EF4-FFF2-40B4-BE49-F238E27FC236}">
              <a16:creationId xmlns:a16="http://schemas.microsoft.com/office/drawing/2014/main" id="{81E948B5-6DAE-4503-863A-9B5558662542}"/>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a:extLst>
            <a:ext uri="{FF2B5EF4-FFF2-40B4-BE49-F238E27FC236}">
              <a16:creationId xmlns:a16="http://schemas.microsoft.com/office/drawing/2014/main" id="{1A72D2DB-15C8-4449-8CAA-86ABF5B18558}"/>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0" name="テキスト ボックス 469">
          <a:extLst>
            <a:ext uri="{FF2B5EF4-FFF2-40B4-BE49-F238E27FC236}">
              <a16:creationId xmlns:a16="http://schemas.microsoft.com/office/drawing/2014/main" id="{B0BAC2E0-EA3F-4386-BD0C-D37F870B5DE1}"/>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a:extLst>
            <a:ext uri="{FF2B5EF4-FFF2-40B4-BE49-F238E27FC236}">
              <a16:creationId xmlns:a16="http://schemas.microsoft.com/office/drawing/2014/main" id="{B8154677-D159-43DD-8BC7-0EF873877D64}"/>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2" name="テキスト ボックス 471">
          <a:extLst>
            <a:ext uri="{FF2B5EF4-FFF2-40B4-BE49-F238E27FC236}">
              <a16:creationId xmlns:a16="http://schemas.microsoft.com/office/drawing/2014/main" id="{BBCA9828-6035-482F-A207-67AA359EC1BD}"/>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a:extLst>
            <a:ext uri="{FF2B5EF4-FFF2-40B4-BE49-F238E27FC236}">
              <a16:creationId xmlns:a16="http://schemas.microsoft.com/office/drawing/2014/main" id="{03A89464-7455-438D-802A-F3269987916D}"/>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4" name="テキスト ボックス 473">
          <a:extLst>
            <a:ext uri="{FF2B5EF4-FFF2-40B4-BE49-F238E27FC236}">
              <a16:creationId xmlns:a16="http://schemas.microsoft.com/office/drawing/2014/main" id="{C9B3BCF8-8F28-4D1B-94F8-DBCFFAA37567}"/>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9C26630E-6C91-4FA2-A3A3-A0867DC2F437}"/>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6" name="テキスト ボックス 475">
          <a:extLst>
            <a:ext uri="{FF2B5EF4-FFF2-40B4-BE49-F238E27FC236}">
              <a16:creationId xmlns:a16="http://schemas.microsoft.com/office/drawing/2014/main" id="{885D3818-097E-45DA-B6B2-6B2A71D9EB9A}"/>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A4C50096-4ABF-4394-876F-4B6F2903F84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98881</xdr:rowOff>
    </xdr:from>
    <xdr:to>
      <xdr:col>116</xdr:col>
      <xdr:colOff>62864</xdr:colOff>
      <xdr:row>42</xdr:row>
      <xdr:rowOff>30087</xdr:rowOff>
    </xdr:to>
    <xdr:cxnSp macro="">
      <xdr:nvCxnSpPr>
        <xdr:cNvPr id="478" name="直線コネクタ 477">
          <a:extLst>
            <a:ext uri="{FF2B5EF4-FFF2-40B4-BE49-F238E27FC236}">
              <a16:creationId xmlns:a16="http://schemas.microsoft.com/office/drawing/2014/main" id="{44A2C2BA-37D4-4F11-94FF-7F11B6E7C4A8}"/>
            </a:ext>
          </a:extLst>
        </xdr:cNvPr>
        <xdr:cNvCxnSpPr/>
      </xdr:nvCxnSpPr>
      <xdr:spPr>
        <a:xfrm flipV="1">
          <a:off x="19951064" y="5718631"/>
          <a:ext cx="0" cy="12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33914</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EEE0CCC4-33F6-439C-BB66-40BBF3D0C410}"/>
            </a:ext>
          </a:extLst>
        </xdr:cNvPr>
        <xdr:cNvSpPr txBox="1"/>
      </xdr:nvSpPr>
      <xdr:spPr>
        <a:xfrm>
          <a:off x="19989800" y="697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30087</xdr:rowOff>
    </xdr:from>
    <xdr:to>
      <xdr:col>116</xdr:col>
      <xdr:colOff>152400</xdr:colOff>
      <xdr:row>42</xdr:row>
      <xdr:rowOff>30087</xdr:rowOff>
    </xdr:to>
    <xdr:cxnSp macro="">
      <xdr:nvCxnSpPr>
        <xdr:cNvPr id="480" name="直線コネクタ 479">
          <a:extLst>
            <a:ext uri="{FF2B5EF4-FFF2-40B4-BE49-F238E27FC236}">
              <a16:creationId xmlns:a16="http://schemas.microsoft.com/office/drawing/2014/main" id="{8C62B508-3CEB-4268-AC51-44BE86E892B0}"/>
            </a:ext>
          </a:extLst>
        </xdr:cNvPr>
        <xdr:cNvCxnSpPr/>
      </xdr:nvCxnSpPr>
      <xdr:spPr>
        <a:xfrm>
          <a:off x="19881850" y="6970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45558</xdr:rowOff>
    </xdr:from>
    <xdr:ext cx="599010" cy="259045"/>
    <xdr:sp macro="" textlink="">
      <xdr:nvSpPr>
        <xdr:cNvPr id="481" name="【一般廃棄物処理施設】&#10;一人当たり有形固定資産（償却資産）額最大値テキスト">
          <a:extLst>
            <a:ext uri="{FF2B5EF4-FFF2-40B4-BE49-F238E27FC236}">
              <a16:creationId xmlns:a16="http://schemas.microsoft.com/office/drawing/2014/main" id="{6627A499-1847-45E3-8971-A88A534E51F3}"/>
            </a:ext>
          </a:extLst>
        </xdr:cNvPr>
        <xdr:cNvSpPr txBox="1"/>
      </xdr:nvSpPr>
      <xdr:spPr>
        <a:xfrm>
          <a:off x="19989800" y="5500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98881</xdr:rowOff>
    </xdr:from>
    <xdr:to>
      <xdr:col>116</xdr:col>
      <xdr:colOff>152400</xdr:colOff>
      <xdr:row>34</xdr:row>
      <xdr:rowOff>98881</xdr:rowOff>
    </xdr:to>
    <xdr:cxnSp macro="">
      <xdr:nvCxnSpPr>
        <xdr:cNvPr id="482" name="直線コネクタ 481">
          <a:extLst>
            <a:ext uri="{FF2B5EF4-FFF2-40B4-BE49-F238E27FC236}">
              <a16:creationId xmlns:a16="http://schemas.microsoft.com/office/drawing/2014/main" id="{845D5B0C-0E17-40EF-82E6-1D9AA3C2D61E}"/>
            </a:ext>
          </a:extLst>
        </xdr:cNvPr>
        <xdr:cNvCxnSpPr/>
      </xdr:nvCxnSpPr>
      <xdr:spPr>
        <a:xfrm>
          <a:off x="19881850" y="57186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131149</xdr:rowOff>
    </xdr:from>
    <xdr:ext cx="534377" cy="259045"/>
    <xdr:sp macro="" textlink="">
      <xdr:nvSpPr>
        <xdr:cNvPr id="483" name="【一般廃棄物処理施設】&#10;一人当たり有形固定資産（償却資産）額平均値テキスト">
          <a:extLst>
            <a:ext uri="{FF2B5EF4-FFF2-40B4-BE49-F238E27FC236}">
              <a16:creationId xmlns:a16="http://schemas.microsoft.com/office/drawing/2014/main" id="{23F0C18D-843C-45F8-A27F-DF2E049C3BC9}"/>
            </a:ext>
          </a:extLst>
        </xdr:cNvPr>
        <xdr:cNvSpPr txBox="1"/>
      </xdr:nvSpPr>
      <xdr:spPr>
        <a:xfrm>
          <a:off x="19989800" y="65763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152722</xdr:rowOff>
    </xdr:from>
    <xdr:to>
      <xdr:col>116</xdr:col>
      <xdr:colOff>114300</xdr:colOff>
      <xdr:row>40</xdr:row>
      <xdr:rowOff>82872</xdr:rowOff>
    </xdr:to>
    <xdr:sp macro="" textlink="">
      <xdr:nvSpPr>
        <xdr:cNvPr id="484" name="フローチャート: 判断 483">
          <a:extLst>
            <a:ext uri="{FF2B5EF4-FFF2-40B4-BE49-F238E27FC236}">
              <a16:creationId xmlns:a16="http://schemas.microsoft.com/office/drawing/2014/main" id="{B639854D-1652-462F-8D93-2D42E3645068}"/>
            </a:ext>
          </a:extLst>
        </xdr:cNvPr>
        <xdr:cNvSpPr/>
      </xdr:nvSpPr>
      <xdr:spPr>
        <a:xfrm>
          <a:off x="19900900" y="65979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168561</xdr:rowOff>
    </xdr:from>
    <xdr:to>
      <xdr:col>112</xdr:col>
      <xdr:colOff>38100</xdr:colOff>
      <xdr:row>40</xdr:row>
      <xdr:rowOff>98711</xdr:rowOff>
    </xdr:to>
    <xdr:sp macro="" textlink="">
      <xdr:nvSpPr>
        <xdr:cNvPr id="485" name="フローチャート: 判断 484">
          <a:extLst>
            <a:ext uri="{FF2B5EF4-FFF2-40B4-BE49-F238E27FC236}">
              <a16:creationId xmlns:a16="http://schemas.microsoft.com/office/drawing/2014/main" id="{F0F98979-E6E6-4B03-9BC7-60BDF4839BF7}"/>
            </a:ext>
          </a:extLst>
        </xdr:cNvPr>
        <xdr:cNvSpPr/>
      </xdr:nvSpPr>
      <xdr:spPr>
        <a:xfrm>
          <a:off x="19157950" y="66074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30917</xdr:rowOff>
    </xdr:from>
    <xdr:to>
      <xdr:col>107</xdr:col>
      <xdr:colOff>101600</xdr:colOff>
      <xdr:row>40</xdr:row>
      <xdr:rowOff>132517</xdr:rowOff>
    </xdr:to>
    <xdr:sp macro="" textlink="">
      <xdr:nvSpPr>
        <xdr:cNvPr id="486" name="フローチャート: 判断 485">
          <a:extLst>
            <a:ext uri="{FF2B5EF4-FFF2-40B4-BE49-F238E27FC236}">
              <a16:creationId xmlns:a16="http://schemas.microsoft.com/office/drawing/2014/main" id="{142BF15D-1882-4766-8310-83CEFDA2C9B6}"/>
            </a:ext>
          </a:extLst>
        </xdr:cNvPr>
        <xdr:cNvSpPr/>
      </xdr:nvSpPr>
      <xdr:spPr>
        <a:xfrm>
          <a:off x="18345150" y="6641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25217</xdr:rowOff>
    </xdr:from>
    <xdr:to>
      <xdr:col>102</xdr:col>
      <xdr:colOff>165100</xdr:colOff>
      <xdr:row>40</xdr:row>
      <xdr:rowOff>126817</xdr:rowOff>
    </xdr:to>
    <xdr:sp macro="" textlink="">
      <xdr:nvSpPr>
        <xdr:cNvPr id="487" name="フローチャート: 判断 486">
          <a:extLst>
            <a:ext uri="{FF2B5EF4-FFF2-40B4-BE49-F238E27FC236}">
              <a16:creationId xmlns:a16="http://schemas.microsoft.com/office/drawing/2014/main" id="{56AAF06A-4519-4350-A55D-EF4AEAD76C77}"/>
            </a:ext>
          </a:extLst>
        </xdr:cNvPr>
        <xdr:cNvSpPr/>
      </xdr:nvSpPr>
      <xdr:spPr>
        <a:xfrm>
          <a:off x="17551400" y="6635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44000</xdr:rowOff>
    </xdr:from>
    <xdr:to>
      <xdr:col>98</xdr:col>
      <xdr:colOff>38100</xdr:colOff>
      <xdr:row>40</xdr:row>
      <xdr:rowOff>145600</xdr:rowOff>
    </xdr:to>
    <xdr:sp macro="" textlink="">
      <xdr:nvSpPr>
        <xdr:cNvPr id="488" name="フローチャート: 判断 487">
          <a:extLst>
            <a:ext uri="{FF2B5EF4-FFF2-40B4-BE49-F238E27FC236}">
              <a16:creationId xmlns:a16="http://schemas.microsoft.com/office/drawing/2014/main" id="{A99B72B3-97F0-4431-83BE-A9FCCCFDCBDC}"/>
            </a:ext>
          </a:extLst>
        </xdr:cNvPr>
        <xdr:cNvSpPr/>
      </xdr:nvSpPr>
      <xdr:spPr>
        <a:xfrm>
          <a:off x="16757650" y="66543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873BE3F-2AC7-4669-B485-BC610A81F4C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A9E86AF-8659-436E-BB3A-096F37D18B5F}"/>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4230A273-ABEC-42BE-BDC8-E150CB7617DB}"/>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5EDEA95-8D0E-4D8B-B1FA-64ABFB9C1A63}"/>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54B5045E-5F3D-4BB9-9DBF-A0317AA34C7F}"/>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127317</xdr:rowOff>
    </xdr:from>
    <xdr:to>
      <xdr:col>116</xdr:col>
      <xdr:colOff>114300</xdr:colOff>
      <xdr:row>38</xdr:row>
      <xdr:rowOff>57468</xdr:rowOff>
    </xdr:to>
    <xdr:sp macro="" textlink="">
      <xdr:nvSpPr>
        <xdr:cNvPr id="494" name="楕円 493">
          <a:extLst>
            <a:ext uri="{FF2B5EF4-FFF2-40B4-BE49-F238E27FC236}">
              <a16:creationId xmlns:a16="http://schemas.microsoft.com/office/drawing/2014/main" id="{8DB25C6F-D0F4-4A99-9615-2D8F5B13739C}"/>
            </a:ext>
          </a:extLst>
        </xdr:cNvPr>
        <xdr:cNvSpPr/>
      </xdr:nvSpPr>
      <xdr:spPr>
        <a:xfrm>
          <a:off x="19900900" y="6242367"/>
          <a:ext cx="10160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150194</xdr:rowOff>
    </xdr:from>
    <xdr:ext cx="599010" cy="259045"/>
    <xdr:sp macro="" textlink="">
      <xdr:nvSpPr>
        <xdr:cNvPr id="495" name="【一般廃棄物処理施設】&#10;一人当たり有形固定資産（償却資産）額該当値テキスト">
          <a:extLst>
            <a:ext uri="{FF2B5EF4-FFF2-40B4-BE49-F238E27FC236}">
              <a16:creationId xmlns:a16="http://schemas.microsoft.com/office/drawing/2014/main" id="{981DAC3F-A679-472F-89E9-F26B71C371A0}"/>
            </a:ext>
          </a:extLst>
        </xdr:cNvPr>
        <xdr:cNvSpPr txBox="1"/>
      </xdr:nvSpPr>
      <xdr:spPr>
        <a:xfrm>
          <a:off x="19989800" y="6100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128293</xdr:rowOff>
    </xdr:from>
    <xdr:to>
      <xdr:col>112</xdr:col>
      <xdr:colOff>38100</xdr:colOff>
      <xdr:row>38</xdr:row>
      <xdr:rowOff>58443</xdr:rowOff>
    </xdr:to>
    <xdr:sp macro="" textlink="">
      <xdr:nvSpPr>
        <xdr:cNvPr id="496" name="楕円 495">
          <a:extLst>
            <a:ext uri="{FF2B5EF4-FFF2-40B4-BE49-F238E27FC236}">
              <a16:creationId xmlns:a16="http://schemas.microsoft.com/office/drawing/2014/main" id="{3A571A87-A42C-4D82-B946-18B2A1F4712C}"/>
            </a:ext>
          </a:extLst>
        </xdr:cNvPr>
        <xdr:cNvSpPr/>
      </xdr:nvSpPr>
      <xdr:spPr>
        <a:xfrm>
          <a:off x="19157950" y="62433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6668</xdr:rowOff>
    </xdr:from>
    <xdr:to>
      <xdr:col>116</xdr:col>
      <xdr:colOff>63500</xdr:colOff>
      <xdr:row>38</xdr:row>
      <xdr:rowOff>7643</xdr:rowOff>
    </xdr:to>
    <xdr:cxnSp macro="">
      <xdr:nvCxnSpPr>
        <xdr:cNvPr id="497" name="直線コネクタ 496">
          <a:extLst>
            <a:ext uri="{FF2B5EF4-FFF2-40B4-BE49-F238E27FC236}">
              <a16:creationId xmlns:a16="http://schemas.microsoft.com/office/drawing/2014/main" id="{4B0A411F-2D81-4DD7-8787-1B1F4F8E4D89}"/>
            </a:ext>
          </a:extLst>
        </xdr:cNvPr>
        <xdr:cNvCxnSpPr/>
      </xdr:nvCxnSpPr>
      <xdr:spPr>
        <a:xfrm flipV="1">
          <a:off x="19202400" y="6286818"/>
          <a:ext cx="749300" cy="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22905</xdr:rowOff>
    </xdr:from>
    <xdr:to>
      <xdr:col>107</xdr:col>
      <xdr:colOff>101600</xdr:colOff>
      <xdr:row>40</xdr:row>
      <xdr:rowOff>124505</xdr:rowOff>
    </xdr:to>
    <xdr:sp macro="" textlink="">
      <xdr:nvSpPr>
        <xdr:cNvPr id="498" name="楕円 497">
          <a:extLst>
            <a:ext uri="{FF2B5EF4-FFF2-40B4-BE49-F238E27FC236}">
              <a16:creationId xmlns:a16="http://schemas.microsoft.com/office/drawing/2014/main" id="{D657D073-190A-4C7E-B1AC-CB7BF308702B}"/>
            </a:ext>
          </a:extLst>
        </xdr:cNvPr>
        <xdr:cNvSpPr/>
      </xdr:nvSpPr>
      <xdr:spPr>
        <a:xfrm>
          <a:off x="18345150" y="663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7643</xdr:rowOff>
    </xdr:from>
    <xdr:to>
      <xdr:col>111</xdr:col>
      <xdr:colOff>177800</xdr:colOff>
      <xdr:row>40</xdr:row>
      <xdr:rowOff>73705</xdr:rowOff>
    </xdr:to>
    <xdr:cxnSp macro="">
      <xdr:nvCxnSpPr>
        <xdr:cNvPr id="499" name="直線コネクタ 498">
          <a:extLst>
            <a:ext uri="{FF2B5EF4-FFF2-40B4-BE49-F238E27FC236}">
              <a16:creationId xmlns:a16="http://schemas.microsoft.com/office/drawing/2014/main" id="{9C6ACAB2-007F-4B53-805F-9B52E0119EB0}"/>
            </a:ext>
          </a:extLst>
        </xdr:cNvPr>
        <xdr:cNvCxnSpPr/>
      </xdr:nvCxnSpPr>
      <xdr:spPr>
        <a:xfrm flipV="1">
          <a:off x="18395950" y="6287793"/>
          <a:ext cx="806450" cy="39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22066</xdr:rowOff>
    </xdr:from>
    <xdr:to>
      <xdr:col>102</xdr:col>
      <xdr:colOff>165100</xdr:colOff>
      <xdr:row>40</xdr:row>
      <xdr:rowOff>123666</xdr:rowOff>
    </xdr:to>
    <xdr:sp macro="" textlink="">
      <xdr:nvSpPr>
        <xdr:cNvPr id="500" name="楕円 499">
          <a:extLst>
            <a:ext uri="{FF2B5EF4-FFF2-40B4-BE49-F238E27FC236}">
              <a16:creationId xmlns:a16="http://schemas.microsoft.com/office/drawing/2014/main" id="{42A9671A-77BA-44B3-B758-9AB902DBD0A0}"/>
            </a:ext>
          </a:extLst>
        </xdr:cNvPr>
        <xdr:cNvSpPr/>
      </xdr:nvSpPr>
      <xdr:spPr>
        <a:xfrm>
          <a:off x="17551400" y="663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72866</xdr:rowOff>
    </xdr:from>
    <xdr:to>
      <xdr:col>107</xdr:col>
      <xdr:colOff>50800</xdr:colOff>
      <xdr:row>40</xdr:row>
      <xdr:rowOff>73705</xdr:rowOff>
    </xdr:to>
    <xdr:cxnSp macro="">
      <xdr:nvCxnSpPr>
        <xdr:cNvPr id="501" name="直線コネクタ 500">
          <a:extLst>
            <a:ext uri="{FF2B5EF4-FFF2-40B4-BE49-F238E27FC236}">
              <a16:creationId xmlns:a16="http://schemas.microsoft.com/office/drawing/2014/main" id="{F033D75E-44BB-4D93-B126-502921EB777A}"/>
            </a:ext>
          </a:extLst>
        </xdr:cNvPr>
        <xdr:cNvCxnSpPr/>
      </xdr:nvCxnSpPr>
      <xdr:spPr>
        <a:xfrm>
          <a:off x="17602200" y="6683216"/>
          <a:ext cx="79375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22466</xdr:rowOff>
    </xdr:from>
    <xdr:to>
      <xdr:col>98</xdr:col>
      <xdr:colOff>38100</xdr:colOff>
      <xdr:row>40</xdr:row>
      <xdr:rowOff>124066</xdr:rowOff>
    </xdr:to>
    <xdr:sp macro="" textlink="">
      <xdr:nvSpPr>
        <xdr:cNvPr id="502" name="楕円 501">
          <a:extLst>
            <a:ext uri="{FF2B5EF4-FFF2-40B4-BE49-F238E27FC236}">
              <a16:creationId xmlns:a16="http://schemas.microsoft.com/office/drawing/2014/main" id="{3B6C356B-EAC8-48A1-93DF-A63C5451C6FB}"/>
            </a:ext>
          </a:extLst>
        </xdr:cNvPr>
        <xdr:cNvSpPr/>
      </xdr:nvSpPr>
      <xdr:spPr>
        <a:xfrm>
          <a:off x="16757650" y="663281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72866</xdr:rowOff>
    </xdr:from>
    <xdr:to>
      <xdr:col>102</xdr:col>
      <xdr:colOff>114300</xdr:colOff>
      <xdr:row>40</xdr:row>
      <xdr:rowOff>73266</xdr:rowOff>
    </xdr:to>
    <xdr:cxnSp macro="">
      <xdr:nvCxnSpPr>
        <xdr:cNvPr id="503" name="直線コネクタ 502">
          <a:extLst>
            <a:ext uri="{FF2B5EF4-FFF2-40B4-BE49-F238E27FC236}">
              <a16:creationId xmlns:a16="http://schemas.microsoft.com/office/drawing/2014/main" id="{6F281758-91CD-41F4-8C37-5BECCD139F8A}"/>
            </a:ext>
          </a:extLst>
        </xdr:cNvPr>
        <xdr:cNvCxnSpPr/>
      </xdr:nvCxnSpPr>
      <xdr:spPr>
        <a:xfrm flipV="1">
          <a:off x="16802100" y="6683216"/>
          <a:ext cx="8001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89838</xdr:rowOff>
    </xdr:from>
    <xdr:ext cx="534377" cy="259045"/>
    <xdr:sp macro="" textlink="">
      <xdr:nvSpPr>
        <xdr:cNvPr id="504" name="n_1aveValue【一般廃棄物処理施設】&#10;一人当たり有形固定資産（償却資産）額">
          <a:extLst>
            <a:ext uri="{FF2B5EF4-FFF2-40B4-BE49-F238E27FC236}">
              <a16:creationId xmlns:a16="http://schemas.microsoft.com/office/drawing/2014/main" id="{07764EE9-DDF2-44DC-9A8A-FAA348773CC3}"/>
            </a:ext>
          </a:extLst>
        </xdr:cNvPr>
        <xdr:cNvSpPr txBox="1"/>
      </xdr:nvSpPr>
      <xdr:spPr>
        <a:xfrm>
          <a:off x="18947911" y="670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123644</xdr:rowOff>
    </xdr:from>
    <xdr:ext cx="534377" cy="259045"/>
    <xdr:sp macro="" textlink="">
      <xdr:nvSpPr>
        <xdr:cNvPr id="505" name="n_2aveValue【一般廃棄物処理施設】&#10;一人当たり有形固定資産（償却資産）額">
          <a:extLst>
            <a:ext uri="{FF2B5EF4-FFF2-40B4-BE49-F238E27FC236}">
              <a16:creationId xmlns:a16="http://schemas.microsoft.com/office/drawing/2014/main" id="{EAE067DC-1AAC-471F-B3F7-10C966DC3DE8}"/>
            </a:ext>
          </a:extLst>
        </xdr:cNvPr>
        <xdr:cNvSpPr txBox="1"/>
      </xdr:nvSpPr>
      <xdr:spPr>
        <a:xfrm>
          <a:off x="18166861" y="67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117944</xdr:rowOff>
    </xdr:from>
    <xdr:ext cx="534377" cy="259045"/>
    <xdr:sp macro="" textlink="">
      <xdr:nvSpPr>
        <xdr:cNvPr id="506" name="n_3aveValue【一般廃棄物処理施設】&#10;一人当たり有形固定資産（償却資産）額">
          <a:extLst>
            <a:ext uri="{FF2B5EF4-FFF2-40B4-BE49-F238E27FC236}">
              <a16:creationId xmlns:a16="http://schemas.microsoft.com/office/drawing/2014/main" id="{038F3417-F7B4-4D83-80A7-98840C5A0C9D}"/>
            </a:ext>
          </a:extLst>
        </xdr:cNvPr>
        <xdr:cNvSpPr txBox="1"/>
      </xdr:nvSpPr>
      <xdr:spPr>
        <a:xfrm>
          <a:off x="17354061" y="672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136727</xdr:rowOff>
    </xdr:from>
    <xdr:ext cx="534377" cy="259045"/>
    <xdr:sp macro="" textlink="">
      <xdr:nvSpPr>
        <xdr:cNvPr id="507" name="n_4aveValue【一般廃棄物処理施設】&#10;一人当たり有形固定資産（償却資産）額">
          <a:extLst>
            <a:ext uri="{FF2B5EF4-FFF2-40B4-BE49-F238E27FC236}">
              <a16:creationId xmlns:a16="http://schemas.microsoft.com/office/drawing/2014/main" id="{2AE7EE89-E6D7-4CCC-BC56-D92620D9F6C6}"/>
            </a:ext>
          </a:extLst>
        </xdr:cNvPr>
        <xdr:cNvSpPr txBox="1"/>
      </xdr:nvSpPr>
      <xdr:spPr>
        <a:xfrm>
          <a:off x="16560311" y="674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74970</xdr:rowOff>
    </xdr:from>
    <xdr:ext cx="599010" cy="259045"/>
    <xdr:sp macro="" textlink="">
      <xdr:nvSpPr>
        <xdr:cNvPr id="508" name="n_1mainValue【一般廃棄物処理施設】&#10;一人当たり有形固定資産（償却資産）額">
          <a:extLst>
            <a:ext uri="{FF2B5EF4-FFF2-40B4-BE49-F238E27FC236}">
              <a16:creationId xmlns:a16="http://schemas.microsoft.com/office/drawing/2014/main" id="{F73A4575-9867-48A2-AC79-278620828F44}"/>
            </a:ext>
          </a:extLst>
        </xdr:cNvPr>
        <xdr:cNvSpPr txBox="1"/>
      </xdr:nvSpPr>
      <xdr:spPr>
        <a:xfrm>
          <a:off x="18915595" y="6024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141032</xdr:rowOff>
    </xdr:from>
    <xdr:ext cx="534377" cy="259045"/>
    <xdr:sp macro="" textlink="">
      <xdr:nvSpPr>
        <xdr:cNvPr id="509" name="n_2mainValue【一般廃棄物処理施設】&#10;一人当たり有形固定資産（償却資産）額">
          <a:extLst>
            <a:ext uri="{FF2B5EF4-FFF2-40B4-BE49-F238E27FC236}">
              <a16:creationId xmlns:a16="http://schemas.microsoft.com/office/drawing/2014/main" id="{E10F2F44-8EBC-46CB-9E3B-90EEC5DF345B}"/>
            </a:ext>
          </a:extLst>
        </xdr:cNvPr>
        <xdr:cNvSpPr txBox="1"/>
      </xdr:nvSpPr>
      <xdr:spPr>
        <a:xfrm>
          <a:off x="18166861" y="642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140193</xdr:rowOff>
    </xdr:from>
    <xdr:ext cx="534377" cy="259045"/>
    <xdr:sp macro="" textlink="">
      <xdr:nvSpPr>
        <xdr:cNvPr id="510" name="n_3mainValue【一般廃棄物処理施設】&#10;一人当たり有形固定資産（償却資産）額">
          <a:extLst>
            <a:ext uri="{FF2B5EF4-FFF2-40B4-BE49-F238E27FC236}">
              <a16:creationId xmlns:a16="http://schemas.microsoft.com/office/drawing/2014/main" id="{22519501-F830-481F-8652-EB8BA9AA4A70}"/>
            </a:ext>
          </a:extLst>
        </xdr:cNvPr>
        <xdr:cNvSpPr txBox="1"/>
      </xdr:nvSpPr>
      <xdr:spPr>
        <a:xfrm>
          <a:off x="17354061" y="64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140593</xdr:rowOff>
    </xdr:from>
    <xdr:ext cx="534377" cy="259045"/>
    <xdr:sp macro="" textlink="">
      <xdr:nvSpPr>
        <xdr:cNvPr id="511" name="n_4mainValue【一般廃棄物処理施設】&#10;一人当たり有形固定資産（償却資産）額">
          <a:extLst>
            <a:ext uri="{FF2B5EF4-FFF2-40B4-BE49-F238E27FC236}">
              <a16:creationId xmlns:a16="http://schemas.microsoft.com/office/drawing/2014/main" id="{29992899-9036-47E4-A796-F6DBAA358C5A}"/>
            </a:ext>
          </a:extLst>
        </xdr:cNvPr>
        <xdr:cNvSpPr txBox="1"/>
      </xdr:nvSpPr>
      <xdr:spPr>
        <a:xfrm>
          <a:off x="16560311" y="642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A90D004C-93D3-44B2-A993-FC159509175A}"/>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5324A05F-D5E3-4C26-8F8A-0E16915D7229}"/>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20B4682B-C51C-402F-BAC4-FA645C754B19}"/>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E3F15082-D755-4342-82CE-FDBD7B23940C}"/>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3A31B4F0-91D7-431C-91CB-6AC4ABC842E4}"/>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4207BE56-2B34-4100-8DCE-A5F5EFB5B014}"/>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E8C2352B-76C9-4D4B-9414-6596C6559062}"/>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69C8D2C1-1EC1-4954-9EE7-5AF898E006B5}"/>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a:extLst>
            <a:ext uri="{FF2B5EF4-FFF2-40B4-BE49-F238E27FC236}">
              <a16:creationId xmlns:a16="http://schemas.microsoft.com/office/drawing/2014/main" id="{FC4A50D4-E416-46D9-9971-CC770DFD70EF}"/>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a:extLst>
            <a:ext uri="{FF2B5EF4-FFF2-40B4-BE49-F238E27FC236}">
              <a16:creationId xmlns:a16="http://schemas.microsoft.com/office/drawing/2014/main" id="{21A1792E-86A0-409C-B74A-6D866D940CD9}"/>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a:extLst>
            <a:ext uri="{FF2B5EF4-FFF2-40B4-BE49-F238E27FC236}">
              <a16:creationId xmlns:a16="http://schemas.microsoft.com/office/drawing/2014/main" id="{68DE2B8E-AFEA-4D6B-8636-BEAF5B574CB2}"/>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a:extLst>
            <a:ext uri="{FF2B5EF4-FFF2-40B4-BE49-F238E27FC236}">
              <a16:creationId xmlns:a16="http://schemas.microsoft.com/office/drawing/2014/main" id="{3B2E2F06-2820-4BAF-A58B-7E4B5E5DA9B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a:extLst>
            <a:ext uri="{FF2B5EF4-FFF2-40B4-BE49-F238E27FC236}">
              <a16:creationId xmlns:a16="http://schemas.microsoft.com/office/drawing/2014/main" id="{CF514E24-ECD5-4561-A7D2-CFE2A5C6D2CB}"/>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a:extLst>
            <a:ext uri="{FF2B5EF4-FFF2-40B4-BE49-F238E27FC236}">
              <a16:creationId xmlns:a16="http://schemas.microsoft.com/office/drawing/2014/main" id="{B04FA553-9C18-4427-B7D9-9E678086327C}"/>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a:extLst>
            <a:ext uri="{FF2B5EF4-FFF2-40B4-BE49-F238E27FC236}">
              <a16:creationId xmlns:a16="http://schemas.microsoft.com/office/drawing/2014/main" id="{2A46E04A-998B-4854-86A0-312545EC5D1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a:extLst>
            <a:ext uri="{FF2B5EF4-FFF2-40B4-BE49-F238E27FC236}">
              <a16:creationId xmlns:a16="http://schemas.microsoft.com/office/drawing/2014/main" id="{77A357B9-D33D-4EEE-A313-10B35BD5882C}"/>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06EB013B-2827-4EAC-B0C4-91EB1D7D62E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E789AFCB-2F85-4A3B-B42B-29E1776DB9AE}"/>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AD5113B6-0CED-4974-8CE4-4D9710740CED}"/>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A16AD158-E919-40F9-81E6-43928E96984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3A887339-A4BF-4637-92AC-42E3B35D6DDF}"/>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0CCFE31A-E518-4EF5-A21A-D5790BBA034B}"/>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38AD6E7E-DFCA-41BD-8B2F-730CD4E80066}"/>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BB224691-DE97-4C89-B168-F4AB147206B7}"/>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A3C76634-B83B-4F18-B9C1-089A32183CB4}"/>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0A3AFD16-8A59-4D34-BE59-1AEE7B52B7C3}"/>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B285F9E1-6DB6-4978-B6BA-0C4618C63685}"/>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9" name="直線コネクタ 538">
          <a:extLst>
            <a:ext uri="{FF2B5EF4-FFF2-40B4-BE49-F238E27FC236}">
              <a16:creationId xmlns:a16="http://schemas.microsoft.com/office/drawing/2014/main" id="{ED4C7753-D991-4EE9-8F9E-973536858DDD}"/>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0" name="テキスト ボックス 539">
          <a:extLst>
            <a:ext uri="{FF2B5EF4-FFF2-40B4-BE49-F238E27FC236}">
              <a16:creationId xmlns:a16="http://schemas.microsoft.com/office/drawing/2014/main" id="{0142A85F-B018-4F73-92D4-72C3799300E8}"/>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1" name="直線コネクタ 540">
          <a:extLst>
            <a:ext uri="{FF2B5EF4-FFF2-40B4-BE49-F238E27FC236}">
              <a16:creationId xmlns:a16="http://schemas.microsoft.com/office/drawing/2014/main" id="{289360FE-EA52-4D13-AEB6-7D17E9946F87}"/>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2" name="テキスト ボックス 541">
          <a:extLst>
            <a:ext uri="{FF2B5EF4-FFF2-40B4-BE49-F238E27FC236}">
              <a16:creationId xmlns:a16="http://schemas.microsoft.com/office/drawing/2014/main" id="{1AF37CD3-48D8-4767-8872-042D14BED19F}"/>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3" name="直線コネクタ 542">
          <a:extLst>
            <a:ext uri="{FF2B5EF4-FFF2-40B4-BE49-F238E27FC236}">
              <a16:creationId xmlns:a16="http://schemas.microsoft.com/office/drawing/2014/main" id="{B9CB4749-5BA2-4483-A1B9-1F35453992F7}"/>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4" name="テキスト ボックス 543">
          <a:extLst>
            <a:ext uri="{FF2B5EF4-FFF2-40B4-BE49-F238E27FC236}">
              <a16:creationId xmlns:a16="http://schemas.microsoft.com/office/drawing/2014/main" id="{74500B64-EDBB-4FB0-92E0-7584DA55C44E}"/>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5" name="直線コネクタ 544">
          <a:extLst>
            <a:ext uri="{FF2B5EF4-FFF2-40B4-BE49-F238E27FC236}">
              <a16:creationId xmlns:a16="http://schemas.microsoft.com/office/drawing/2014/main" id="{B3E11A13-3C71-4715-938F-DCF1B924FB4C}"/>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6" name="テキスト ボックス 545">
          <a:extLst>
            <a:ext uri="{FF2B5EF4-FFF2-40B4-BE49-F238E27FC236}">
              <a16:creationId xmlns:a16="http://schemas.microsoft.com/office/drawing/2014/main" id="{F0B7EEC6-9656-4171-A715-D42734121899}"/>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7" name="直線コネクタ 546">
          <a:extLst>
            <a:ext uri="{FF2B5EF4-FFF2-40B4-BE49-F238E27FC236}">
              <a16:creationId xmlns:a16="http://schemas.microsoft.com/office/drawing/2014/main" id="{A0D18850-8901-4D0A-B265-F9625D26EA56}"/>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8" name="テキスト ボックス 547">
          <a:extLst>
            <a:ext uri="{FF2B5EF4-FFF2-40B4-BE49-F238E27FC236}">
              <a16:creationId xmlns:a16="http://schemas.microsoft.com/office/drawing/2014/main" id="{B415FF00-E245-47F6-B48B-327A0CE4D94C}"/>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84323BAF-A4D7-4A75-93B7-F2E736E2C52B}"/>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0" name="テキスト ボックス 549">
          <a:extLst>
            <a:ext uri="{FF2B5EF4-FFF2-40B4-BE49-F238E27FC236}">
              <a16:creationId xmlns:a16="http://schemas.microsoft.com/office/drawing/2014/main" id="{032F5AAE-4EA8-4277-8D16-BD6A08C084EC}"/>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4CA9AD1A-4B87-47DD-9106-CA42AD1ABE91}"/>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36195</xdr:rowOff>
    </xdr:from>
    <xdr:to>
      <xdr:col>85</xdr:col>
      <xdr:colOff>126364</xdr:colOff>
      <xdr:row>86</xdr:row>
      <xdr:rowOff>114300</xdr:rowOff>
    </xdr:to>
    <xdr:cxnSp macro="">
      <xdr:nvCxnSpPr>
        <xdr:cNvPr id="552" name="直線コネクタ 551">
          <a:extLst>
            <a:ext uri="{FF2B5EF4-FFF2-40B4-BE49-F238E27FC236}">
              <a16:creationId xmlns:a16="http://schemas.microsoft.com/office/drawing/2014/main" id="{F42C5287-92E9-4973-A93B-04E22467ED66}"/>
            </a:ext>
          </a:extLst>
        </xdr:cNvPr>
        <xdr:cNvCxnSpPr/>
      </xdr:nvCxnSpPr>
      <xdr:spPr>
        <a:xfrm flipV="1">
          <a:off x="14699614" y="1275524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49F09404-4B9D-4F46-90A5-18A8C913E9CF}"/>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4" name="直線コネクタ 553">
          <a:extLst>
            <a:ext uri="{FF2B5EF4-FFF2-40B4-BE49-F238E27FC236}">
              <a16:creationId xmlns:a16="http://schemas.microsoft.com/office/drawing/2014/main" id="{8AE5B6FC-5DE8-48D0-AA36-10942364E690}"/>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154322</xdr:rowOff>
    </xdr:from>
    <xdr:ext cx="405111" cy="259045"/>
    <xdr:sp macro="" textlink="">
      <xdr:nvSpPr>
        <xdr:cNvPr id="555" name="【消防施設】&#10;有形固定資産減価償却率最大値テキスト">
          <a:extLst>
            <a:ext uri="{FF2B5EF4-FFF2-40B4-BE49-F238E27FC236}">
              <a16:creationId xmlns:a16="http://schemas.microsoft.com/office/drawing/2014/main" id="{FF1EBA68-9DCC-441D-94A1-AC07B86A635A}"/>
            </a:ext>
          </a:extLst>
        </xdr:cNvPr>
        <xdr:cNvSpPr txBox="1"/>
      </xdr:nvSpPr>
      <xdr:spPr>
        <a:xfrm>
          <a:off x="14738350" y="1254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36195</xdr:rowOff>
    </xdr:from>
    <xdr:to>
      <xdr:col>86</xdr:col>
      <xdr:colOff>25400</xdr:colOff>
      <xdr:row>77</xdr:row>
      <xdr:rowOff>36195</xdr:rowOff>
    </xdr:to>
    <xdr:cxnSp macro="">
      <xdr:nvCxnSpPr>
        <xdr:cNvPr id="556" name="直線コネクタ 555">
          <a:extLst>
            <a:ext uri="{FF2B5EF4-FFF2-40B4-BE49-F238E27FC236}">
              <a16:creationId xmlns:a16="http://schemas.microsoft.com/office/drawing/2014/main" id="{D0A9E279-A9E9-4151-A988-DA0DDB366895}"/>
            </a:ext>
          </a:extLst>
        </xdr:cNvPr>
        <xdr:cNvCxnSpPr/>
      </xdr:nvCxnSpPr>
      <xdr:spPr>
        <a:xfrm>
          <a:off x="14611350" y="12755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6752E113-CE8F-4D2C-8807-FB24351A2181}"/>
            </a:ext>
          </a:extLst>
        </xdr:cNvPr>
        <xdr:cNvSpPr txBox="1"/>
      </xdr:nvSpPr>
      <xdr:spPr>
        <a:xfrm>
          <a:off x="14738350" y="13412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58" name="フローチャート: 判断 557">
          <a:extLst>
            <a:ext uri="{FF2B5EF4-FFF2-40B4-BE49-F238E27FC236}">
              <a16:creationId xmlns:a16="http://schemas.microsoft.com/office/drawing/2014/main" id="{699329BD-4A7A-4D2D-8346-2B1F525DE3EB}"/>
            </a:ext>
          </a:extLst>
        </xdr:cNvPr>
        <xdr:cNvSpPr/>
      </xdr:nvSpPr>
      <xdr:spPr>
        <a:xfrm>
          <a:off x="14649450" y="135547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559" name="フローチャート: 判断 558">
          <a:extLst>
            <a:ext uri="{FF2B5EF4-FFF2-40B4-BE49-F238E27FC236}">
              <a16:creationId xmlns:a16="http://schemas.microsoft.com/office/drawing/2014/main" id="{DC7CE94F-CA20-4E83-A9D1-8C929332C3C4}"/>
            </a:ext>
          </a:extLst>
        </xdr:cNvPr>
        <xdr:cNvSpPr/>
      </xdr:nvSpPr>
      <xdr:spPr>
        <a:xfrm>
          <a:off x="13887450" y="13543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147320</xdr:rowOff>
    </xdr:from>
    <xdr:to>
      <xdr:col>76</xdr:col>
      <xdr:colOff>165100</xdr:colOff>
      <xdr:row>82</xdr:row>
      <xdr:rowOff>77470</xdr:rowOff>
    </xdr:to>
    <xdr:sp macro="" textlink="">
      <xdr:nvSpPr>
        <xdr:cNvPr id="560" name="フローチャート: 判断 559">
          <a:extLst>
            <a:ext uri="{FF2B5EF4-FFF2-40B4-BE49-F238E27FC236}">
              <a16:creationId xmlns:a16="http://schemas.microsoft.com/office/drawing/2014/main" id="{6BBD3CAC-8DB9-4073-8C2E-7BB2F2391133}"/>
            </a:ext>
          </a:extLst>
        </xdr:cNvPr>
        <xdr:cNvSpPr/>
      </xdr:nvSpPr>
      <xdr:spPr>
        <a:xfrm>
          <a:off x="13093700" y="13526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1" name="フローチャート: 判断 560">
          <a:extLst>
            <a:ext uri="{FF2B5EF4-FFF2-40B4-BE49-F238E27FC236}">
              <a16:creationId xmlns:a16="http://schemas.microsoft.com/office/drawing/2014/main" id="{0BF9C369-29B5-493D-B9E6-6916ACC7E98B}"/>
            </a:ext>
          </a:extLst>
        </xdr:cNvPr>
        <xdr:cNvSpPr/>
      </xdr:nvSpPr>
      <xdr:spPr>
        <a:xfrm>
          <a:off x="12299950" y="1351343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116839</xdr:rowOff>
    </xdr:from>
    <xdr:to>
      <xdr:col>67</xdr:col>
      <xdr:colOff>101600</xdr:colOff>
      <xdr:row>82</xdr:row>
      <xdr:rowOff>46989</xdr:rowOff>
    </xdr:to>
    <xdr:sp macro="" textlink="">
      <xdr:nvSpPr>
        <xdr:cNvPr id="562" name="フローチャート: 判断 561">
          <a:extLst>
            <a:ext uri="{FF2B5EF4-FFF2-40B4-BE49-F238E27FC236}">
              <a16:creationId xmlns:a16="http://schemas.microsoft.com/office/drawing/2014/main" id="{C9A5BB85-787B-41C6-B6A9-6216A0151BC4}"/>
            </a:ext>
          </a:extLst>
        </xdr:cNvPr>
        <xdr:cNvSpPr/>
      </xdr:nvSpPr>
      <xdr:spPr>
        <a:xfrm>
          <a:off x="11487150" y="134962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E44E866A-0AD6-4CA0-B4C3-D05711A310B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998E1C33-05C7-4AC2-84BB-C4286871ACD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A22141AF-82D3-4D33-9567-940F64B41598}"/>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772C4D08-3D6C-45F4-B6D0-72BFD48FA7C5}"/>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24E58492-C249-4730-A229-DC1A84155B1F}"/>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68" name="楕円 567">
          <a:extLst>
            <a:ext uri="{FF2B5EF4-FFF2-40B4-BE49-F238E27FC236}">
              <a16:creationId xmlns:a16="http://schemas.microsoft.com/office/drawing/2014/main" id="{A11B4676-18B5-4991-B799-AFBD4AE472F7}"/>
            </a:ext>
          </a:extLst>
        </xdr:cNvPr>
        <xdr:cNvSpPr/>
      </xdr:nvSpPr>
      <xdr:spPr>
        <a:xfrm>
          <a:off x="14649450" y="13636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70502</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C16C604F-F912-487C-9BB3-D2A7BF5255A7}"/>
            </a:ext>
          </a:extLst>
        </xdr:cNvPr>
        <xdr:cNvSpPr txBox="1"/>
      </xdr:nvSpPr>
      <xdr:spPr>
        <a:xfrm>
          <a:off x="14738350" y="1361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33020</xdr:rowOff>
    </xdr:from>
    <xdr:to>
      <xdr:col>81</xdr:col>
      <xdr:colOff>101600</xdr:colOff>
      <xdr:row>82</xdr:row>
      <xdr:rowOff>134620</xdr:rowOff>
    </xdr:to>
    <xdr:sp macro="" textlink="">
      <xdr:nvSpPr>
        <xdr:cNvPr id="570" name="楕円 569">
          <a:extLst>
            <a:ext uri="{FF2B5EF4-FFF2-40B4-BE49-F238E27FC236}">
              <a16:creationId xmlns:a16="http://schemas.microsoft.com/office/drawing/2014/main" id="{32D56A98-98D9-4C81-97A8-147413A4B1B0}"/>
            </a:ext>
          </a:extLst>
        </xdr:cNvPr>
        <xdr:cNvSpPr/>
      </xdr:nvSpPr>
      <xdr:spPr>
        <a:xfrm>
          <a:off x="1388745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83820</xdr:rowOff>
    </xdr:from>
    <xdr:to>
      <xdr:col>85</xdr:col>
      <xdr:colOff>127000</xdr:colOff>
      <xdr:row>82</xdr:row>
      <xdr:rowOff>142875</xdr:rowOff>
    </xdr:to>
    <xdr:cxnSp macro="">
      <xdr:nvCxnSpPr>
        <xdr:cNvPr id="571" name="直線コネクタ 570">
          <a:extLst>
            <a:ext uri="{FF2B5EF4-FFF2-40B4-BE49-F238E27FC236}">
              <a16:creationId xmlns:a16="http://schemas.microsoft.com/office/drawing/2014/main" id="{C1663196-3E9B-4BD9-AF67-F6BB347D44C3}"/>
            </a:ext>
          </a:extLst>
        </xdr:cNvPr>
        <xdr:cNvCxnSpPr/>
      </xdr:nvCxnSpPr>
      <xdr:spPr>
        <a:xfrm>
          <a:off x="13938250" y="13628370"/>
          <a:ext cx="762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29211</xdr:rowOff>
    </xdr:from>
    <xdr:to>
      <xdr:col>76</xdr:col>
      <xdr:colOff>165100</xdr:colOff>
      <xdr:row>82</xdr:row>
      <xdr:rowOff>130811</xdr:rowOff>
    </xdr:to>
    <xdr:sp macro="" textlink="">
      <xdr:nvSpPr>
        <xdr:cNvPr id="572" name="楕円 571">
          <a:extLst>
            <a:ext uri="{FF2B5EF4-FFF2-40B4-BE49-F238E27FC236}">
              <a16:creationId xmlns:a16="http://schemas.microsoft.com/office/drawing/2014/main" id="{52DCB570-D274-48F2-B2C4-B4F7E8D14F3C}"/>
            </a:ext>
          </a:extLst>
        </xdr:cNvPr>
        <xdr:cNvSpPr/>
      </xdr:nvSpPr>
      <xdr:spPr>
        <a:xfrm>
          <a:off x="13093700" y="135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80011</xdr:rowOff>
    </xdr:from>
    <xdr:to>
      <xdr:col>81</xdr:col>
      <xdr:colOff>50800</xdr:colOff>
      <xdr:row>82</xdr:row>
      <xdr:rowOff>83820</xdr:rowOff>
    </xdr:to>
    <xdr:cxnSp macro="">
      <xdr:nvCxnSpPr>
        <xdr:cNvPr id="573" name="直線コネクタ 572">
          <a:extLst>
            <a:ext uri="{FF2B5EF4-FFF2-40B4-BE49-F238E27FC236}">
              <a16:creationId xmlns:a16="http://schemas.microsoft.com/office/drawing/2014/main" id="{70E326BA-54B6-4CBC-9AC8-87598ADAC17E}"/>
            </a:ext>
          </a:extLst>
        </xdr:cNvPr>
        <xdr:cNvCxnSpPr/>
      </xdr:nvCxnSpPr>
      <xdr:spPr>
        <a:xfrm>
          <a:off x="13144500" y="13624561"/>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154939</xdr:rowOff>
    </xdr:from>
    <xdr:to>
      <xdr:col>72</xdr:col>
      <xdr:colOff>38100</xdr:colOff>
      <xdr:row>82</xdr:row>
      <xdr:rowOff>85089</xdr:rowOff>
    </xdr:to>
    <xdr:sp macro="" textlink="">
      <xdr:nvSpPr>
        <xdr:cNvPr id="574" name="楕円 573">
          <a:extLst>
            <a:ext uri="{FF2B5EF4-FFF2-40B4-BE49-F238E27FC236}">
              <a16:creationId xmlns:a16="http://schemas.microsoft.com/office/drawing/2014/main" id="{50C1E202-1FC2-4E78-9885-AF43C8AE46BC}"/>
            </a:ext>
          </a:extLst>
        </xdr:cNvPr>
        <xdr:cNvSpPr/>
      </xdr:nvSpPr>
      <xdr:spPr>
        <a:xfrm>
          <a:off x="12299950" y="135343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34289</xdr:rowOff>
    </xdr:from>
    <xdr:to>
      <xdr:col>76</xdr:col>
      <xdr:colOff>114300</xdr:colOff>
      <xdr:row>82</xdr:row>
      <xdr:rowOff>80011</xdr:rowOff>
    </xdr:to>
    <xdr:cxnSp macro="">
      <xdr:nvCxnSpPr>
        <xdr:cNvPr id="575" name="直線コネクタ 574">
          <a:extLst>
            <a:ext uri="{FF2B5EF4-FFF2-40B4-BE49-F238E27FC236}">
              <a16:creationId xmlns:a16="http://schemas.microsoft.com/office/drawing/2014/main" id="{7B8CA54E-2440-4383-9DF7-B5D63654DB32}"/>
            </a:ext>
          </a:extLst>
        </xdr:cNvPr>
        <xdr:cNvCxnSpPr/>
      </xdr:nvCxnSpPr>
      <xdr:spPr>
        <a:xfrm>
          <a:off x="12344400" y="13578839"/>
          <a:ext cx="8001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105411</xdr:rowOff>
    </xdr:from>
    <xdr:to>
      <xdr:col>67</xdr:col>
      <xdr:colOff>101600</xdr:colOff>
      <xdr:row>82</xdr:row>
      <xdr:rowOff>35561</xdr:rowOff>
    </xdr:to>
    <xdr:sp macro="" textlink="">
      <xdr:nvSpPr>
        <xdr:cNvPr id="576" name="楕円 575">
          <a:extLst>
            <a:ext uri="{FF2B5EF4-FFF2-40B4-BE49-F238E27FC236}">
              <a16:creationId xmlns:a16="http://schemas.microsoft.com/office/drawing/2014/main" id="{90A2F7F8-1197-4D9F-961A-19B0C6D47C4B}"/>
            </a:ext>
          </a:extLst>
        </xdr:cNvPr>
        <xdr:cNvSpPr/>
      </xdr:nvSpPr>
      <xdr:spPr>
        <a:xfrm>
          <a:off x="11487150" y="13484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156211</xdr:rowOff>
    </xdr:from>
    <xdr:to>
      <xdr:col>71</xdr:col>
      <xdr:colOff>177800</xdr:colOff>
      <xdr:row>82</xdr:row>
      <xdr:rowOff>34289</xdr:rowOff>
    </xdr:to>
    <xdr:cxnSp macro="">
      <xdr:nvCxnSpPr>
        <xdr:cNvPr id="577" name="直線コネクタ 576">
          <a:extLst>
            <a:ext uri="{FF2B5EF4-FFF2-40B4-BE49-F238E27FC236}">
              <a16:creationId xmlns:a16="http://schemas.microsoft.com/office/drawing/2014/main" id="{4A88567C-206B-412B-845E-10D5D9E56B03}"/>
            </a:ext>
          </a:extLst>
        </xdr:cNvPr>
        <xdr:cNvCxnSpPr/>
      </xdr:nvCxnSpPr>
      <xdr:spPr>
        <a:xfrm>
          <a:off x="11537950" y="13535661"/>
          <a:ext cx="806450"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111141</xdr:rowOff>
    </xdr:from>
    <xdr:ext cx="405111" cy="259045"/>
    <xdr:sp macro="" textlink="">
      <xdr:nvSpPr>
        <xdr:cNvPr id="578" name="n_1aveValue【消防施設】&#10;有形固定資産減価償却率">
          <a:extLst>
            <a:ext uri="{FF2B5EF4-FFF2-40B4-BE49-F238E27FC236}">
              <a16:creationId xmlns:a16="http://schemas.microsoft.com/office/drawing/2014/main" id="{FA99428A-EC5D-4C4C-A64F-E3C77C67341F}"/>
            </a:ext>
          </a:extLst>
        </xdr:cNvPr>
        <xdr:cNvSpPr txBox="1"/>
      </xdr:nvSpPr>
      <xdr:spPr>
        <a:xfrm>
          <a:off x="13742044"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93997</xdr:rowOff>
    </xdr:from>
    <xdr:ext cx="405111" cy="259045"/>
    <xdr:sp macro="" textlink="">
      <xdr:nvSpPr>
        <xdr:cNvPr id="579" name="n_2aveValue【消防施設】&#10;有形固定資産減価償却率">
          <a:extLst>
            <a:ext uri="{FF2B5EF4-FFF2-40B4-BE49-F238E27FC236}">
              <a16:creationId xmlns:a16="http://schemas.microsoft.com/office/drawing/2014/main" id="{7B4DEDF9-833E-4F86-A61D-B7A72519E08A}"/>
            </a:ext>
          </a:extLst>
        </xdr:cNvPr>
        <xdr:cNvSpPr txBox="1"/>
      </xdr:nvSpPr>
      <xdr:spPr>
        <a:xfrm>
          <a:off x="12960994" y="1330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580" name="n_3aveValue【消防施設】&#10;有形固定資産減価償却率">
          <a:extLst>
            <a:ext uri="{FF2B5EF4-FFF2-40B4-BE49-F238E27FC236}">
              <a16:creationId xmlns:a16="http://schemas.microsoft.com/office/drawing/2014/main" id="{4D29620F-C6BF-4183-9DAB-092595699ECC}"/>
            </a:ext>
          </a:extLst>
        </xdr:cNvPr>
        <xdr:cNvSpPr txBox="1"/>
      </xdr:nvSpPr>
      <xdr:spPr>
        <a:xfrm>
          <a:off x="12167244" y="1329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38116</xdr:rowOff>
    </xdr:from>
    <xdr:ext cx="405111" cy="259045"/>
    <xdr:sp macro="" textlink="">
      <xdr:nvSpPr>
        <xdr:cNvPr id="581" name="n_4aveValue【消防施設】&#10;有形固定資産減価償却率">
          <a:extLst>
            <a:ext uri="{FF2B5EF4-FFF2-40B4-BE49-F238E27FC236}">
              <a16:creationId xmlns:a16="http://schemas.microsoft.com/office/drawing/2014/main" id="{BFF83DC2-5F27-4D02-89A0-183355411878}"/>
            </a:ext>
          </a:extLst>
        </xdr:cNvPr>
        <xdr:cNvSpPr txBox="1"/>
      </xdr:nvSpPr>
      <xdr:spPr>
        <a:xfrm>
          <a:off x="11354444" y="13582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125747</xdr:rowOff>
    </xdr:from>
    <xdr:ext cx="405111" cy="259045"/>
    <xdr:sp macro="" textlink="">
      <xdr:nvSpPr>
        <xdr:cNvPr id="582" name="n_1mainValue【消防施設】&#10;有形固定資産減価償却率">
          <a:extLst>
            <a:ext uri="{FF2B5EF4-FFF2-40B4-BE49-F238E27FC236}">
              <a16:creationId xmlns:a16="http://schemas.microsoft.com/office/drawing/2014/main" id="{BB35F23B-7D86-4889-BF00-DEC8650BD6D2}"/>
            </a:ext>
          </a:extLst>
        </xdr:cNvPr>
        <xdr:cNvSpPr txBox="1"/>
      </xdr:nvSpPr>
      <xdr:spPr>
        <a:xfrm>
          <a:off x="13742044"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583" name="n_2mainValue【消防施設】&#10;有形固定資産減価償却率">
          <a:extLst>
            <a:ext uri="{FF2B5EF4-FFF2-40B4-BE49-F238E27FC236}">
              <a16:creationId xmlns:a16="http://schemas.microsoft.com/office/drawing/2014/main" id="{7E1C50CC-1E5E-4A2B-BE79-BC23C1D66552}"/>
            </a:ext>
          </a:extLst>
        </xdr:cNvPr>
        <xdr:cNvSpPr txBox="1"/>
      </xdr:nvSpPr>
      <xdr:spPr>
        <a:xfrm>
          <a:off x="12960994" y="1366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76216</xdr:rowOff>
    </xdr:from>
    <xdr:ext cx="405111" cy="259045"/>
    <xdr:sp macro="" textlink="">
      <xdr:nvSpPr>
        <xdr:cNvPr id="584" name="n_3mainValue【消防施設】&#10;有形固定資産減価償却率">
          <a:extLst>
            <a:ext uri="{FF2B5EF4-FFF2-40B4-BE49-F238E27FC236}">
              <a16:creationId xmlns:a16="http://schemas.microsoft.com/office/drawing/2014/main" id="{0BB5861B-3B36-4F97-BFF1-BC2BB6453992}"/>
            </a:ext>
          </a:extLst>
        </xdr:cNvPr>
        <xdr:cNvSpPr txBox="1"/>
      </xdr:nvSpPr>
      <xdr:spPr>
        <a:xfrm>
          <a:off x="12167244" y="13620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52088</xdr:rowOff>
    </xdr:from>
    <xdr:ext cx="405111" cy="259045"/>
    <xdr:sp macro="" textlink="">
      <xdr:nvSpPr>
        <xdr:cNvPr id="585" name="n_4mainValue【消防施設】&#10;有形固定資産減価償却率">
          <a:extLst>
            <a:ext uri="{FF2B5EF4-FFF2-40B4-BE49-F238E27FC236}">
              <a16:creationId xmlns:a16="http://schemas.microsoft.com/office/drawing/2014/main" id="{6C738C86-1EF2-45A7-B680-7B7B25B16346}"/>
            </a:ext>
          </a:extLst>
        </xdr:cNvPr>
        <xdr:cNvSpPr txBox="1"/>
      </xdr:nvSpPr>
      <xdr:spPr>
        <a:xfrm>
          <a:off x="11354444" y="1326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8A60FF81-D5A9-46A5-9F08-DED351279077}"/>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16604147-33F3-4746-932B-0AE776C77563}"/>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A622E84D-805F-461A-98F9-639CB2D3C9FC}"/>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E49FC87A-51E5-4525-8802-DBB8B4E023E5}"/>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7213AB9E-A3D7-4885-977E-57E3E31109C4}"/>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D5E9BA75-0300-43A9-A51C-04B6740CFD1B}"/>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EDFBC84C-E8E4-4BA6-A3D4-DF39BDD5D707}"/>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C344475A-450D-486D-91D3-B67DBBCFF6F5}"/>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7AEA4BF6-6ACC-4724-9EFF-35EB7E6366A9}"/>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6525BCB5-E37D-411A-BCB8-E14CDFC8D3AD}"/>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BDCADD6C-B856-4FBA-B0FB-F3BF03B78AD2}"/>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01718F91-3170-4696-8467-C18A6CA57435}"/>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D9611B42-41B9-4D7F-A31B-AD23B80FB5AE}"/>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FEE31D3F-F46D-4089-BD56-AFC52505E1F8}"/>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87225966-9442-45CA-A295-D470C08FB7F7}"/>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A618BDFE-C41F-4E22-8916-2C85760AE0B2}"/>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CB3B7316-463D-475A-AA73-DA29A4555AD7}"/>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814B2F11-C153-4A3A-958D-4A2D02DB94CD}"/>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9B2F04BB-EE08-4E01-BE86-176EEF887F8D}"/>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FBFCE22E-2572-4FED-80FA-294827197538}"/>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AADF1D3F-AC46-48BA-85A7-873CFB7CA677}"/>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10668</xdr:rowOff>
    </xdr:to>
    <xdr:cxnSp macro="">
      <xdr:nvCxnSpPr>
        <xdr:cNvPr id="607" name="直線コネクタ 606">
          <a:extLst>
            <a:ext uri="{FF2B5EF4-FFF2-40B4-BE49-F238E27FC236}">
              <a16:creationId xmlns:a16="http://schemas.microsoft.com/office/drawing/2014/main" id="{366DF9FF-522C-4A26-ABD5-19CB930E4C45}"/>
            </a:ext>
          </a:extLst>
        </xdr:cNvPr>
        <xdr:cNvCxnSpPr/>
      </xdr:nvCxnSpPr>
      <xdr:spPr>
        <a:xfrm flipV="1">
          <a:off x="19951064" y="13094208"/>
          <a:ext cx="0" cy="1121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14495</xdr:rowOff>
    </xdr:from>
    <xdr:ext cx="469744" cy="259045"/>
    <xdr:sp macro="" textlink="">
      <xdr:nvSpPr>
        <xdr:cNvPr id="608" name="【消防施設】&#10;一人当たり面積最小値テキスト">
          <a:extLst>
            <a:ext uri="{FF2B5EF4-FFF2-40B4-BE49-F238E27FC236}">
              <a16:creationId xmlns:a16="http://schemas.microsoft.com/office/drawing/2014/main" id="{7DDD7A2A-9378-4EA4-B6E3-06177E07482C}"/>
            </a:ext>
          </a:extLst>
        </xdr:cNvPr>
        <xdr:cNvSpPr txBox="1"/>
      </xdr:nvSpPr>
      <xdr:spPr>
        <a:xfrm>
          <a:off x="19989800" y="14219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10668</xdr:rowOff>
    </xdr:from>
    <xdr:to>
      <xdr:col>116</xdr:col>
      <xdr:colOff>152400</xdr:colOff>
      <xdr:row>86</xdr:row>
      <xdr:rowOff>10668</xdr:rowOff>
    </xdr:to>
    <xdr:cxnSp macro="">
      <xdr:nvCxnSpPr>
        <xdr:cNvPr id="609" name="直線コネクタ 608">
          <a:extLst>
            <a:ext uri="{FF2B5EF4-FFF2-40B4-BE49-F238E27FC236}">
              <a16:creationId xmlns:a16="http://schemas.microsoft.com/office/drawing/2014/main" id="{F5E1255A-17FD-472F-923E-D9AFEAE363D4}"/>
            </a:ext>
          </a:extLst>
        </xdr:cNvPr>
        <xdr:cNvCxnSpPr/>
      </xdr:nvCxnSpPr>
      <xdr:spPr>
        <a:xfrm>
          <a:off x="19881850" y="142156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610" name="【消防施設】&#10;一人当たり面積最大値テキスト">
          <a:extLst>
            <a:ext uri="{FF2B5EF4-FFF2-40B4-BE49-F238E27FC236}">
              <a16:creationId xmlns:a16="http://schemas.microsoft.com/office/drawing/2014/main" id="{74BB2D61-B7BE-4D52-8093-147EE64BC1F1}"/>
            </a:ext>
          </a:extLst>
        </xdr:cNvPr>
        <xdr:cNvSpPr txBox="1"/>
      </xdr:nvSpPr>
      <xdr:spPr>
        <a:xfrm>
          <a:off x="19989800" y="1288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611" name="直線コネクタ 610">
          <a:extLst>
            <a:ext uri="{FF2B5EF4-FFF2-40B4-BE49-F238E27FC236}">
              <a16:creationId xmlns:a16="http://schemas.microsoft.com/office/drawing/2014/main" id="{72840566-EB31-469D-A8E3-E4981421E903}"/>
            </a:ext>
          </a:extLst>
        </xdr:cNvPr>
        <xdr:cNvCxnSpPr/>
      </xdr:nvCxnSpPr>
      <xdr:spPr>
        <a:xfrm>
          <a:off x="19881850" y="13094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155464</xdr:rowOff>
    </xdr:from>
    <xdr:ext cx="469744" cy="259045"/>
    <xdr:sp macro="" textlink="">
      <xdr:nvSpPr>
        <xdr:cNvPr id="612" name="【消防施設】&#10;一人当たり面積平均値テキスト">
          <a:extLst>
            <a:ext uri="{FF2B5EF4-FFF2-40B4-BE49-F238E27FC236}">
              <a16:creationId xmlns:a16="http://schemas.microsoft.com/office/drawing/2014/main" id="{AC24994B-DA7B-4F7D-B18E-008F2B4E83ED}"/>
            </a:ext>
          </a:extLst>
        </xdr:cNvPr>
        <xdr:cNvSpPr txBox="1"/>
      </xdr:nvSpPr>
      <xdr:spPr>
        <a:xfrm>
          <a:off x="19989800" y="13865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613" name="フローチャート: 判断 612">
          <a:extLst>
            <a:ext uri="{FF2B5EF4-FFF2-40B4-BE49-F238E27FC236}">
              <a16:creationId xmlns:a16="http://schemas.microsoft.com/office/drawing/2014/main" id="{1E13148F-8BBE-465A-90CA-225A2E6E01DA}"/>
            </a:ext>
          </a:extLst>
        </xdr:cNvPr>
        <xdr:cNvSpPr/>
      </xdr:nvSpPr>
      <xdr:spPr>
        <a:xfrm>
          <a:off x="19900900" y="138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614" name="フローチャート: 判断 613">
          <a:extLst>
            <a:ext uri="{FF2B5EF4-FFF2-40B4-BE49-F238E27FC236}">
              <a16:creationId xmlns:a16="http://schemas.microsoft.com/office/drawing/2014/main" id="{471F8B8E-D852-4863-9F78-306025731174}"/>
            </a:ext>
          </a:extLst>
        </xdr:cNvPr>
        <xdr:cNvSpPr/>
      </xdr:nvSpPr>
      <xdr:spPr>
        <a:xfrm>
          <a:off x="19157950" y="138849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xdr:rowOff>
    </xdr:from>
    <xdr:to>
      <xdr:col>107</xdr:col>
      <xdr:colOff>101600</xdr:colOff>
      <xdr:row>84</xdr:row>
      <xdr:rowOff>116332</xdr:rowOff>
    </xdr:to>
    <xdr:sp macro="" textlink="">
      <xdr:nvSpPr>
        <xdr:cNvPr id="615" name="フローチャート: 判断 614">
          <a:extLst>
            <a:ext uri="{FF2B5EF4-FFF2-40B4-BE49-F238E27FC236}">
              <a16:creationId xmlns:a16="http://schemas.microsoft.com/office/drawing/2014/main" id="{B1F39B6F-6C0C-4AAF-BB63-2F4F858829A2}"/>
            </a:ext>
          </a:extLst>
        </xdr:cNvPr>
        <xdr:cNvSpPr/>
      </xdr:nvSpPr>
      <xdr:spPr>
        <a:xfrm>
          <a:off x="1834515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23876</xdr:rowOff>
    </xdr:from>
    <xdr:to>
      <xdr:col>102</xdr:col>
      <xdr:colOff>165100</xdr:colOff>
      <xdr:row>84</xdr:row>
      <xdr:rowOff>125476</xdr:rowOff>
    </xdr:to>
    <xdr:sp macro="" textlink="">
      <xdr:nvSpPr>
        <xdr:cNvPr id="616" name="フローチャート: 判断 615">
          <a:extLst>
            <a:ext uri="{FF2B5EF4-FFF2-40B4-BE49-F238E27FC236}">
              <a16:creationId xmlns:a16="http://schemas.microsoft.com/office/drawing/2014/main" id="{CC54314C-7A9D-4B89-8785-75DF92D34CA5}"/>
            </a:ext>
          </a:extLst>
        </xdr:cNvPr>
        <xdr:cNvSpPr/>
      </xdr:nvSpPr>
      <xdr:spPr>
        <a:xfrm>
          <a:off x="17551400" y="1389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7" name="フローチャート: 判断 616">
          <a:extLst>
            <a:ext uri="{FF2B5EF4-FFF2-40B4-BE49-F238E27FC236}">
              <a16:creationId xmlns:a16="http://schemas.microsoft.com/office/drawing/2014/main" id="{F0A032F8-E2C7-4384-B405-E28501FB7E02}"/>
            </a:ext>
          </a:extLst>
        </xdr:cNvPr>
        <xdr:cNvSpPr/>
      </xdr:nvSpPr>
      <xdr:spPr>
        <a:xfrm>
          <a:off x="16757650" y="138986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2B28F7FC-5626-4653-8ABA-D2A00D28F446}"/>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291A090D-06D5-499D-8BAE-7374DA622849}"/>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DD06BCFE-E688-4C09-ACA0-57A66FCC41AE}"/>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DB81DADE-4E7E-43F3-BB09-1E4C8DB3F0F9}"/>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B159917-F559-43E3-965B-841BA703EB48}"/>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23" name="楕円 622">
          <a:extLst>
            <a:ext uri="{FF2B5EF4-FFF2-40B4-BE49-F238E27FC236}">
              <a16:creationId xmlns:a16="http://schemas.microsoft.com/office/drawing/2014/main" id="{61A161F7-AC9C-4B39-ACBC-5BADC3CC0719}"/>
            </a:ext>
          </a:extLst>
        </xdr:cNvPr>
        <xdr:cNvSpPr/>
      </xdr:nvSpPr>
      <xdr:spPr>
        <a:xfrm>
          <a:off x="19900900" y="138638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5605</xdr:rowOff>
    </xdr:from>
    <xdr:ext cx="469744" cy="259045"/>
    <xdr:sp macro="" textlink="">
      <xdr:nvSpPr>
        <xdr:cNvPr id="624" name="【消防施設】&#10;一人当たり面積該当値テキスト">
          <a:extLst>
            <a:ext uri="{FF2B5EF4-FFF2-40B4-BE49-F238E27FC236}">
              <a16:creationId xmlns:a16="http://schemas.microsoft.com/office/drawing/2014/main" id="{A07B916E-4895-4541-BAD5-4923247CD228}"/>
            </a:ext>
          </a:extLst>
        </xdr:cNvPr>
        <xdr:cNvSpPr txBox="1"/>
      </xdr:nvSpPr>
      <xdr:spPr>
        <a:xfrm>
          <a:off x="19989800" y="13715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154178</xdr:rowOff>
    </xdr:from>
    <xdr:to>
      <xdr:col>112</xdr:col>
      <xdr:colOff>38100</xdr:colOff>
      <xdr:row>84</xdr:row>
      <xdr:rowOff>84328</xdr:rowOff>
    </xdr:to>
    <xdr:sp macro="" textlink="">
      <xdr:nvSpPr>
        <xdr:cNvPr id="625" name="楕円 624">
          <a:extLst>
            <a:ext uri="{FF2B5EF4-FFF2-40B4-BE49-F238E27FC236}">
              <a16:creationId xmlns:a16="http://schemas.microsoft.com/office/drawing/2014/main" id="{5B6C79DD-A573-4166-970D-7D8B360E2208}"/>
            </a:ext>
          </a:extLst>
        </xdr:cNvPr>
        <xdr:cNvSpPr/>
      </xdr:nvSpPr>
      <xdr:spPr>
        <a:xfrm>
          <a:off x="19157950" y="138638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33528</xdr:rowOff>
    </xdr:from>
    <xdr:to>
      <xdr:col>116</xdr:col>
      <xdr:colOff>63500</xdr:colOff>
      <xdr:row>84</xdr:row>
      <xdr:rowOff>33528</xdr:rowOff>
    </xdr:to>
    <xdr:cxnSp macro="">
      <xdr:nvCxnSpPr>
        <xdr:cNvPr id="626" name="直線コネクタ 625">
          <a:extLst>
            <a:ext uri="{FF2B5EF4-FFF2-40B4-BE49-F238E27FC236}">
              <a16:creationId xmlns:a16="http://schemas.microsoft.com/office/drawing/2014/main" id="{BB51D323-0991-4418-AC3B-FA3D095A9B79}"/>
            </a:ext>
          </a:extLst>
        </xdr:cNvPr>
        <xdr:cNvCxnSpPr/>
      </xdr:nvCxnSpPr>
      <xdr:spPr>
        <a:xfrm>
          <a:off x="19202400" y="1390827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154178</xdr:rowOff>
    </xdr:from>
    <xdr:to>
      <xdr:col>107</xdr:col>
      <xdr:colOff>101600</xdr:colOff>
      <xdr:row>84</xdr:row>
      <xdr:rowOff>84328</xdr:rowOff>
    </xdr:to>
    <xdr:sp macro="" textlink="">
      <xdr:nvSpPr>
        <xdr:cNvPr id="627" name="楕円 626">
          <a:extLst>
            <a:ext uri="{FF2B5EF4-FFF2-40B4-BE49-F238E27FC236}">
              <a16:creationId xmlns:a16="http://schemas.microsoft.com/office/drawing/2014/main" id="{B0013B03-0314-4908-BFB5-726AE4488973}"/>
            </a:ext>
          </a:extLst>
        </xdr:cNvPr>
        <xdr:cNvSpPr/>
      </xdr:nvSpPr>
      <xdr:spPr>
        <a:xfrm>
          <a:off x="18345150" y="138638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33528</xdr:rowOff>
    </xdr:from>
    <xdr:to>
      <xdr:col>111</xdr:col>
      <xdr:colOff>177800</xdr:colOff>
      <xdr:row>84</xdr:row>
      <xdr:rowOff>33528</xdr:rowOff>
    </xdr:to>
    <xdr:cxnSp macro="">
      <xdr:nvCxnSpPr>
        <xdr:cNvPr id="628" name="直線コネクタ 627">
          <a:extLst>
            <a:ext uri="{FF2B5EF4-FFF2-40B4-BE49-F238E27FC236}">
              <a16:creationId xmlns:a16="http://schemas.microsoft.com/office/drawing/2014/main" id="{8387A783-D58C-4CC5-AC45-046056E33F8B}"/>
            </a:ext>
          </a:extLst>
        </xdr:cNvPr>
        <xdr:cNvCxnSpPr/>
      </xdr:nvCxnSpPr>
      <xdr:spPr>
        <a:xfrm>
          <a:off x="18395950" y="1390827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629" name="楕円 628">
          <a:extLst>
            <a:ext uri="{FF2B5EF4-FFF2-40B4-BE49-F238E27FC236}">
              <a16:creationId xmlns:a16="http://schemas.microsoft.com/office/drawing/2014/main" id="{754C2CA0-5CB9-4273-A11F-F3A9D6A1716E}"/>
            </a:ext>
          </a:extLst>
        </xdr:cNvPr>
        <xdr:cNvSpPr/>
      </xdr:nvSpPr>
      <xdr:spPr>
        <a:xfrm>
          <a:off x="17551400" y="138592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28956</xdr:rowOff>
    </xdr:from>
    <xdr:to>
      <xdr:col>107</xdr:col>
      <xdr:colOff>50800</xdr:colOff>
      <xdr:row>84</xdr:row>
      <xdr:rowOff>33528</xdr:rowOff>
    </xdr:to>
    <xdr:cxnSp macro="">
      <xdr:nvCxnSpPr>
        <xdr:cNvPr id="630" name="直線コネクタ 629">
          <a:extLst>
            <a:ext uri="{FF2B5EF4-FFF2-40B4-BE49-F238E27FC236}">
              <a16:creationId xmlns:a16="http://schemas.microsoft.com/office/drawing/2014/main" id="{720D17FF-4720-486F-9595-13B5B085FA32}"/>
            </a:ext>
          </a:extLst>
        </xdr:cNvPr>
        <xdr:cNvCxnSpPr/>
      </xdr:nvCxnSpPr>
      <xdr:spPr>
        <a:xfrm>
          <a:off x="17602200" y="13903706"/>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149606</xdr:rowOff>
    </xdr:from>
    <xdr:to>
      <xdr:col>98</xdr:col>
      <xdr:colOff>38100</xdr:colOff>
      <xdr:row>84</xdr:row>
      <xdr:rowOff>79756</xdr:rowOff>
    </xdr:to>
    <xdr:sp macro="" textlink="">
      <xdr:nvSpPr>
        <xdr:cNvPr id="631" name="楕円 630">
          <a:extLst>
            <a:ext uri="{FF2B5EF4-FFF2-40B4-BE49-F238E27FC236}">
              <a16:creationId xmlns:a16="http://schemas.microsoft.com/office/drawing/2014/main" id="{79025C03-9639-476F-8755-9A9830F22F60}"/>
            </a:ext>
          </a:extLst>
        </xdr:cNvPr>
        <xdr:cNvSpPr/>
      </xdr:nvSpPr>
      <xdr:spPr>
        <a:xfrm>
          <a:off x="16757650" y="138592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28956</xdr:rowOff>
    </xdr:from>
    <xdr:to>
      <xdr:col>102</xdr:col>
      <xdr:colOff>114300</xdr:colOff>
      <xdr:row>84</xdr:row>
      <xdr:rowOff>28956</xdr:rowOff>
    </xdr:to>
    <xdr:cxnSp macro="">
      <xdr:nvCxnSpPr>
        <xdr:cNvPr id="632" name="直線コネクタ 631">
          <a:extLst>
            <a:ext uri="{FF2B5EF4-FFF2-40B4-BE49-F238E27FC236}">
              <a16:creationId xmlns:a16="http://schemas.microsoft.com/office/drawing/2014/main" id="{1A43F1C8-DDE5-4510-8318-B6D9E976765B}"/>
            </a:ext>
          </a:extLst>
        </xdr:cNvPr>
        <xdr:cNvCxnSpPr/>
      </xdr:nvCxnSpPr>
      <xdr:spPr>
        <a:xfrm>
          <a:off x="16802100" y="1390370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633" name="n_1aveValue【消防施設】&#10;一人当たり面積">
          <a:extLst>
            <a:ext uri="{FF2B5EF4-FFF2-40B4-BE49-F238E27FC236}">
              <a16:creationId xmlns:a16="http://schemas.microsoft.com/office/drawing/2014/main" id="{8B84BDF8-53F0-4DEA-8D4B-5F82995F09CF}"/>
            </a:ext>
          </a:extLst>
        </xdr:cNvPr>
        <xdr:cNvSpPr txBox="1"/>
      </xdr:nvSpPr>
      <xdr:spPr>
        <a:xfrm>
          <a:off x="18980227" y="1397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107459</xdr:rowOff>
    </xdr:from>
    <xdr:ext cx="469744" cy="259045"/>
    <xdr:sp macro="" textlink="">
      <xdr:nvSpPr>
        <xdr:cNvPr id="634" name="n_2aveValue【消防施設】&#10;一人当たり面積">
          <a:extLst>
            <a:ext uri="{FF2B5EF4-FFF2-40B4-BE49-F238E27FC236}">
              <a16:creationId xmlns:a16="http://schemas.microsoft.com/office/drawing/2014/main" id="{FF93FC35-D768-4C99-ABC5-EFC8BEEF7F8E}"/>
            </a:ext>
          </a:extLst>
        </xdr:cNvPr>
        <xdr:cNvSpPr txBox="1"/>
      </xdr:nvSpPr>
      <xdr:spPr>
        <a:xfrm>
          <a:off x="18180127" y="13982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116603</xdr:rowOff>
    </xdr:from>
    <xdr:ext cx="469744" cy="259045"/>
    <xdr:sp macro="" textlink="">
      <xdr:nvSpPr>
        <xdr:cNvPr id="635" name="n_3aveValue【消防施設】&#10;一人当たり面積">
          <a:extLst>
            <a:ext uri="{FF2B5EF4-FFF2-40B4-BE49-F238E27FC236}">
              <a16:creationId xmlns:a16="http://schemas.microsoft.com/office/drawing/2014/main" id="{111DBE8B-39F3-47E5-BA32-67CF6945AD68}"/>
            </a:ext>
          </a:extLst>
        </xdr:cNvPr>
        <xdr:cNvSpPr txBox="1"/>
      </xdr:nvSpPr>
      <xdr:spPr>
        <a:xfrm>
          <a:off x="17386377" y="1399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6" name="n_4aveValue【消防施設】&#10;一人当たり面積">
          <a:extLst>
            <a:ext uri="{FF2B5EF4-FFF2-40B4-BE49-F238E27FC236}">
              <a16:creationId xmlns:a16="http://schemas.microsoft.com/office/drawing/2014/main" id="{9FD672AD-F1CF-4467-AC23-032F5F6CB562}"/>
            </a:ext>
          </a:extLst>
        </xdr:cNvPr>
        <xdr:cNvSpPr txBox="1"/>
      </xdr:nvSpPr>
      <xdr:spPr>
        <a:xfrm>
          <a:off x="16592627" y="1399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100855</xdr:rowOff>
    </xdr:from>
    <xdr:ext cx="469744" cy="259045"/>
    <xdr:sp macro="" textlink="">
      <xdr:nvSpPr>
        <xdr:cNvPr id="637" name="n_1mainValue【消防施設】&#10;一人当たり面積">
          <a:extLst>
            <a:ext uri="{FF2B5EF4-FFF2-40B4-BE49-F238E27FC236}">
              <a16:creationId xmlns:a16="http://schemas.microsoft.com/office/drawing/2014/main" id="{D807A54D-1C2A-450C-A55A-C8C02707758E}"/>
            </a:ext>
          </a:extLst>
        </xdr:cNvPr>
        <xdr:cNvSpPr txBox="1"/>
      </xdr:nvSpPr>
      <xdr:spPr>
        <a:xfrm>
          <a:off x="18980227" y="1364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100855</xdr:rowOff>
    </xdr:from>
    <xdr:ext cx="469744" cy="259045"/>
    <xdr:sp macro="" textlink="">
      <xdr:nvSpPr>
        <xdr:cNvPr id="638" name="n_2mainValue【消防施設】&#10;一人当たり面積">
          <a:extLst>
            <a:ext uri="{FF2B5EF4-FFF2-40B4-BE49-F238E27FC236}">
              <a16:creationId xmlns:a16="http://schemas.microsoft.com/office/drawing/2014/main" id="{DA2E373D-C5BD-4989-8215-4FF5CF908CFE}"/>
            </a:ext>
          </a:extLst>
        </xdr:cNvPr>
        <xdr:cNvSpPr txBox="1"/>
      </xdr:nvSpPr>
      <xdr:spPr>
        <a:xfrm>
          <a:off x="18180127" y="1364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639" name="n_3mainValue【消防施設】&#10;一人当たり面積">
          <a:extLst>
            <a:ext uri="{FF2B5EF4-FFF2-40B4-BE49-F238E27FC236}">
              <a16:creationId xmlns:a16="http://schemas.microsoft.com/office/drawing/2014/main" id="{30570C20-5C5D-4CC4-91D4-D7201DD529DB}"/>
            </a:ext>
          </a:extLst>
        </xdr:cNvPr>
        <xdr:cNvSpPr txBox="1"/>
      </xdr:nvSpPr>
      <xdr:spPr>
        <a:xfrm>
          <a:off x="17386377" y="1364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96283</xdr:rowOff>
    </xdr:from>
    <xdr:ext cx="469744" cy="259045"/>
    <xdr:sp macro="" textlink="">
      <xdr:nvSpPr>
        <xdr:cNvPr id="640" name="n_4mainValue【消防施設】&#10;一人当たり面積">
          <a:extLst>
            <a:ext uri="{FF2B5EF4-FFF2-40B4-BE49-F238E27FC236}">
              <a16:creationId xmlns:a16="http://schemas.microsoft.com/office/drawing/2014/main" id="{A41F79E7-FD87-435F-8546-DD9EBA602240}"/>
            </a:ext>
          </a:extLst>
        </xdr:cNvPr>
        <xdr:cNvSpPr txBox="1"/>
      </xdr:nvSpPr>
      <xdr:spPr>
        <a:xfrm>
          <a:off x="16592627" y="1364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3402DD68-4153-471F-9337-FC89C1A11318}"/>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855EABA7-BABA-426C-B785-91806CAFC095}"/>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9B1CA59-78D9-4CBB-B93E-B8793A7D6B5D}"/>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46A6A5F7-3654-4F13-8763-87E48441383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ABEEFF41-278D-4D9D-A48F-109C90FB54D3}"/>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4F67B2A7-A2C3-4C2D-9674-A2BE00086E0E}"/>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FB73E8D-3FB8-4A92-9C4E-B784BD2678B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9ECC80C1-09F2-41EF-ACBC-274B57E6AF1C}"/>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A1A5A9B1-D668-46EE-AB76-1611EE238F5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E3421277-684B-4AB9-8500-42DAD93A6F77}"/>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C9DEFE25-915C-427C-8BBB-A1A5900A399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E5ADCE46-166C-40D6-9680-2092D000CEE9}"/>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F4C3A4ED-A8D3-445C-AFEC-4DA2C98C281B}"/>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716F3EE7-7994-4393-A602-32C6C10F7719}"/>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5DD8988B-2793-4906-B048-2CC5253E0BEA}"/>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7A7F40C6-BC6F-4406-B437-76F2A338AE42}"/>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D62EFD6A-62AD-4ACB-8DBB-E30E473BF738}"/>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E9B87009-7300-4BE1-955F-5FF02E3723BB}"/>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B3BF4B6-DD5E-4A0C-AA00-46F6DAA65993}"/>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1CEE9D9A-D734-4998-A96A-088F720556E7}"/>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9A6FEDBB-F047-4973-B027-EE6FB3D62B06}"/>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1B535C94-30D2-4011-BBA8-FA58E9EC3BCC}"/>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BF39033D-3B7D-4E2F-A834-4E0E69FFA779}"/>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D2F8127D-AC03-4E35-8CAE-F66A824F96E4}"/>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2A61C51C-7EC8-4282-8E10-A05D041A9248}"/>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169273</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BE22DA00-E9F5-4F35-AB80-D5B03BB35094}"/>
            </a:ext>
          </a:extLst>
        </xdr:cNvPr>
        <xdr:cNvCxnSpPr/>
      </xdr:nvCxnSpPr>
      <xdr:spPr>
        <a:xfrm flipV="1">
          <a:off x="14699614" y="16571323"/>
          <a:ext cx="0" cy="1580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554EA6CF-CBB5-48BC-9723-5B8766A50BC0}"/>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2E7825BC-AFE6-4B3C-A1E5-BBEBC251A427}"/>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115950</xdr:rowOff>
    </xdr:from>
    <xdr:ext cx="340478" cy="259045"/>
    <xdr:sp macro="" textlink="">
      <xdr:nvSpPr>
        <xdr:cNvPr id="669" name="【庁舎】&#10;有形固定資産減価償却率最大値テキスト">
          <a:extLst>
            <a:ext uri="{FF2B5EF4-FFF2-40B4-BE49-F238E27FC236}">
              <a16:creationId xmlns:a16="http://schemas.microsoft.com/office/drawing/2014/main" id="{29859DE4-068A-4BF2-9773-EBE8897E8A53}"/>
            </a:ext>
          </a:extLst>
        </xdr:cNvPr>
        <xdr:cNvSpPr txBox="1"/>
      </xdr:nvSpPr>
      <xdr:spPr>
        <a:xfrm>
          <a:off x="14738350" y="16346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169273</xdr:rowOff>
    </xdr:from>
    <xdr:to>
      <xdr:col>86</xdr:col>
      <xdr:colOff>25400</xdr:colOff>
      <xdr:row>99</xdr:row>
      <xdr:rowOff>169273</xdr:rowOff>
    </xdr:to>
    <xdr:cxnSp macro="">
      <xdr:nvCxnSpPr>
        <xdr:cNvPr id="670" name="直線コネクタ 669">
          <a:extLst>
            <a:ext uri="{FF2B5EF4-FFF2-40B4-BE49-F238E27FC236}">
              <a16:creationId xmlns:a16="http://schemas.microsoft.com/office/drawing/2014/main" id="{0FC7AFB8-C5FD-4104-9ED2-ED015A3D84B3}"/>
            </a:ext>
          </a:extLst>
        </xdr:cNvPr>
        <xdr:cNvCxnSpPr/>
      </xdr:nvCxnSpPr>
      <xdr:spPr>
        <a:xfrm>
          <a:off x="14611350" y="165713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44648</xdr:rowOff>
    </xdr:from>
    <xdr:ext cx="405111" cy="259045"/>
    <xdr:sp macro="" textlink="">
      <xdr:nvSpPr>
        <xdr:cNvPr id="671" name="【庁舎】&#10;有形固定資産減価償却率平均値テキスト">
          <a:extLst>
            <a:ext uri="{FF2B5EF4-FFF2-40B4-BE49-F238E27FC236}">
              <a16:creationId xmlns:a16="http://schemas.microsoft.com/office/drawing/2014/main" id="{FEBF18AF-C31B-429A-B670-B0864CB8C678}"/>
            </a:ext>
          </a:extLst>
        </xdr:cNvPr>
        <xdr:cNvSpPr txBox="1"/>
      </xdr:nvSpPr>
      <xdr:spPr>
        <a:xfrm>
          <a:off x="14738350" y="173039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66221</xdr:rowOff>
    </xdr:from>
    <xdr:to>
      <xdr:col>85</xdr:col>
      <xdr:colOff>177800</xdr:colOff>
      <xdr:row>104</xdr:row>
      <xdr:rowOff>167821</xdr:rowOff>
    </xdr:to>
    <xdr:sp macro="" textlink="">
      <xdr:nvSpPr>
        <xdr:cNvPr id="672" name="フローチャート: 判断 671">
          <a:extLst>
            <a:ext uri="{FF2B5EF4-FFF2-40B4-BE49-F238E27FC236}">
              <a16:creationId xmlns:a16="http://schemas.microsoft.com/office/drawing/2014/main" id="{3AD28BC5-0650-4698-8075-584FE99D5219}"/>
            </a:ext>
          </a:extLst>
        </xdr:cNvPr>
        <xdr:cNvSpPr/>
      </xdr:nvSpPr>
      <xdr:spPr>
        <a:xfrm>
          <a:off x="14649450" y="1732552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3" name="フローチャート: 判断 672">
          <a:extLst>
            <a:ext uri="{FF2B5EF4-FFF2-40B4-BE49-F238E27FC236}">
              <a16:creationId xmlns:a16="http://schemas.microsoft.com/office/drawing/2014/main" id="{70E89522-418A-4BC4-A48C-A6954301701A}"/>
            </a:ext>
          </a:extLst>
        </xdr:cNvPr>
        <xdr:cNvSpPr/>
      </xdr:nvSpPr>
      <xdr:spPr>
        <a:xfrm>
          <a:off x="13887450" y="17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46627</xdr:rowOff>
    </xdr:from>
    <xdr:to>
      <xdr:col>76</xdr:col>
      <xdr:colOff>165100</xdr:colOff>
      <xdr:row>104</xdr:row>
      <xdr:rowOff>148227</xdr:rowOff>
    </xdr:to>
    <xdr:sp macro="" textlink="">
      <xdr:nvSpPr>
        <xdr:cNvPr id="674" name="フローチャート: 判断 673">
          <a:extLst>
            <a:ext uri="{FF2B5EF4-FFF2-40B4-BE49-F238E27FC236}">
              <a16:creationId xmlns:a16="http://schemas.microsoft.com/office/drawing/2014/main" id="{9DFB5485-1DD3-446D-ADCF-175AE72605C5}"/>
            </a:ext>
          </a:extLst>
        </xdr:cNvPr>
        <xdr:cNvSpPr/>
      </xdr:nvSpPr>
      <xdr:spPr>
        <a:xfrm>
          <a:off x="13093700" y="1730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79284</xdr:rowOff>
    </xdr:from>
    <xdr:to>
      <xdr:col>72</xdr:col>
      <xdr:colOff>38100</xdr:colOff>
      <xdr:row>105</xdr:row>
      <xdr:rowOff>9434</xdr:rowOff>
    </xdr:to>
    <xdr:sp macro="" textlink="">
      <xdr:nvSpPr>
        <xdr:cNvPr id="675" name="フローチャート: 判断 674">
          <a:extLst>
            <a:ext uri="{FF2B5EF4-FFF2-40B4-BE49-F238E27FC236}">
              <a16:creationId xmlns:a16="http://schemas.microsoft.com/office/drawing/2014/main" id="{FA028658-97D1-47B0-BA7E-5470AF27FE43}"/>
            </a:ext>
          </a:extLst>
        </xdr:cNvPr>
        <xdr:cNvSpPr/>
      </xdr:nvSpPr>
      <xdr:spPr>
        <a:xfrm>
          <a:off x="12299950" y="173385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121738</xdr:rowOff>
    </xdr:from>
    <xdr:to>
      <xdr:col>67</xdr:col>
      <xdr:colOff>101600</xdr:colOff>
      <xdr:row>105</xdr:row>
      <xdr:rowOff>51888</xdr:rowOff>
    </xdr:to>
    <xdr:sp macro="" textlink="">
      <xdr:nvSpPr>
        <xdr:cNvPr id="676" name="フローチャート: 判断 675">
          <a:extLst>
            <a:ext uri="{FF2B5EF4-FFF2-40B4-BE49-F238E27FC236}">
              <a16:creationId xmlns:a16="http://schemas.microsoft.com/office/drawing/2014/main" id="{1E5A6772-9700-42DF-86BE-F279B162E7D9}"/>
            </a:ext>
          </a:extLst>
        </xdr:cNvPr>
        <xdr:cNvSpPr/>
      </xdr:nvSpPr>
      <xdr:spPr>
        <a:xfrm>
          <a:off x="11487150" y="1738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465330E-46A4-41A6-8DCA-E774F0986285}"/>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1EED742-F305-44C5-B867-3BD8A6B9B28E}"/>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6FA3C3A-9DDE-430B-BE45-4D77781778DE}"/>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B9884B8F-BCB8-425F-9DD6-0133162D33FE}"/>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A138314-7E68-4488-94D6-9EBACA38E081}"/>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76019</xdr:rowOff>
    </xdr:from>
    <xdr:to>
      <xdr:col>85</xdr:col>
      <xdr:colOff>177800</xdr:colOff>
      <xdr:row>102</xdr:row>
      <xdr:rowOff>6169</xdr:rowOff>
    </xdr:to>
    <xdr:sp macro="" textlink="">
      <xdr:nvSpPr>
        <xdr:cNvPr id="682" name="楕円 681">
          <a:extLst>
            <a:ext uri="{FF2B5EF4-FFF2-40B4-BE49-F238E27FC236}">
              <a16:creationId xmlns:a16="http://schemas.microsoft.com/office/drawing/2014/main" id="{B5C75236-08C4-4636-A3B7-03EEB80163BA}"/>
            </a:ext>
          </a:extLst>
        </xdr:cNvPr>
        <xdr:cNvSpPr/>
      </xdr:nvSpPr>
      <xdr:spPr>
        <a:xfrm>
          <a:off x="14649450" y="1682096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98896</xdr:rowOff>
    </xdr:from>
    <xdr:ext cx="405111" cy="259045"/>
    <xdr:sp macro="" textlink="">
      <xdr:nvSpPr>
        <xdr:cNvPr id="683" name="【庁舎】&#10;有形固定資産減価償却率該当値テキスト">
          <a:extLst>
            <a:ext uri="{FF2B5EF4-FFF2-40B4-BE49-F238E27FC236}">
              <a16:creationId xmlns:a16="http://schemas.microsoft.com/office/drawing/2014/main" id="{DF51E473-5C14-4E80-AA0C-382CF7510CBC}"/>
            </a:ext>
          </a:extLst>
        </xdr:cNvPr>
        <xdr:cNvSpPr txBox="1"/>
      </xdr:nvSpPr>
      <xdr:spPr>
        <a:xfrm>
          <a:off x="14738350" y="1667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40095</xdr:rowOff>
    </xdr:from>
    <xdr:to>
      <xdr:col>81</xdr:col>
      <xdr:colOff>101600</xdr:colOff>
      <xdr:row>101</xdr:row>
      <xdr:rowOff>141695</xdr:rowOff>
    </xdr:to>
    <xdr:sp macro="" textlink="">
      <xdr:nvSpPr>
        <xdr:cNvPr id="684" name="楕円 683">
          <a:extLst>
            <a:ext uri="{FF2B5EF4-FFF2-40B4-BE49-F238E27FC236}">
              <a16:creationId xmlns:a16="http://schemas.microsoft.com/office/drawing/2014/main" id="{0E84F5F4-FB85-4DAD-B26B-AAD7DC1E6CCB}"/>
            </a:ext>
          </a:extLst>
        </xdr:cNvPr>
        <xdr:cNvSpPr/>
      </xdr:nvSpPr>
      <xdr:spPr>
        <a:xfrm>
          <a:off x="13887450" y="1678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90895</xdr:rowOff>
    </xdr:from>
    <xdr:to>
      <xdr:col>85</xdr:col>
      <xdr:colOff>127000</xdr:colOff>
      <xdr:row>101</xdr:row>
      <xdr:rowOff>126819</xdr:rowOff>
    </xdr:to>
    <xdr:cxnSp macro="">
      <xdr:nvCxnSpPr>
        <xdr:cNvPr id="685" name="直線コネクタ 684">
          <a:extLst>
            <a:ext uri="{FF2B5EF4-FFF2-40B4-BE49-F238E27FC236}">
              <a16:creationId xmlns:a16="http://schemas.microsoft.com/office/drawing/2014/main" id="{33CF892B-FA6C-401C-BD53-A5280B8B0190}"/>
            </a:ext>
          </a:extLst>
        </xdr:cNvPr>
        <xdr:cNvCxnSpPr/>
      </xdr:nvCxnSpPr>
      <xdr:spPr>
        <a:xfrm>
          <a:off x="13938250" y="16835845"/>
          <a:ext cx="762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4173</xdr:rowOff>
    </xdr:from>
    <xdr:to>
      <xdr:col>76</xdr:col>
      <xdr:colOff>165100</xdr:colOff>
      <xdr:row>101</xdr:row>
      <xdr:rowOff>105773</xdr:rowOff>
    </xdr:to>
    <xdr:sp macro="" textlink="">
      <xdr:nvSpPr>
        <xdr:cNvPr id="686" name="楕円 685">
          <a:extLst>
            <a:ext uri="{FF2B5EF4-FFF2-40B4-BE49-F238E27FC236}">
              <a16:creationId xmlns:a16="http://schemas.microsoft.com/office/drawing/2014/main" id="{36C71D9A-FA0E-4A15-99F5-DAE83569F311}"/>
            </a:ext>
          </a:extLst>
        </xdr:cNvPr>
        <xdr:cNvSpPr/>
      </xdr:nvSpPr>
      <xdr:spPr>
        <a:xfrm>
          <a:off x="13093700" y="1674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54973</xdr:rowOff>
    </xdr:from>
    <xdr:to>
      <xdr:col>81</xdr:col>
      <xdr:colOff>50800</xdr:colOff>
      <xdr:row>101</xdr:row>
      <xdr:rowOff>90895</xdr:rowOff>
    </xdr:to>
    <xdr:cxnSp macro="">
      <xdr:nvCxnSpPr>
        <xdr:cNvPr id="687" name="直線コネクタ 686">
          <a:extLst>
            <a:ext uri="{FF2B5EF4-FFF2-40B4-BE49-F238E27FC236}">
              <a16:creationId xmlns:a16="http://schemas.microsoft.com/office/drawing/2014/main" id="{BB8CDBA6-597B-42C2-8B59-45D0A9A6835C}"/>
            </a:ext>
          </a:extLst>
        </xdr:cNvPr>
        <xdr:cNvCxnSpPr/>
      </xdr:nvCxnSpPr>
      <xdr:spPr>
        <a:xfrm>
          <a:off x="13144500" y="16799923"/>
          <a:ext cx="7937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141332</xdr:rowOff>
    </xdr:from>
    <xdr:to>
      <xdr:col>72</xdr:col>
      <xdr:colOff>38100</xdr:colOff>
      <xdr:row>101</xdr:row>
      <xdr:rowOff>71482</xdr:rowOff>
    </xdr:to>
    <xdr:sp macro="" textlink="">
      <xdr:nvSpPr>
        <xdr:cNvPr id="688" name="楕円 687">
          <a:extLst>
            <a:ext uri="{FF2B5EF4-FFF2-40B4-BE49-F238E27FC236}">
              <a16:creationId xmlns:a16="http://schemas.microsoft.com/office/drawing/2014/main" id="{E39F1C38-6D1A-4FA3-9A1D-3A34D4441F03}"/>
            </a:ext>
          </a:extLst>
        </xdr:cNvPr>
        <xdr:cNvSpPr/>
      </xdr:nvSpPr>
      <xdr:spPr>
        <a:xfrm>
          <a:off x="12299950" y="167148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20682</xdr:rowOff>
    </xdr:from>
    <xdr:to>
      <xdr:col>76</xdr:col>
      <xdr:colOff>114300</xdr:colOff>
      <xdr:row>101</xdr:row>
      <xdr:rowOff>54973</xdr:rowOff>
    </xdr:to>
    <xdr:cxnSp macro="">
      <xdr:nvCxnSpPr>
        <xdr:cNvPr id="689" name="直線コネクタ 688">
          <a:extLst>
            <a:ext uri="{FF2B5EF4-FFF2-40B4-BE49-F238E27FC236}">
              <a16:creationId xmlns:a16="http://schemas.microsoft.com/office/drawing/2014/main" id="{C511E7DB-6BE1-4745-A81B-213E6DFF2E5A}"/>
            </a:ext>
          </a:extLst>
        </xdr:cNvPr>
        <xdr:cNvCxnSpPr/>
      </xdr:nvCxnSpPr>
      <xdr:spPr>
        <a:xfrm>
          <a:off x="12344400" y="16765632"/>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97245</xdr:rowOff>
    </xdr:from>
    <xdr:to>
      <xdr:col>67</xdr:col>
      <xdr:colOff>101600</xdr:colOff>
      <xdr:row>107</xdr:row>
      <xdr:rowOff>27395</xdr:rowOff>
    </xdr:to>
    <xdr:sp macro="" textlink="">
      <xdr:nvSpPr>
        <xdr:cNvPr id="690" name="楕円 689">
          <a:extLst>
            <a:ext uri="{FF2B5EF4-FFF2-40B4-BE49-F238E27FC236}">
              <a16:creationId xmlns:a16="http://schemas.microsoft.com/office/drawing/2014/main" id="{2CDA09FE-67D7-4208-B490-64A7FBBBA84C}"/>
            </a:ext>
          </a:extLst>
        </xdr:cNvPr>
        <xdr:cNvSpPr/>
      </xdr:nvSpPr>
      <xdr:spPr>
        <a:xfrm>
          <a:off x="11487150" y="1769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20682</xdr:rowOff>
    </xdr:from>
    <xdr:to>
      <xdr:col>71</xdr:col>
      <xdr:colOff>177800</xdr:colOff>
      <xdr:row>106</xdr:row>
      <xdr:rowOff>148045</xdr:rowOff>
    </xdr:to>
    <xdr:cxnSp macro="">
      <xdr:nvCxnSpPr>
        <xdr:cNvPr id="691" name="直線コネクタ 690">
          <a:extLst>
            <a:ext uri="{FF2B5EF4-FFF2-40B4-BE49-F238E27FC236}">
              <a16:creationId xmlns:a16="http://schemas.microsoft.com/office/drawing/2014/main" id="{C8189370-FA21-47B7-B8B0-6117FEB9CD5F}"/>
            </a:ext>
          </a:extLst>
        </xdr:cNvPr>
        <xdr:cNvCxnSpPr/>
      </xdr:nvCxnSpPr>
      <xdr:spPr>
        <a:xfrm flipV="1">
          <a:off x="11537950" y="16765632"/>
          <a:ext cx="806450" cy="98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692" name="n_1aveValue【庁舎】&#10;有形固定資産減価償却率">
          <a:extLst>
            <a:ext uri="{FF2B5EF4-FFF2-40B4-BE49-F238E27FC236}">
              <a16:creationId xmlns:a16="http://schemas.microsoft.com/office/drawing/2014/main" id="{ACB9C9D4-B936-443F-8B5B-07719D54C709}"/>
            </a:ext>
          </a:extLst>
        </xdr:cNvPr>
        <xdr:cNvSpPr txBox="1"/>
      </xdr:nvSpPr>
      <xdr:spPr>
        <a:xfrm>
          <a:off x="13742044" y="17403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139354</xdr:rowOff>
    </xdr:from>
    <xdr:ext cx="405111" cy="259045"/>
    <xdr:sp macro="" textlink="">
      <xdr:nvSpPr>
        <xdr:cNvPr id="693" name="n_2aveValue【庁舎】&#10;有形固定資産減価償却率">
          <a:extLst>
            <a:ext uri="{FF2B5EF4-FFF2-40B4-BE49-F238E27FC236}">
              <a16:creationId xmlns:a16="http://schemas.microsoft.com/office/drawing/2014/main" id="{91C86961-6442-4D65-A3D7-B52B30A58A08}"/>
            </a:ext>
          </a:extLst>
        </xdr:cNvPr>
        <xdr:cNvSpPr txBox="1"/>
      </xdr:nvSpPr>
      <xdr:spPr>
        <a:xfrm>
          <a:off x="12960994" y="17398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561</xdr:rowOff>
    </xdr:from>
    <xdr:ext cx="405111" cy="259045"/>
    <xdr:sp macro="" textlink="">
      <xdr:nvSpPr>
        <xdr:cNvPr id="694" name="n_3aveValue【庁舎】&#10;有形固定資産減価償却率">
          <a:extLst>
            <a:ext uri="{FF2B5EF4-FFF2-40B4-BE49-F238E27FC236}">
              <a16:creationId xmlns:a16="http://schemas.microsoft.com/office/drawing/2014/main" id="{467A33B0-861D-4CE9-A01E-097B7D6AC473}"/>
            </a:ext>
          </a:extLst>
        </xdr:cNvPr>
        <xdr:cNvSpPr txBox="1"/>
      </xdr:nvSpPr>
      <xdr:spPr>
        <a:xfrm>
          <a:off x="12167244" y="1743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68415</xdr:rowOff>
    </xdr:from>
    <xdr:ext cx="405111" cy="259045"/>
    <xdr:sp macro="" textlink="">
      <xdr:nvSpPr>
        <xdr:cNvPr id="695" name="n_4aveValue【庁舎】&#10;有形固定資産減価償却率">
          <a:extLst>
            <a:ext uri="{FF2B5EF4-FFF2-40B4-BE49-F238E27FC236}">
              <a16:creationId xmlns:a16="http://schemas.microsoft.com/office/drawing/2014/main" id="{8C7E1D2E-1B19-489E-B894-45E64C5D628E}"/>
            </a:ext>
          </a:extLst>
        </xdr:cNvPr>
        <xdr:cNvSpPr txBox="1"/>
      </xdr:nvSpPr>
      <xdr:spPr>
        <a:xfrm>
          <a:off x="11354444" y="1715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158222</xdr:rowOff>
    </xdr:from>
    <xdr:ext cx="405111" cy="259045"/>
    <xdr:sp macro="" textlink="">
      <xdr:nvSpPr>
        <xdr:cNvPr id="696" name="n_1mainValue【庁舎】&#10;有形固定資産減価償却率">
          <a:extLst>
            <a:ext uri="{FF2B5EF4-FFF2-40B4-BE49-F238E27FC236}">
              <a16:creationId xmlns:a16="http://schemas.microsoft.com/office/drawing/2014/main" id="{6B35C67C-735B-47A0-892A-F0481516ED6A}"/>
            </a:ext>
          </a:extLst>
        </xdr:cNvPr>
        <xdr:cNvSpPr txBox="1"/>
      </xdr:nvSpPr>
      <xdr:spPr>
        <a:xfrm>
          <a:off x="13742044" y="1656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122300</xdr:rowOff>
    </xdr:from>
    <xdr:ext cx="405111" cy="259045"/>
    <xdr:sp macro="" textlink="">
      <xdr:nvSpPr>
        <xdr:cNvPr id="697" name="n_2mainValue【庁舎】&#10;有形固定資産減価償却率">
          <a:extLst>
            <a:ext uri="{FF2B5EF4-FFF2-40B4-BE49-F238E27FC236}">
              <a16:creationId xmlns:a16="http://schemas.microsoft.com/office/drawing/2014/main" id="{57628FDD-1D88-4070-8E24-3B646C2676E2}"/>
            </a:ext>
          </a:extLst>
        </xdr:cNvPr>
        <xdr:cNvSpPr txBox="1"/>
      </xdr:nvSpPr>
      <xdr:spPr>
        <a:xfrm>
          <a:off x="12960994" y="16524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88009</xdr:rowOff>
    </xdr:from>
    <xdr:ext cx="405111" cy="259045"/>
    <xdr:sp macro="" textlink="">
      <xdr:nvSpPr>
        <xdr:cNvPr id="698" name="n_3mainValue【庁舎】&#10;有形固定資産減価償却率">
          <a:extLst>
            <a:ext uri="{FF2B5EF4-FFF2-40B4-BE49-F238E27FC236}">
              <a16:creationId xmlns:a16="http://schemas.microsoft.com/office/drawing/2014/main" id="{AF75E5CB-74F7-46AF-84C2-6109056E9DB3}"/>
            </a:ext>
          </a:extLst>
        </xdr:cNvPr>
        <xdr:cNvSpPr txBox="1"/>
      </xdr:nvSpPr>
      <xdr:spPr>
        <a:xfrm>
          <a:off x="12167244" y="16490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18522</xdr:rowOff>
    </xdr:from>
    <xdr:ext cx="405111" cy="259045"/>
    <xdr:sp macro="" textlink="">
      <xdr:nvSpPr>
        <xdr:cNvPr id="699" name="n_4mainValue【庁舎】&#10;有形固定資産減価償却率">
          <a:extLst>
            <a:ext uri="{FF2B5EF4-FFF2-40B4-BE49-F238E27FC236}">
              <a16:creationId xmlns:a16="http://schemas.microsoft.com/office/drawing/2014/main" id="{6291AE12-4AFD-4FA5-B761-D6B249632E23}"/>
            </a:ext>
          </a:extLst>
        </xdr:cNvPr>
        <xdr:cNvSpPr txBox="1"/>
      </xdr:nvSpPr>
      <xdr:spPr>
        <a:xfrm>
          <a:off x="11354444" y="1779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E7973763-4135-4808-BA94-8726F459CCC3}"/>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BA28B70C-90D0-4C9C-8B57-3BA9D900D619}"/>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EE7C0214-B08F-474B-A550-8F29312DF276}"/>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C41BF06D-A3AF-4839-805C-7E429D64B0D8}"/>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91916F44-2913-482F-B194-B21154669FD5}"/>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A9E0ADD0-5126-48F1-981B-C0489C8D44E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71A1DA7B-CBBF-487B-94F5-59D3047F9373}"/>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FD7D54BD-5A55-4BAC-AE80-0EFD4DCE1BE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D785A4CD-0361-423C-9CB6-AE33CEED2485}"/>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EB4BD335-DBFA-4F83-9CE3-965A3E1353CD}"/>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0" name="テキスト ボックス 709">
          <a:extLst>
            <a:ext uri="{FF2B5EF4-FFF2-40B4-BE49-F238E27FC236}">
              <a16:creationId xmlns:a16="http://schemas.microsoft.com/office/drawing/2014/main" id="{57C01E53-594F-4248-B016-EB6294772622}"/>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E161D880-E808-4072-8B17-3F702E4C9C35}"/>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3F58FB44-331B-4723-9785-C18F76281CD7}"/>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F21169D9-1D9F-4D98-93E0-BF84E706FF3C}"/>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C7EA4A75-2132-4C8C-9B5E-B87F8E906B23}"/>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17093920-AC64-4061-98AD-9BBD94565F6F}"/>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DA387B27-C58D-454C-85BF-219F8EB9093B}"/>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278DC489-F780-4EEA-A815-08A18E4AF210}"/>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12BB36EB-D35D-4309-A306-DBFF781BDF5A}"/>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414D7C44-4393-467B-93E2-38B39E67A2EB}"/>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773C3446-4B7B-4E53-B13D-5DADBE3EB3B3}"/>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C115FB73-2222-467F-9577-C537E6D3EBCC}"/>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E64F0447-B3DC-4A7D-AB8E-8FF0B676B9BE}"/>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C86DA1F8-A5AF-41CE-8293-C513C41BECA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ECCDF446-5CAE-4235-84B5-F06969928EAC}"/>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0A4F1247-BEE3-4B28-8FC9-38A7B1BF1C06}"/>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162742</xdr:rowOff>
    </xdr:from>
    <xdr:to>
      <xdr:col>116</xdr:col>
      <xdr:colOff>62864</xdr:colOff>
      <xdr:row>108</xdr:row>
      <xdr:rowOff>164374</xdr:rowOff>
    </xdr:to>
    <xdr:cxnSp macro="">
      <xdr:nvCxnSpPr>
        <xdr:cNvPr id="726" name="直線コネクタ 725">
          <a:extLst>
            <a:ext uri="{FF2B5EF4-FFF2-40B4-BE49-F238E27FC236}">
              <a16:creationId xmlns:a16="http://schemas.microsoft.com/office/drawing/2014/main" id="{E84066EC-351C-48BC-91EE-BC49552D7D71}"/>
            </a:ext>
          </a:extLst>
        </xdr:cNvPr>
        <xdr:cNvCxnSpPr/>
      </xdr:nvCxnSpPr>
      <xdr:spPr>
        <a:xfrm flipV="1">
          <a:off x="19951064" y="1656479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7" name="【庁舎】&#10;一人当たり面積最小値テキスト">
          <a:extLst>
            <a:ext uri="{FF2B5EF4-FFF2-40B4-BE49-F238E27FC236}">
              <a16:creationId xmlns:a16="http://schemas.microsoft.com/office/drawing/2014/main" id="{2D5CA255-FC4D-424C-912E-0E10CA89ECBD}"/>
            </a:ext>
          </a:extLst>
        </xdr:cNvPr>
        <xdr:cNvSpPr txBox="1"/>
      </xdr:nvSpPr>
      <xdr:spPr>
        <a:xfrm>
          <a:off x="19989800" y="1811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8" name="直線コネクタ 727">
          <a:extLst>
            <a:ext uri="{FF2B5EF4-FFF2-40B4-BE49-F238E27FC236}">
              <a16:creationId xmlns:a16="http://schemas.microsoft.com/office/drawing/2014/main" id="{C2BC6C49-D82D-4F35-A66B-81C2C7F4E77A}"/>
            </a:ext>
          </a:extLst>
        </xdr:cNvPr>
        <xdr:cNvCxnSpPr/>
      </xdr:nvCxnSpPr>
      <xdr:spPr>
        <a:xfrm>
          <a:off x="19881850" y="18109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109419</xdr:rowOff>
    </xdr:from>
    <xdr:ext cx="469744" cy="259045"/>
    <xdr:sp macro="" textlink="">
      <xdr:nvSpPr>
        <xdr:cNvPr id="729" name="【庁舎】&#10;一人当たり面積最大値テキスト">
          <a:extLst>
            <a:ext uri="{FF2B5EF4-FFF2-40B4-BE49-F238E27FC236}">
              <a16:creationId xmlns:a16="http://schemas.microsoft.com/office/drawing/2014/main" id="{AEEDBE62-24F3-458A-8601-C2ABF709501E}"/>
            </a:ext>
          </a:extLst>
        </xdr:cNvPr>
        <xdr:cNvSpPr txBox="1"/>
      </xdr:nvSpPr>
      <xdr:spPr>
        <a:xfrm>
          <a:off x="19989800" y="1634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162742</xdr:rowOff>
    </xdr:from>
    <xdr:to>
      <xdr:col>116</xdr:col>
      <xdr:colOff>152400</xdr:colOff>
      <xdr:row>99</xdr:row>
      <xdr:rowOff>162742</xdr:rowOff>
    </xdr:to>
    <xdr:cxnSp macro="">
      <xdr:nvCxnSpPr>
        <xdr:cNvPr id="730" name="直線コネクタ 729">
          <a:extLst>
            <a:ext uri="{FF2B5EF4-FFF2-40B4-BE49-F238E27FC236}">
              <a16:creationId xmlns:a16="http://schemas.microsoft.com/office/drawing/2014/main" id="{32FE00F0-9C6C-4D49-94BF-5134C147C872}"/>
            </a:ext>
          </a:extLst>
        </xdr:cNvPr>
        <xdr:cNvCxnSpPr/>
      </xdr:nvCxnSpPr>
      <xdr:spPr>
        <a:xfrm>
          <a:off x="19881850" y="165647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1" name="【庁舎】&#10;一人当たり面積平均値テキスト">
          <a:extLst>
            <a:ext uri="{FF2B5EF4-FFF2-40B4-BE49-F238E27FC236}">
              <a16:creationId xmlns:a16="http://schemas.microsoft.com/office/drawing/2014/main" id="{0FDA3737-143E-4E3D-A130-8E93C4CEB0AF}"/>
            </a:ext>
          </a:extLst>
        </xdr:cNvPr>
        <xdr:cNvSpPr txBox="1"/>
      </xdr:nvSpPr>
      <xdr:spPr>
        <a:xfrm>
          <a:off x="19989800" y="17567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2" name="フローチャート: 判断 731">
          <a:extLst>
            <a:ext uri="{FF2B5EF4-FFF2-40B4-BE49-F238E27FC236}">
              <a16:creationId xmlns:a16="http://schemas.microsoft.com/office/drawing/2014/main" id="{589FBF0D-3166-4380-8AD4-44ADE7EFCE89}"/>
            </a:ext>
          </a:extLst>
        </xdr:cNvPr>
        <xdr:cNvSpPr/>
      </xdr:nvSpPr>
      <xdr:spPr>
        <a:xfrm>
          <a:off x="19900900" y="177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126637</xdr:rowOff>
    </xdr:from>
    <xdr:to>
      <xdr:col>112</xdr:col>
      <xdr:colOff>38100</xdr:colOff>
      <xdr:row>107</xdr:row>
      <xdr:rowOff>56787</xdr:rowOff>
    </xdr:to>
    <xdr:sp macro="" textlink="">
      <xdr:nvSpPr>
        <xdr:cNvPr id="733" name="フローチャート: 判断 732">
          <a:extLst>
            <a:ext uri="{FF2B5EF4-FFF2-40B4-BE49-F238E27FC236}">
              <a16:creationId xmlns:a16="http://schemas.microsoft.com/office/drawing/2014/main" id="{290EE578-D818-451D-9E20-B7CBD2B65104}"/>
            </a:ext>
          </a:extLst>
        </xdr:cNvPr>
        <xdr:cNvSpPr/>
      </xdr:nvSpPr>
      <xdr:spPr>
        <a:xfrm>
          <a:off x="19157950" y="17728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120106</xdr:rowOff>
    </xdr:from>
    <xdr:to>
      <xdr:col>107</xdr:col>
      <xdr:colOff>101600</xdr:colOff>
      <xdr:row>107</xdr:row>
      <xdr:rowOff>50256</xdr:rowOff>
    </xdr:to>
    <xdr:sp macro="" textlink="">
      <xdr:nvSpPr>
        <xdr:cNvPr id="734" name="フローチャート: 判断 733">
          <a:extLst>
            <a:ext uri="{FF2B5EF4-FFF2-40B4-BE49-F238E27FC236}">
              <a16:creationId xmlns:a16="http://schemas.microsoft.com/office/drawing/2014/main" id="{6D40D833-0C60-4B81-B6E1-BF8DD68DDF5E}"/>
            </a:ext>
          </a:extLst>
        </xdr:cNvPr>
        <xdr:cNvSpPr/>
      </xdr:nvSpPr>
      <xdr:spPr>
        <a:xfrm>
          <a:off x="18345150" y="1772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146231</xdr:rowOff>
    </xdr:from>
    <xdr:to>
      <xdr:col>102</xdr:col>
      <xdr:colOff>165100</xdr:colOff>
      <xdr:row>107</xdr:row>
      <xdr:rowOff>76381</xdr:rowOff>
    </xdr:to>
    <xdr:sp macro="" textlink="">
      <xdr:nvSpPr>
        <xdr:cNvPr id="735" name="フローチャート: 判断 734">
          <a:extLst>
            <a:ext uri="{FF2B5EF4-FFF2-40B4-BE49-F238E27FC236}">
              <a16:creationId xmlns:a16="http://schemas.microsoft.com/office/drawing/2014/main" id="{546BF036-34A4-4136-AEDB-9DE7B50C39DD}"/>
            </a:ext>
          </a:extLst>
        </xdr:cNvPr>
        <xdr:cNvSpPr/>
      </xdr:nvSpPr>
      <xdr:spPr>
        <a:xfrm>
          <a:off x="175514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6" name="フローチャート: 判断 735">
          <a:extLst>
            <a:ext uri="{FF2B5EF4-FFF2-40B4-BE49-F238E27FC236}">
              <a16:creationId xmlns:a16="http://schemas.microsoft.com/office/drawing/2014/main" id="{DC4CADBB-0253-4FB6-962F-312BCD549D42}"/>
            </a:ext>
          </a:extLst>
        </xdr:cNvPr>
        <xdr:cNvSpPr/>
      </xdr:nvSpPr>
      <xdr:spPr>
        <a:xfrm>
          <a:off x="16757650" y="177484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1FD7CED-3095-46B4-B5E2-A548B721F543}"/>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C53904D-2F81-430E-AF13-50CA70E76314}"/>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952BEDF3-F74E-4FF8-B594-33B38BCBE887}"/>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C4039D96-D246-41B0-8D05-FB21A931CCDB}"/>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99527B35-03C1-4874-8AEA-D166CF158778}"/>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742" name="楕円 741">
          <a:extLst>
            <a:ext uri="{FF2B5EF4-FFF2-40B4-BE49-F238E27FC236}">
              <a16:creationId xmlns:a16="http://schemas.microsoft.com/office/drawing/2014/main" id="{D2DAE401-D69F-4A7C-B6C4-0BD5B248C508}"/>
            </a:ext>
          </a:extLst>
        </xdr:cNvPr>
        <xdr:cNvSpPr/>
      </xdr:nvSpPr>
      <xdr:spPr>
        <a:xfrm>
          <a:off x="199009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38116</xdr:rowOff>
    </xdr:from>
    <xdr:ext cx="469744" cy="259045"/>
    <xdr:sp macro="" textlink="">
      <xdr:nvSpPr>
        <xdr:cNvPr id="743" name="【庁舎】&#10;一人当たり面積該当値テキスト">
          <a:extLst>
            <a:ext uri="{FF2B5EF4-FFF2-40B4-BE49-F238E27FC236}">
              <a16:creationId xmlns:a16="http://schemas.microsoft.com/office/drawing/2014/main" id="{45AF12A2-DF81-41CE-B45A-07BB9B6DD053}"/>
            </a:ext>
          </a:extLst>
        </xdr:cNvPr>
        <xdr:cNvSpPr txBox="1"/>
      </xdr:nvSpPr>
      <xdr:spPr>
        <a:xfrm>
          <a:off x="19989800" y="17811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62956</xdr:rowOff>
    </xdr:from>
    <xdr:to>
      <xdr:col>112</xdr:col>
      <xdr:colOff>38100</xdr:colOff>
      <xdr:row>107</xdr:row>
      <xdr:rowOff>164556</xdr:rowOff>
    </xdr:to>
    <xdr:sp macro="" textlink="">
      <xdr:nvSpPr>
        <xdr:cNvPr id="744" name="楕円 743">
          <a:extLst>
            <a:ext uri="{FF2B5EF4-FFF2-40B4-BE49-F238E27FC236}">
              <a16:creationId xmlns:a16="http://schemas.microsoft.com/office/drawing/2014/main" id="{A75DB0A7-BC17-4CC0-ADC2-8C7F88035177}"/>
            </a:ext>
          </a:extLst>
        </xdr:cNvPr>
        <xdr:cNvSpPr/>
      </xdr:nvSpPr>
      <xdr:spPr>
        <a:xfrm>
          <a:off x="19157950" y="17836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113756</xdr:rowOff>
    </xdr:to>
    <xdr:cxnSp macro="">
      <xdr:nvCxnSpPr>
        <xdr:cNvPr id="745" name="直線コネクタ 744">
          <a:extLst>
            <a:ext uri="{FF2B5EF4-FFF2-40B4-BE49-F238E27FC236}">
              <a16:creationId xmlns:a16="http://schemas.microsoft.com/office/drawing/2014/main" id="{DF483349-CFC8-4FF0-BFE0-6EE5BFDC74E4}"/>
            </a:ext>
          </a:extLst>
        </xdr:cNvPr>
        <xdr:cNvCxnSpPr/>
      </xdr:nvCxnSpPr>
      <xdr:spPr>
        <a:xfrm flipV="1">
          <a:off x="19202400" y="17884139"/>
          <a:ext cx="7493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62956</xdr:rowOff>
    </xdr:from>
    <xdr:to>
      <xdr:col>107</xdr:col>
      <xdr:colOff>101600</xdr:colOff>
      <xdr:row>107</xdr:row>
      <xdr:rowOff>164556</xdr:rowOff>
    </xdr:to>
    <xdr:sp macro="" textlink="">
      <xdr:nvSpPr>
        <xdr:cNvPr id="746" name="楕円 745">
          <a:extLst>
            <a:ext uri="{FF2B5EF4-FFF2-40B4-BE49-F238E27FC236}">
              <a16:creationId xmlns:a16="http://schemas.microsoft.com/office/drawing/2014/main" id="{988D22E7-F52F-4E8C-95AB-105F36E76A9F}"/>
            </a:ext>
          </a:extLst>
        </xdr:cNvPr>
        <xdr:cNvSpPr/>
      </xdr:nvSpPr>
      <xdr:spPr>
        <a:xfrm>
          <a:off x="1834515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113756</xdr:rowOff>
    </xdr:from>
    <xdr:to>
      <xdr:col>111</xdr:col>
      <xdr:colOff>177800</xdr:colOff>
      <xdr:row>107</xdr:row>
      <xdr:rowOff>113756</xdr:rowOff>
    </xdr:to>
    <xdr:cxnSp macro="">
      <xdr:nvCxnSpPr>
        <xdr:cNvPr id="747" name="直線コネクタ 746">
          <a:extLst>
            <a:ext uri="{FF2B5EF4-FFF2-40B4-BE49-F238E27FC236}">
              <a16:creationId xmlns:a16="http://schemas.microsoft.com/office/drawing/2014/main" id="{FA438B79-BF20-47C1-BC3D-AB5377BC70FD}"/>
            </a:ext>
          </a:extLst>
        </xdr:cNvPr>
        <xdr:cNvCxnSpPr/>
      </xdr:nvCxnSpPr>
      <xdr:spPr>
        <a:xfrm>
          <a:off x="18395950" y="1788740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62956</xdr:rowOff>
    </xdr:from>
    <xdr:to>
      <xdr:col>102</xdr:col>
      <xdr:colOff>165100</xdr:colOff>
      <xdr:row>107</xdr:row>
      <xdr:rowOff>164556</xdr:rowOff>
    </xdr:to>
    <xdr:sp macro="" textlink="">
      <xdr:nvSpPr>
        <xdr:cNvPr id="748" name="楕円 747">
          <a:extLst>
            <a:ext uri="{FF2B5EF4-FFF2-40B4-BE49-F238E27FC236}">
              <a16:creationId xmlns:a16="http://schemas.microsoft.com/office/drawing/2014/main" id="{F534443B-319E-4A5B-9FEE-CDBB42AA562F}"/>
            </a:ext>
          </a:extLst>
        </xdr:cNvPr>
        <xdr:cNvSpPr/>
      </xdr:nvSpPr>
      <xdr:spPr>
        <a:xfrm>
          <a:off x="175514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113756</xdr:rowOff>
    </xdr:from>
    <xdr:to>
      <xdr:col>107</xdr:col>
      <xdr:colOff>50800</xdr:colOff>
      <xdr:row>107</xdr:row>
      <xdr:rowOff>113756</xdr:rowOff>
    </xdr:to>
    <xdr:cxnSp macro="">
      <xdr:nvCxnSpPr>
        <xdr:cNvPr id="749" name="直線コネクタ 748">
          <a:extLst>
            <a:ext uri="{FF2B5EF4-FFF2-40B4-BE49-F238E27FC236}">
              <a16:creationId xmlns:a16="http://schemas.microsoft.com/office/drawing/2014/main" id="{601C40BC-13A5-498E-B07A-8E0B9AAC3B69}"/>
            </a:ext>
          </a:extLst>
        </xdr:cNvPr>
        <xdr:cNvCxnSpPr/>
      </xdr:nvCxnSpPr>
      <xdr:spPr>
        <a:xfrm>
          <a:off x="17602200" y="1788740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27032</xdr:rowOff>
    </xdr:from>
    <xdr:to>
      <xdr:col>98</xdr:col>
      <xdr:colOff>38100</xdr:colOff>
      <xdr:row>107</xdr:row>
      <xdr:rowOff>128632</xdr:rowOff>
    </xdr:to>
    <xdr:sp macro="" textlink="">
      <xdr:nvSpPr>
        <xdr:cNvPr id="750" name="楕円 749">
          <a:extLst>
            <a:ext uri="{FF2B5EF4-FFF2-40B4-BE49-F238E27FC236}">
              <a16:creationId xmlns:a16="http://schemas.microsoft.com/office/drawing/2014/main" id="{A424502B-A58C-44F3-AD43-02BB750EFA36}"/>
            </a:ext>
          </a:extLst>
        </xdr:cNvPr>
        <xdr:cNvSpPr/>
      </xdr:nvSpPr>
      <xdr:spPr>
        <a:xfrm>
          <a:off x="16757650" y="178006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77832</xdr:rowOff>
    </xdr:from>
    <xdr:to>
      <xdr:col>102</xdr:col>
      <xdr:colOff>114300</xdr:colOff>
      <xdr:row>107</xdr:row>
      <xdr:rowOff>113756</xdr:rowOff>
    </xdr:to>
    <xdr:cxnSp macro="">
      <xdr:nvCxnSpPr>
        <xdr:cNvPr id="751" name="直線コネクタ 750">
          <a:extLst>
            <a:ext uri="{FF2B5EF4-FFF2-40B4-BE49-F238E27FC236}">
              <a16:creationId xmlns:a16="http://schemas.microsoft.com/office/drawing/2014/main" id="{DDCF6274-EC9B-430C-BFE4-A06DD0AC09D5}"/>
            </a:ext>
          </a:extLst>
        </xdr:cNvPr>
        <xdr:cNvCxnSpPr/>
      </xdr:nvCxnSpPr>
      <xdr:spPr>
        <a:xfrm>
          <a:off x="16802100" y="17851482"/>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73314</xdr:rowOff>
    </xdr:from>
    <xdr:ext cx="469744" cy="259045"/>
    <xdr:sp macro="" textlink="">
      <xdr:nvSpPr>
        <xdr:cNvPr id="752" name="n_1aveValue【庁舎】&#10;一人当たり面積">
          <a:extLst>
            <a:ext uri="{FF2B5EF4-FFF2-40B4-BE49-F238E27FC236}">
              <a16:creationId xmlns:a16="http://schemas.microsoft.com/office/drawing/2014/main" id="{09FEFB65-40F5-4187-A6DC-AD8FCEDC7C6C}"/>
            </a:ext>
          </a:extLst>
        </xdr:cNvPr>
        <xdr:cNvSpPr txBox="1"/>
      </xdr:nvSpPr>
      <xdr:spPr>
        <a:xfrm>
          <a:off x="18980227" y="1750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66783</xdr:rowOff>
    </xdr:from>
    <xdr:ext cx="469744" cy="259045"/>
    <xdr:sp macro="" textlink="">
      <xdr:nvSpPr>
        <xdr:cNvPr id="753" name="n_2aveValue【庁舎】&#10;一人当たり面積">
          <a:extLst>
            <a:ext uri="{FF2B5EF4-FFF2-40B4-BE49-F238E27FC236}">
              <a16:creationId xmlns:a16="http://schemas.microsoft.com/office/drawing/2014/main" id="{FA893A20-20D9-4A5F-88F2-F9E827279739}"/>
            </a:ext>
          </a:extLst>
        </xdr:cNvPr>
        <xdr:cNvSpPr txBox="1"/>
      </xdr:nvSpPr>
      <xdr:spPr>
        <a:xfrm>
          <a:off x="1818012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92908</xdr:rowOff>
    </xdr:from>
    <xdr:ext cx="469744" cy="259045"/>
    <xdr:sp macro="" textlink="">
      <xdr:nvSpPr>
        <xdr:cNvPr id="754" name="n_3aveValue【庁舎】&#10;一人当たり面積">
          <a:extLst>
            <a:ext uri="{FF2B5EF4-FFF2-40B4-BE49-F238E27FC236}">
              <a16:creationId xmlns:a16="http://schemas.microsoft.com/office/drawing/2014/main" id="{DD51F594-1931-4CDF-B74D-C1EA1D8BECDF}"/>
            </a:ext>
          </a:extLst>
        </xdr:cNvPr>
        <xdr:cNvSpPr txBox="1"/>
      </xdr:nvSpPr>
      <xdr:spPr>
        <a:xfrm>
          <a:off x="17386377" y="1752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5" name="n_4aveValue【庁舎】&#10;一人当たり面積">
          <a:extLst>
            <a:ext uri="{FF2B5EF4-FFF2-40B4-BE49-F238E27FC236}">
              <a16:creationId xmlns:a16="http://schemas.microsoft.com/office/drawing/2014/main" id="{BBC4B56B-8B86-4E2A-9B01-C06A8DF02FDB}"/>
            </a:ext>
          </a:extLst>
        </xdr:cNvPr>
        <xdr:cNvSpPr txBox="1"/>
      </xdr:nvSpPr>
      <xdr:spPr>
        <a:xfrm>
          <a:off x="16592627" y="1752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155683</xdr:rowOff>
    </xdr:from>
    <xdr:ext cx="469744" cy="259045"/>
    <xdr:sp macro="" textlink="">
      <xdr:nvSpPr>
        <xdr:cNvPr id="756" name="n_1mainValue【庁舎】&#10;一人当たり面積">
          <a:extLst>
            <a:ext uri="{FF2B5EF4-FFF2-40B4-BE49-F238E27FC236}">
              <a16:creationId xmlns:a16="http://schemas.microsoft.com/office/drawing/2014/main" id="{DF8509AA-8F3D-4568-8926-1513CA6928EA}"/>
            </a:ext>
          </a:extLst>
        </xdr:cNvPr>
        <xdr:cNvSpPr txBox="1"/>
      </xdr:nvSpPr>
      <xdr:spPr>
        <a:xfrm>
          <a:off x="18980227" y="1792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155683</xdr:rowOff>
    </xdr:from>
    <xdr:ext cx="469744" cy="259045"/>
    <xdr:sp macro="" textlink="">
      <xdr:nvSpPr>
        <xdr:cNvPr id="757" name="n_2mainValue【庁舎】&#10;一人当たり面積">
          <a:extLst>
            <a:ext uri="{FF2B5EF4-FFF2-40B4-BE49-F238E27FC236}">
              <a16:creationId xmlns:a16="http://schemas.microsoft.com/office/drawing/2014/main" id="{4418D259-E150-48A7-BB6B-2EB823CB62C8}"/>
            </a:ext>
          </a:extLst>
        </xdr:cNvPr>
        <xdr:cNvSpPr txBox="1"/>
      </xdr:nvSpPr>
      <xdr:spPr>
        <a:xfrm>
          <a:off x="18180127" y="1792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155683</xdr:rowOff>
    </xdr:from>
    <xdr:ext cx="469744" cy="259045"/>
    <xdr:sp macro="" textlink="">
      <xdr:nvSpPr>
        <xdr:cNvPr id="758" name="n_3mainValue【庁舎】&#10;一人当たり面積">
          <a:extLst>
            <a:ext uri="{FF2B5EF4-FFF2-40B4-BE49-F238E27FC236}">
              <a16:creationId xmlns:a16="http://schemas.microsoft.com/office/drawing/2014/main" id="{CF6B5541-9699-4D85-9840-51E5BBA14B38}"/>
            </a:ext>
          </a:extLst>
        </xdr:cNvPr>
        <xdr:cNvSpPr txBox="1"/>
      </xdr:nvSpPr>
      <xdr:spPr>
        <a:xfrm>
          <a:off x="17386377" y="1792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119759</xdr:rowOff>
    </xdr:from>
    <xdr:ext cx="469744" cy="259045"/>
    <xdr:sp macro="" textlink="">
      <xdr:nvSpPr>
        <xdr:cNvPr id="759" name="n_4mainValue【庁舎】&#10;一人当たり面積">
          <a:extLst>
            <a:ext uri="{FF2B5EF4-FFF2-40B4-BE49-F238E27FC236}">
              <a16:creationId xmlns:a16="http://schemas.microsoft.com/office/drawing/2014/main" id="{6610C58C-6EB7-4B20-A143-8128E7E68C65}"/>
            </a:ext>
          </a:extLst>
        </xdr:cNvPr>
        <xdr:cNvSpPr txBox="1"/>
      </xdr:nvSpPr>
      <xdr:spPr>
        <a:xfrm>
          <a:off x="16592627" y="1789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CBD7EAF5-812E-4128-A202-9013526835E9}"/>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81C7739B-7808-4F36-AC88-39B44B7435C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829B3C39-3D1F-4500-AA85-E6F639BEB7CE}"/>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類似団体と比較して有形固定資産減価償却率が高くなっている施設は「消防施設」のみであり、他の施設については類似団体と比較して有形固定資産減価償却比率は低い数値を示している。令和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年度まで特に高い数値を示していた「一般廃棄物処理施設」は、新クリーンセンターの整備により数値が改善され、類似団体と比較しても</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年度より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低い数値を示</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同様に、「体育館・プール」においても住吉公園温水プールの整備により令和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低い数値を示している。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「市民会館」は、文化会館シグナスが該当し、建設年度が平成</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年度であることから低い数値を示しており、「図書館」についても、文化会館シグナス内にあるため同様となっている。また、「庁舎」においては、役場庁舎の一部建て替えが令和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年度に完了したことにより、低い数値を示している。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80" customWidth="1"/>
    <col min="12" max="12" width="2.26953125" style="180" customWidth="1"/>
    <col min="13" max="17" width="2.36328125" style="180" customWidth="1"/>
    <col min="18" max="119" width="2.08984375" style="180" customWidth="1"/>
    <col min="120" max="16384" width="0" style="180"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 thickBot="1" x14ac:dyDescent="0.25">
      <c r="B2" s="182" t="s">
        <v>77</v>
      </c>
      <c r="C2" s="182"/>
      <c r="D2" s="183"/>
    </row>
    <row r="3" spans="1:119" ht="18.75" customHeight="1" thickBot="1" x14ac:dyDescent="0.25">
      <c r="A3" s="181"/>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17354192</v>
      </c>
      <c r="BO4" s="485"/>
      <c r="BP4" s="485"/>
      <c r="BQ4" s="485"/>
      <c r="BR4" s="485"/>
      <c r="BS4" s="485"/>
      <c r="BT4" s="485"/>
      <c r="BU4" s="486"/>
      <c r="BV4" s="484">
        <v>16972973</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3.8</v>
      </c>
      <c r="CU4" s="625"/>
      <c r="CV4" s="625"/>
      <c r="CW4" s="625"/>
      <c r="CX4" s="625"/>
      <c r="CY4" s="625"/>
      <c r="CZ4" s="625"/>
      <c r="DA4" s="626"/>
      <c r="DB4" s="624">
        <v>3.2</v>
      </c>
      <c r="DC4" s="625"/>
      <c r="DD4" s="625"/>
      <c r="DE4" s="625"/>
      <c r="DF4" s="625"/>
      <c r="DG4" s="625"/>
      <c r="DH4" s="625"/>
      <c r="DI4" s="626"/>
    </row>
    <row r="5" spans="1:119" ht="18.75" customHeight="1" x14ac:dyDescent="0.2">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16834257</v>
      </c>
      <c r="BO5" s="456"/>
      <c r="BP5" s="456"/>
      <c r="BQ5" s="456"/>
      <c r="BR5" s="456"/>
      <c r="BS5" s="456"/>
      <c r="BT5" s="456"/>
      <c r="BU5" s="457"/>
      <c r="BV5" s="455">
        <v>16661870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88.9</v>
      </c>
      <c r="CU5" s="453"/>
      <c r="CV5" s="453"/>
      <c r="CW5" s="453"/>
      <c r="CX5" s="453"/>
      <c r="CY5" s="453"/>
      <c r="CZ5" s="453"/>
      <c r="DA5" s="454"/>
      <c r="DB5" s="452">
        <v>88.6</v>
      </c>
      <c r="DC5" s="453"/>
      <c r="DD5" s="453"/>
      <c r="DE5" s="453"/>
      <c r="DF5" s="453"/>
      <c r="DG5" s="453"/>
      <c r="DH5" s="453"/>
      <c r="DI5" s="454"/>
    </row>
    <row r="6" spans="1:119" ht="18.75" customHeight="1" x14ac:dyDescent="0.2">
      <c r="A6" s="181"/>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519935</v>
      </c>
      <c r="BO6" s="456"/>
      <c r="BP6" s="456"/>
      <c r="BQ6" s="456"/>
      <c r="BR6" s="456"/>
      <c r="BS6" s="456"/>
      <c r="BT6" s="456"/>
      <c r="BU6" s="457"/>
      <c r="BV6" s="455">
        <v>311103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89.6</v>
      </c>
      <c r="CU6" s="599"/>
      <c r="CV6" s="599"/>
      <c r="CW6" s="599"/>
      <c r="CX6" s="599"/>
      <c r="CY6" s="599"/>
      <c r="CZ6" s="599"/>
      <c r="DA6" s="600"/>
      <c r="DB6" s="598">
        <v>90</v>
      </c>
      <c r="DC6" s="599"/>
      <c r="DD6" s="599"/>
      <c r="DE6" s="599"/>
      <c r="DF6" s="599"/>
      <c r="DG6" s="599"/>
      <c r="DH6" s="599"/>
      <c r="DI6" s="600"/>
    </row>
    <row r="7" spans="1:119" ht="18.75" customHeight="1" x14ac:dyDescent="0.2">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180342</v>
      </c>
      <c r="BO7" s="456"/>
      <c r="BP7" s="456"/>
      <c r="BQ7" s="456"/>
      <c r="BR7" s="456"/>
      <c r="BS7" s="456"/>
      <c r="BT7" s="456"/>
      <c r="BU7" s="457"/>
      <c r="BV7" s="455">
        <v>30649</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8890308</v>
      </c>
      <c r="CU7" s="456"/>
      <c r="CV7" s="456"/>
      <c r="CW7" s="456"/>
      <c r="CX7" s="456"/>
      <c r="CY7" s="456"/>
      <c r="CZ7" s="456"/>
      <c r="DA7" s="457"/>
      <c r="DB7" s="455">
        <v>8817071</v>
      </c>
      <c r="DC7" s="456"/>
      <c r="DD7" s="456"/>
      <c r="DE7" s="456"/>
      <c r="DF7" s="456"/>
      <c r="DG7" s="456"/>
      <c r="DH7" s="456"/>
      <c r="DI7" s="457"/>
    </row>
    <row r="8" spans="1:119" ht="18.75" customHeight="1" thickBot="1" x14ac:dyDescent="0.25">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339593</v>
      </c>
      <c r="BO8" s="456"/>
      <c r="BP8" s="456"/>
      <c r="BQ8" s="456"/>
      <c r="BR8" s="456"/>
      <c r="BS8" s="456"/>
      <c r="BT8" s="456"/>
      <c r="BU8" s="457"/>
      <c r="BV8" s="455">
        <v>280454</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0.55000000000000004</v>
      </c>
      <c r="CU8" s="559"/>
      <c r="CV8" s="559"/>
      <c r="CW8" s="559"/>
      <c r="CX8" s="559"/>
      <c r="CY8" s="559"/>
      <c r="CZ8" s="559"/>
      <c r="DA8" s="560"/>
      <c r="DB8" s="558">
        <v>0.56000000000000005</v>
      </c>
      <c r="DC8" s="559"/>
      <c r="DD8" s="559"/>
      <c r="DE8" s="559"/>
      <c r="DF8" s="559"/>
      <c r="DG8" s="559"/>
      <c r="DH8" s="559"/>
      <c r="DI8" s="560"/>
    </row>
    <row r="9" spans="1:119" ht="18.75" customHeight="1" thickBot="1" x14ac:dyDescent="0.25">
      <c r="A9" s="181"/>
      <c r="B9" s="587" t="s">
        <v>106</v>
      </c>
      <c r="C9" s="588"/>
      <c r="D9" s="588"/>
      <c r="E9" s="588"/>
      <c r="F9" s="588"/>
      <c r="G9" s="588"/>
      <c r="H9" s="588"/>
      <c r="I9" s="588"/>
      <c r="J9" s="588"/>
      <c r="K9" s="506"/>
      <c r="L9" s="589" t="s">
        <v>107</v>
      </c>
      <c r="M9" s="590"/>
      <c r="N9" s="590"/>
      <c r="O9" s="590"/>
      <c r="P9" s="590"/>
      <c r="Q9" s="591"/>
      <c r="R9" s="592">
        <v>36957</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59139</v>
      </c>
      <c r="BO9" s="456"/>
      <c r="BP9" s="456"/>
      <c r="BQ9" s="456"/>
      <c r="BR9" s="456"/>
      <c r="BS9" s="456"/>
      <c r="BT9" s="456"/>
      <c r="BU9" s="457"/>
      <c r="BV9" s="455">
        <v>-101076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13.2</v>
      </c>
      <c r="CU9" s="453"/>
      <c r="CV9" s="453"/>
      <c r="CW9" s="453"/>
      <c r="CX9" s="453"/>
      <c r="CY9" s="453"/>
      <c r="CZ9" s="453"/>
      <c r="DA9" s="454"/>
      <c r="DB9" s="452">
        <v>14.7</v>
      </c>
      <c r="DC9" s="453"/>
      <c r="DD9" s="453"/>
      <c r="DE9" s="453"/>
      <c r="DF9" s="453"/>
      <c r="DG9" s="453"/>
      <c r="DH9" s="453"/>
      <c r="DI9" s="454"/>
    </row>
    <row r="10" spans="1:119" ht="18.75" customHeight="1" thickBot="1" x14ac:dyDescent="0.25">
      <c r="A10" s="181"/>
      <c r="B10" s="587"/>
      <c r="C10" s="588"/>
      <c r="D10" s="588"/>
      <c r="E10" s="588"/>
      <c r="F10" s="588"/>
      <c r="G10" s="588"/>
      <c r="H10" s="588"/>
      <c r="I10" s="588"/>
      <c r="J10" s="588"/>
      <c r="K10" s="506"/>
      <c r="L10" s="411" t="s">
        <v>113</v>
      </c>
      <c r="M10" s="412"/>
      <c r="N10" s="412"/>
      <c r="O10" s="412"/>
      <c r="P10" s="412"/>
      <c r="Q10" s="413"/>
      <c r="R10" s="408">
        <v>36968</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393039</v>
      </c>
      <c r="BO10" s="456"/>
      <c r="BP10" s="456"/>
      <c r="BQ10" s="456"/>
      <c r="BR10" s="456"/>
      <c r="BS10" s="456"/>
      <c r="BT10" s="456"/>
      <c r="BU10" s="457"/>
      <c r="BV10" s="455">
        <v>370369</v>
      </c>
      <c r="BW10" s="456"/>
      <c r="BX10" s="456"/>
      <c r="BY10" s="456"/>
      <c r="BZ10" s="456"/>
      <c r="CA10" s="456"/>
      <c r="CB10" s="456"/>
      <c r="CC10" s="457"/>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81"/>
      <c r="B12" s="561" t="s">
        <v>123</v>
      </c>
      <c r="C12" s="562"/>
      <c r="D12" s="562"/>
      <c r="E12" s="562"/>
      <c r="F12" s="562"/>
      <c r="G12" s="562"/>
      <c r="H12" s="562"/>
      <c r="I12" s="562"/>
      <c r="J12" s="562"/>
      <c r="K12" s="563"/>
      <c r="L12" s="570" t="s">
        <v>124</v>
      </c>
      <c r="M12" s="571"/>
      <c r="N12" s="571"/>
      <c r="O12" s="571"/>
      <c r="P12" s="571"/>
      <c r="Q12" s="572"/>
      <c r="R12" s="573">
        <v>37457</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500000</v>
      </c>
      <c r="BO12" s="456"/>
      <c r="BP12" s="456"/>
      <c r="BQ12" s="456"/>
      <c r="BR12" s="456"/>
      <c r="BS12" s="456"/>
      <c r="BT12" s="456"/>
      <c r="BU12" s="457"/>
      <c r="BV12" s="455">
        <v>200000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81"/>
      <c r="B13" s="564"/>
      <c r="C13" s="565"/>
      <c r="D13" s="565"/>
      <c r="E13" s="565"/>
      <c r="F13" s="565"/>
      <c r="G13" s="565"/>
      <c r="H13" s="565"/>
      <c r="I13" s="565"/>
      <c r="J13" s="565"/>
      <c r="K13" s="566"/>
      <c r="L13" s="190"/>
      <c r="M13" s="539" t="s">
        <v>130</v>
      </c>
      <c r="N13" s="540"/>
      <c r="O13" s="540"/>
      <c r="P13" s="540"/>
      <c r="Q13" s="541"/>
      <c r="R13" s="542">
        <v>37085</v>
      </c>
      <c r="S13" s="543"/>
      <c r="T13" s="543"/>
      <c r="U13" s="543"/>
      <c r="V13" s="544"/>
      <c r="W13" s="545" t="s">
        <v>131</v>
      </c>
      <c r="X13" s="441"/>
      <c r="Y13" s="441"/>
      <c r="Z13" s="441"/>
      <c r="AA13" s="441"/>
      <c r="AB13" s="442"/>
      <c r="AC13" s="408">
        <v>440</v>
      </c>
      <c r="AD13" s="409"/>
      <c r="AE13" s="409"/>
      <c r="AF13" s="409"/>
      <c r="AG13" s="410"/>
      <c r="AH13" s="408">
        <v>473</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-47822</v>
      </c>
      <c r="BO13" s="456"/>
      <c r="BP13" s="456"/>
      <c r="BQ13" s="456"/>
      <c r="BR13" s="456"/>
      <c r="BS13" s="456"/>
      <c r="BT13" s="456"/>
      <c r="BU13" s="457"/>
      <c r="BV13" s="455">
        <v>69293</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7.5</v>
      </c>
      <c r="CU13" s="453"/>
      <c r="CV13" s="453"/>
      <c r="CW13" s="453"/>
      <c r="CX13" s="453"/>
      <c r="CY13" s="453"/>
      <c r="CZ13" s="453"/>
      <c r="DA13" s="454"/>
      <c r="DB13" s="452">
        <v>7.3</v>
      </c>
      <c r="DC13" s="453"/>
      <c r="DD13" s="453"/>
      <c r="DE13" s="453"/>
      <c r="DF13" s="453"/>
      <c r="DG13" s="453"/>
      <c r="DH13" s="453"/>
      <c r="DI13" s="454"/>
    </row>
    <row r="14" spans="1:119" ht="18.75" customHeight="1" thickBot="1" x14ac:dyDescent="0.25">
      <c r="A14" s="181"/>
      <c r="B14" s="564"/>
      <c r="C14" s="565"/>
      <c r="D14" s="565"/>
      <c r="E14" s="565"/>
      <c r="F14" s="565"/>
      <c r="G14" s="565"/>
      <c r="H14" s="565"/>
      <c r="I14" s="565"/>
      <c r="J14" s="565"/>
      <c r="K14" s="566"/>
      <c r="L14" s="529" t="s">
        <v>135</v>
      </c>
      <c r="M14" s="582"/>
      <c r="N14" s="582"/>
      <c r="O14" s="582"/>
      <c r="P14" s="582"/>
      <c r="Q14" s="583"/>
      <c r="R14" s="542">
        <v>37508</v>
      </c>
      <c r="S14" s="543"/>
      <c r="T14" s="543"/>
      <c r="U14" s="543"/>
      <c r="V14" s="544"/>
      <c r="W14" s="546"/>
      <c r="X14" s="444"/>
      <c r="Y14" s="444"/>
      <c r="Z14" s="444"/>
      <c r="AA14" s="444"/>
      <c r="AB14" s="445"/>
      <c r="AC14" s="535">
        <v>2.2999999999999998</v>
      </c>
      <c r="AD14" s="536"/>
      <c r="AE14" s="536"/>
      <c r="AF14" s="536"/>
      <c r="AG14" s="537"/>
      <c r="AH14" s="535">
        <v>2.5</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77.599999999999994</v>
      </c>
      <c r="CU14" s="553"/>
      <c r="CV14" s="553"/>
      <c r="CW14" s="553"/>
      <c r="CX14" s="553"/>
      <c r="CY14" s="553"/>
      <c r="CZ14" s="553"/>
      <c r="DA14" s="554"/>
      <c r="DB14" s="552">
        <v>73.3</v>
      </c>
      <c r="DC14" s="553"/>
      <c r="DD14" s="553"/>
      <c r="DE14" s="553"/>
      <c r="DF14" s="553"/>
      <c r="DG14" s="553"/>
      <c r="DH14" s="553"/>
      <c r="DI14" s="554"/>
    </row>
    <row r="15" spans="1:119" ht="18.75" customHeight="1" x14ac:dyDescent="0.2">
      <c r="A15" s="181"/>
      <c r="B15" s="564"/>
      <c r="C15" s="565"/>
      <c r="D15" s="565"/>
      <c r="E15" s="565"/>
      <c r="F15" s="565"/>
      <c r="G15" s="565"/>
      <c r="H15" s="565"/>
      <c r="I15" s="565"/>
      <c r="J15" s="565"/>
      <c r="K15" s="566"/>
      <c r="L15" s="190"/>
      <c r="M15" s="539" t="s">
        <v>130</v>
      </c>
      <c r="N15" s="540"/>
      <c r="O15" s="540"/>
      <c r="P15" s="540"/>
      <c r="Q15" s="541"/>
      <c r="R15" s="542">
        <v>37210</v>
      </c>
      <c r="S15" s="543"/>
      <c r="T15" s="543"/>
      <c r="U15" s="543"/>
      <c r="V15" s="544"/>
      <c r="W15" s="545" t="s">
        <v>137</v>
      </c>
      <c r="X15" s="441"/>
      <c r="Y15" s="441"/>
      <c r="Z15" s="441"/>
      <c r="AA15" s="441"/>
      <c r="AB15" s="442"/>
      <c r="AC15" s="408">
        <v>5442</v>
      </c>
      <c r="AD15" s="409"/>
      <c r="AE15" s="409"/>
      <c r="AF15" s="409"/>
      <c r="AG15" s="410"/>
      <c r="AH15" s="408">
        <v>5445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4378436</v>
      </c>
      <c r="BO15" s="485"/>
      <c r="BP15" s="485"/>
      <c r="BQ15" s="485"/>
      <c r="BR15" s="485"/>
      <c r="BS15" s="485"/>
      <c r="BT15" s="485"/>
      <c r="BU15" s="486"/>
      <c r="BV15" s="484">
        <v>4276633</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28.5</v>
      </c>
      <c r="AD16" s="536"/>
      <c r="AE16" s="536"/>
      <c r="AF16" s="536"/>
      <c r="AG16" s="537"/>
      <c r="AH16" s="535">
        <v>28.8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7755232</v>
      </c>
      <c r="BO16" s="456"/>
      <c r="BP16" s="456"/>
      <c r="BQ16" s="456"/>
      <c r="BR16" s="456"/>
      <c r="BS16" s="456"/>
      <c r="BT16" s="456"/>
      <c r="BU16" s="457"/>
      <c r="BV16" s="455">
        <v>7620524</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81"/>
      <c r="B17" s="567"/>
      <c r="C17" s="568"/>
      <c r="D17" s="568"/>
      <c r="E17" s="568"/>
      <c r="F17" s="568"/>
      <c r="G17" s="568"/>
      <c r="H17" s="568"/>
      <c r="I17" s="568"/>
      <c r="J17" s="568"/>
      <c r="K17" s="569"/>
      <c r="L17" s="195"/>
      <c r="M17" s="548" t="s">
        <v>143</v>
      </c>
      <c r="N17" s="549"/>
      <c r="O17" s="549"/>
      <c r="P17" s="549"/>
      <c r="Q17" s="550"/>
      <c r="R17" s="532" t="s">
        <v>144</v>
      </c>
      <c r="S17" s="533"/>
      <c r="T17" s="533"/>
      <c r="U17" s="533"/>
      <c r="V17" s="534"/>
      <c r="W17" s="545" t="s">
        <v>145</v>
      </c>
      <c r="X17" s="441"/>
      <c r="Y17" s="441"/>
      <c r="Z17" s="441"/>
      <c r="AA17" s="441"/>
      <c r="AB17" s="442"/>
      <c r="AC17" s="408">
        <v>13194</v>
      </c>
      <c r="AD17" s="409"/>
      <c r="AE17" s="409"/>
      <c r="AF17" s="409"/>
      <c r="AG17" s="410"/>
      <c r="AH17" s="408">
        <v>12990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5445083</v>
      </c>
      <c r="BO17" s="456"/>
      <c r="BP17" s="456"/>
      <c r="BQ17" s="456"/>
      <c r="BR17" s="456"/>
      <c r="BS17" s="456"/>
      <c r="BT17" s="456"/>
      <c r="BU17" s="457"/>
      <c r="BV17" s="455">
        <v>5321350</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81"/>
      <c r="B18" s="505" t="s">
        <v>147</v>
      </c>
      <c r="C18" s="506"/>
      <c r="D18" s="506"/>
      <c r="E18" s="507"/>
      <c r="F18" s="507"/>
      <c r="G18" s="507"/>
      <c r="H18" s="507"/>
      <c r="I18" s="507"/>
      <c r="J18" s="507"/>
      <c r="K18" s="507"/>
      <c r="L18" s="508">
        <v>110.59</v>
      </c>
      <c r="M18" s="508"/>
      <c r="N18" s="508"/>
      <c r="O18" s="508"/>
      <c r="P18" s="508"/>
      <c r="Q18" s="508"/>
      <c r="R18" s="509"/>
      <c r="S18" s="509"/>
      <c r="T18" s="509"/>
      <c r="U18" s="509"/>
      <c r="V18" s="510"/>
      <c r="W18" s="526"/>
      <c r="X18" s="527"/>
      <c r="Y18" s="527"/>
      <c r="Z18" s="527"/>
      <c r="AA18" s="527"/>
      <c r="AB18" s="551"/>
      <c r="AC18" s="425">
        <v>69.2</v>
      </c>
      <c r="AD18" s="426"/>
      <c r="AE18" s="426"/>
      <c r="AF18" s="426"/>
      <c r="AG18" s="511"/>
      <c r="AH18" s="425">
        <v>68.7</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7973624</v>
      </c>
      <c r="BO18" s="456"/>
      <c r="BP18" s="456"/>
      <c r="BQ18" s="456"/>
      <c r="BR18" s="456"/>
      <c r="BS18" s="456"/>
      <c r="BT18" s="456"/>
      <c r="BU18" s="457"/>
      <c r="BV18" s="455">
        <v>7947359</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81"/>
      <c r="B19" s="505" t="s">
        <v>149</v>
      </c>
      <c r="C19" s="506"/>
      <c r="D19" s="506"/>
      <c r="E19" s="507"/>
      <c r="F19" s="507"/>
      <c r="G19" s="507"/>
      <c r="H19" s="507"/>
      <c r="I19" s="507"/>
      <c r="J19" s="507"/>
      <c r="K19" s="507"/>
      <c r="L19" s="515">
        <v>334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11080646</v>
      </c>
      <c r="BO19" s="456"/>
      <c r="BP19" s="456"/>
      <c r="BQ19" s="456"/>
      <c r="BR19" s="456"/>
      <c r="BS19" s="456"/>
      <c r="BT19" s="456"/>
      <c r="BU19" s="457"/>
      <c r="BV19" s="455">
        <v>10420768</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81"/>
      <c r="B20" s="505" t="s">
        <v>151</v>
      </c>
      <c r="C20" s="506"/>
      <c r="D20" s="506"/>
      <c r="E20" s="507"/>
      <c r="F20" s="507"/>
      <c r="G20" s="507"/>
      <c r="H20" s="507"/>
      <c r="I20" s="507"/>
      <c r="J20" s="507"/>
      <c r="K20" s="507"/>
      <c r="L20" s="515">
        <v>13399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81"/>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81"/>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17491263</v>
      </c>
      <c r="BO22" s="485"/>
      <c r="BP22" s="485"/>
      <c r="BQ22" s="485"/>
      <c r="BR22" s="485"/>
      <c r="BS22" s="485"/>
      <c r="BT22" s="485"/>
      <c r="BU22" s="486"/>
      <c r="BV22" s="484">
        <v>17096665</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15333223</v>
      </c>
      <c r="BO23" s="456"/>
      <c r="BP23" s="456"/>
      <c r="BQ23" s="456"/>
      <c r="BR23" s="456"/>
      <c r="BS23" s="456"/>
      <c r="BT23" s="456"/>
      <c r="BU23" s="457"/>
      <c r="BV23" s="455">
        <v>15305582</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81"/>
      <c r="B24" s="434"/>
      <c r="C24" s="435"/>
      <c r="D24" s="436"/>
      <c r="E24" s="411" t="s">
        <v>161</v>
      </c>
      <c r="F24" s="412"/>
      <c r="G24" s="412"/>
      <c r="H24" s="412"/>
      <c r="I24" s="412"/>
      <c r="J24" s="412"/>
      <c r="K24" s="413"/>
      <c r="L24" s="408">
        <v>1</v>
      </c>
      <c r="M24" s="409"/>
      <c r="N24" s="409"/>
      <c r="O24" s="409"/>
      <c r="P24" s="410"/>
      <c r="Q24" s="408">
        <v>8450</v>
      </c>
      <c r="R24" s="409"/>
      <c r="S24" s="409"/>
      <c r="T24" s="409"/>
      <c r="U24" s="409"/>
      <c r="V24" s="410"/>
      <c r="W24" s="498"/>
      <c r="X24" s="435"/>
      <c r="Y24" s="436"/>
      <c r="Z24" s="411" t="s">
        <v>162</v>
      </c>
      <c r="AA24" s="412"/>
      <c r="AB24" s="412"/>
      <c r="AC24" s="412"/>
      <c r="AD24" s="412"/>
      <c r="AE24" s="412"/>
      <c r="AF24" s="412"/>
      <c r="AG24" s="413"/>
      <c r="AH24" s="408">
        <v>261</v>
      </c>
      <c r="AI24" s="409"/>
      <c r="AJ24" s="409"/>
      <c r="AK24" s="409"/>
      <c r="AL24" s="410"/>
      <c r="AM24" s="408">
        <v>756117</v>
      </c>
      <c r="AN24" s="409"/>
      <c r="AO24" s="409"/>
      <c r="AP24" s="409"/>
      <c r="AQ24" s="409"/>
      <c r="AR24" s="410"/>
      <c r="AS24" s="408">
        <v>2897</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12241874</v>
      </c>
      <c r="BO24" s="456"/>
      <c r="BP24" s="456"/>
      <c r="BQ24" s="456"/>
      <c r="BR24" s="456"/>
      <c r="BS24" s="456"/>
      <c r="BT24" s="456"/>
      <c r="BU24" s="457"/>
      <c r="BV24" s="455">
        <v>11396619</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81"/>
      <c r="B25" s="434"/>
      <c r="C25" s="435"/>
      <c r="D25" s="436"/>
      <c r="E25" s="411" t="s">
        <v>164</v>
      </c>
      <c r="F25" s="412"/>
      <c r="G25" s="412"/>
      <c r="H25" s="412"/>
      <c r="I25" s="412"/>
      <c r="J25" s="412"/>
      <c r="K25" s="413"/>
      <c r="L25" s="408">
        <v>1</v>
      </c>
      <c r="M25" s="409"/>
      <c r="N25" s="409"/>
      <c r="O25" s="409"/>
      <c r="P25" s="410"/>
      <c r="Q25" s="408">
        <v>6850</v>
      </c>
      <c r="R25" s="409"/>
      <c r="S25" s="409"/>
      <c r="T25" s="409"/>
      <c r="U25" s="409"/>
      <c r="V25" s="410"/>
      <c r="W25" s="498"/>
      <c r="X25" s="435"/>
      <c r="Y25" s="436"/>
      <c r="Z25" s="411" t="s">
        <v>165</v>
      </c>
      <c r="AA25" s="412"/>
      <c r="AB25" s="412"/>
      <c r="AC25" s="412"/>
      <c r="AD25" s="412"/>
      <c r="AE25" s="412"/>
      <c r="AF25" s="412"/>
      <c r="AG25" s="413"/>
      <c r="AH25" s="408">
        <v>44</v>
      </c>
      <c r="AI25" s="409"/>
      <c r="AJ25" s="409"/>
      <c r="AK25" s="409"/>
      <c r="AL25" s="410"/>
      <c r="AM25" s="408">
        <v>131032</v>
      </c>
      <c r="AN25" s="409"/>
      <c r="AO25" s="409"/>
      <c r="AP25" s="409"/>
      <c r="AQ25" s="409"/>
      <c r="AR25" s="410"/>
      <c r="AS25" s="408">
        <v>2978</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2071768</v>
      </c>
      <c r="BO25" s="485"/>
      <c r="BP25" s="485"/>
      <c r="BQ25" s="485"/>
      <c r="BR25" s="485"/>
      <c r="BS25" s="485"/>
      <c r="BT25" s="485"/>
      <c r="BU25" s="486"/>
      <c r="BV25" s="484">
        <v>577773</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81"/>
      <c r="B26" s="434"/>
      <c r="C26" s="435"/>
      <c r="D26" s="436"/>
      <c r="E26" s="411" t="s">
        <v>167</v>
      </c>
      <c r="F26" s="412"/>
      <c r="G26" s="412"/>
      <c r="H26" s="412"/>
      <c r="I26" s="412"/>
      <c r="J26" s="412"/>
      <c r="K26" s="413"/>
      <c r="L26" s="408">
        <v>1</v>
      </c>
      <c r="M26" s="409"/>
      <c r="N26" s="409"/>
      <c r="O26" s="409"/>
      <c r="P26" s="410"/>
      <c r="Q26" s="408">
        <v>6290</v>
      </c>
      <c r="R26" s="409"/>
      <c r="S26" s="409"/>
      <c r="T26" s="409"/>
      <c r="U26" s="409"/>
      <c r="V26" s="410"/>
      <c r="W26" s="498"/>
      <c r="X26" s="435"/>
      <c r="Y26" s="436"/>
      <c r="Z26" s="411" t="s">
        <v>168</v>
      </c>
      <c r="AA26" s="466"/>
      <c r="AB26" s="466"/>
      <c r="AC26" s="466"/>
      <c r="AD26" s="466"/>
      <c r="AE26" s="466"/>
      <c r="AF26" s="466"/>
      <c r="AG26" s="467"/>
      <c r="AH26" s="408">
        <v>19</v>
      </c>
      <c r="AI26" s="409"/>
      <c r="AJ26" s="409"/>
      <c r="AK26" s="409"/>
      <c r="AL26" s="410"/>
      <c r="AM26" s="408">
        <v>46588</v>
      </c>
      <c r="AN26" s="409"/>
      <c r="AO26" s="409"/>
      <c r="AP26" s="409"/>
      <c r="AQ26" s="409"/>
      <c r="AR26" s="410"/>
      <c r="AS26" s="408">
        <v>2452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81"/>
      <c r="B27" s="434"/>
      <c r="C27" s="435"/>
      <c r="D27" s="436"/>
      <c r="E27" s="411" t="s">
        <v>170</v>
      </c>
      <c r="F27" s="412"/>
      <c r="G27" s="412"/>
      <c r="H27" s="412"/>
      <c r="I27" s="412"/>
      <c r="J27" s="412"/>
      <c r="K27" s="413"/>
      <c r="L27" s="408">
        <v>1</v>
      </c>
      <c r="M27" s="409"/>
      <c r="N27" s="409"/>
      <c r="O27" s="409"/>
      <c r="P27" s="410"/>
      <c r="Q27" s="408">
        <v>4100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1453514</v>
      </c>
      <c r="BO27" s="490"/>
      <c r="BP27" s="490"/>
      <c r="BQ27" s="490"/>
      <c r="BR27" s="490"/>
      <c r="BS27" s="490"/>
      <c r="BT27" s="490"/>
      <c r="BU27" s="491"/>
      <c r="BV27" s="489">
        <v>1453470</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81"/>
      <c r="B28" s="434"/>
      <c r="C28" s="435"/>
      <c r="D28" s="436"/>
      <c r="E28" s="411" t="s">
        <v>173</v>
      </c>
      <c r="F28" s="412"/>
      <c r="G28" s="412"/>
      <c r="H28" s="412"/>
      <c r="I28" s="412"/>
      <c r="J28" s="412"/>
      <c r="K28" s="413"/>
      <c r="L28" s="408">
        <v>1</v>
      </c>
      <c r="M28" s="409"/>
      <c r="N28" s="409"/>
      <c r="O28" s="409"/>
      <c r="P28" s="410"/>
      <c r="Q28" s="408">
        <v>3470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2165635</v>
      </c>
      <c r="BO28" s="485"/>
      <c r="BP28" s="485"/>
      <c r="BQ28" s="485"/>
      <c r="BR28" s="485"/>
      <c r="BS28" s="485"/>
      <c r="BT28" s="485"/>
      <c r="BU28" s="486"/>
      <c r="BV28" s="484">
        <v>2122596</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81"/>
      <c r="B29" s="434"/>
      <c r="C29" s="435"/>
      <c r="D29" s="436"/>
      <c r="E29" s="411" t="s">
        <v>176</v>
      </c>
      <c r="F29" s="412"/>
      <c r="G29" s="412"/>
      <c r="H29" s="412"/>
      <c r="I29" s="412"/>
      <c r="J29" s="412"/>
      <c r="K29" s="413"/>
      <c r="L29" s="408">
        <v>14</v>
      </c>
      <c r="M29" s="409"/>
      <c r="N29" s="409"/>
      <c r="O29" s="409"/>
      <c r="P29" s="410"/>
      <c r="Q29" s="408">
        <v>3280</v>
      </c>
      <c r="R29" s="409"/>
      <c r="S29" s="409"/>
      <c r="T29" s="409"/>
      <c r="U29" s="409"/>
      <c r="V29" s="410"/>
      <c r="W29" s="499"/>
      <c r="X29" s="500"/>
      <c r="Y29" s="501"/>
      <c r="Z29" s="411" t="s">
        <v>177</v>
      </c>
      <c r="AA29" s="412"/>
      <c r="AB29" s="412"/>
      <c r="AC29" s="412"/>
      <c r="AD29" s="412"/>
      <c r="AE29" s="412"/>
      <c r="AF29" s="412"/>
      <c r="AG29" s="413"/>
      <c r="AH29" s="408">
        <v>261</v>
      </c>
      <c r="AI29" s="409"/>
      <c r="AJ29" s="409"/>
      <c r="AK29" s="409"/>
      <c r="AL29" s="410"/>
      <c r="AM29" s="408">
        <v>756117</v>
      </c>
      <c r="AN29" s="409"/>
      <c r="AO29" s="409"/>
      <c r="AP29" s="409"/>
      <c r="AQ29" s="409"/>
      <c r="AR29" s="410"/>
      <c r="AS29" s="408">
        <v>2897</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181218</v>
      </c>
      <c r="BO29" s="456"/>
      <c r="BP29" s="456"/>
      <c r="BQ29" s="456"/>
      <c r="BR29" s="456"/>
      <c r="BS29" s="456"/>
      <c r="BT29" s="456"/>
      <c r="BU29" s="457"/>
      <c r="BV29" s="455">
        <v>143135</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94.9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210527</v>
      </c>
      <c r="BO30" s="490"/>
      <c r="BP30" s="490"/>
      <c r="BQ30" s="490"/>
      <c r="BR30" s="490"/>
      <c r="BS30" s="490"/>
      <c r="BT30" s="490"/>
      <c r="BU30" s="491"/>
      <c r="BV30" s="489">
        <v>191924</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2">
      <c r="A33" s="181"/>
      <c r="B33" s="205"/>
      <c r="C33" s="407" t="s">
        <v>186</v>
      </c>
      <c r="D33" s="407"/>
      <c r="E33" s="406" t="s">
        <v>187</v>
      </c>
      <c r="F33" s="406"/>
      <c r="G33" s="406"/>
      <c r="H33" s="406"/>
      <c r="I33" s="406"/>
      <c r="J33" s="406"/>
      <c r="K33" s="406"/>
      <c r="L33" s="406"/>
      <c r="M33" s="406"/>
      <c r="N33" s="406"/>
      <c r="O33" s="406"/>
      <c r="P33" s="406"/>
      <c r="Q33" s="406"/>
      <c r="R33" s="406"/>
      <c r="S33" s="406"/>
      <c r="T33" s="206"/>
      <c r="U33" s="407" t="s">
        <v>186</v>
      </c>
      <c r="V33" s="407"/>
      <c r="W33" s="406" t="s">
        <v>187</v>
      </c>
      <c r="X33" s="406"/>
      <c r="Y33" s="406"/>
      <c r="Z33" s="406"/>
      <c r="AA33" s="406"/>
      <c r="AB33" s="406"/>
      <c r="AC33" s="406"/>
      <c r="AD33" s="406"/>
      <c r="AE33" s="406"/>
      <c r="AF33" s="406"/>
      <c r="AG33" s="406"/>
      <c r="AH33" s="406"/>
      <c r="AI33" s="406"/>
      <c r="AJ33" s="406"/>
      <c r="AK33" s="406"/>
      <c r="AL33" s="206"/>
      <c r="AM33" s="407" t="s">
        <v>186</v>
      </c>
      <c r="AN33" s="407"/>
      <c r="AO33" s="406" t="s">
        <v>187</v>
      </c>
      <c r="AP33" s="406"/>
      <c r="AQ33" s="406"/>
      <c r="AR33" s="406"/>
      <c r="AS33" s="406"/>
      <c r="AT33" s="406"/>
      <c r="AU33" s="406"/>
      <c r="AV33" s="406"/>
      <c r="AW33" s="406"/>
      <c r="AX33" s="406"/>
      <c r="AY33" s="406"/>
      <c r="AZ33" s="406"/>
      <c r="BA33" s="406"/>
      <c r="BB33" s="406"/>
      <c r="BC33" s="406"/>
      <c r="BD33" s="207"/>
      <c r="BE33" s="406" t="s">
        <v>188</v>
      </c>
      <c r="BF33" s="406"/>
      <c r="BG33" s="406" t="s">
        <v>189</v>
      </c>
      <c r="BH33" s="406"/>
      <c r="BI33" s="406"/>
      <c r="BJ33" s="406"/>
      <c r="BK33" s="406"/>
      <c r="BL33" s="406"/>
      <c r="BM33" s="406"/>
      <c r="BN33" s="406"/>
      <c r="BO33" s="406"/>
      <c r="BP33" s="406"/>
      <c r="BQ33" s="406"/>
      <c r="BR33" s="406"/>
      <c r="BS33" s="406"/>
      <c r="BT33" s="406"/>
      <c r="BU33" s="406"/>
      <c r="BV33" s="207"/>
      <c r="BW33" s="407" t="s">
        <v>188</v>
      </c>
      <c r="BX33" s="407"/>
      <c r="BY33" s="406" t="s">
        <v>190</v>
      </c>
      <c r="BZ33" s="406"/>
      <c r="CA33" s="406"/>
      <c r="CB33" s="406"/>
      <c r="CC33" s="406"/>
      <c r="CD33" s="406"/>
      <c r="CE33" s="406"/>
      <c r="CF33" s="406"/>
      <c r="CG33" s="406"/>
      <c r="CH33" s="406"/>
      <c r="CI33" s="406"/>
      <c r="CJ33" s="406"/>
      <c r="CK33" s="406"/>
      <c r="CL33" s="406"/>
      <c r="CM33" s="406"/>
      <c r="CN33" s="206"/>
      <c r="CO33" s="407" t="s">
        <v>186</v>
      </c>
      <c r="CP33" s="407"/>
      <c r="CQ33" s="406" t="s">
        <v>191</v>
      </c>
      <c r="CR33" s="406"/>
      <c r="CS33" s="406"/>
      <c r="CT33" s="406"/>
      <c r="CU33" s="406"/>
      <c r="CV33" s="406"/>
      <c r="CW33" s="406"/>
      <c r="CX33" s="406"/>
      <c r="CY33" s="406"/>
      <c r="CZ33" s="406"/>
      <c r="DA33" s="406"/>
      <c r="DB33" s="406"/>
      <c r="DC33" s="406"/>
      <c r="DD33" s="406"/>
      <c r="DE33" s="406"/>
      <c r="DF33" s="206"/>
      <c r="DG33" s="405" t="s">
        <v>192</v>
      </c>
      <c r="DH33" s="405"/>
      <c r="DI33" s="208"/>
    </row>
    <row r="34" spans="1:113" ht="32.25" customHeight="1" x14ac:dyDescent="0.2">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3</v>
      </c>
      <c r="V34" s="403"/>
      <c r="W34" s="404" t="str">
        <f>IF('各会計、関係団体の財政状況及び健全化判断比率'!B28="","",'各会計、関係団体の財政状況及び健全化判断比率'!B28)</f>
        <v>津幡町国民健康保険特別会計</v>
      </c>
      <c r="X34" s="404"/>
      <c r="Y34" s="404"/>
      <c r="Z34" s="404"/>
      <c r="AA34" s="404"/>
      <c r="AB34" s="404"/>
      <c r="AC34" s="404"/>
      <c r="AD34" s="404"/>
      <c r="AE34" s="404"/>
      <c r="AF34" s="404"/>
      <c r="AG34" s="404"/>
      <c r="AH34" s="404"/>
      <c r="AI34" s="404"/>
      <c r="AJ34" s="404"/>
      <c r="AK34" s="404"/>
      <c r="AL34" s="181"/>
      <c r="AM34" s="403">
        <f>IF(AO34="","",MAX(C34:D43,U34:V43)+1)</f>
        <v>6</v>
      </c>
      <c r="AN34" s="403"/>
      <c r="AO34" s="404" t="str">
        <f>IF('各会計、関係団体の財政状況及び健全化判断比率'!B31="","",'各会計、関係団体の財政状況及び健全化判断比率'!B31)</f>
        <v>津幡町病院事業会計</v>
      </c>
      <c r="AP34" s="404"/>
      <c r="AQ34" s="404"/>
      <c r="AR34" s="404"/>
      <c r="AS34" s="404"/>
      <c r="AT34" s="404"/>
      <c r="AU34" s="404"/>
      <c r="AV34" s="404"/>
      <c r="AW34" s="404"/>
      <c r="AX34" s="404"/>
      <c r="AY34" s="404"/>
      <c r="AZ34" s="404"/>
      <c r="BA34" s="404"/>
      <c r="BB34" s="404"/>
      <c r="BC34" s="404"/>
      <c r="BD34" s="181"/>
      <c r="BE34" s="403" t="str">
        <f>IF(BG34="","",MAX(C34:D43,U34:V43,AM34:AN43)+1)</f>
        <v/>
      </c>
      <c r="BF34" s="403"/>
      <c r="BG34" s="404"/>
      <c r="BH34" s="404"/>
      <c r="BI34" s="404"/>
      <c r="BJ34" s="404"/>
      <c r="BK34" s="404"/>
      <c r="BL34" s="404"/>
      <c r="BM34" s="404"/>
      <c r="BN34" s="404"/>
      <c r="BO34" s="404"/>
      <c r="BP34" s="404"/>
      <c r="BQ34" s="404"/>
      <c r="BR34" s="404"/>
      <c r="BS34" s="404"/>
      <c r="BT34" s="404"/>
      <c r="BU34" s="404"/>
      <c r="BV34" s="181"/>
      <c r="BW34" s="403">
        <f>IF(BY34="","",MAX(C34:D43,U34:V43,AM34:AN43,BE34:BF43)+1)</f>
        <v>10</v>
      </c>
      <c r="BX34" s="403"/>
      <c r="BY34" s="404" t="str">
        <f>IF('各会計、関係団体の財政状況及び健全化判断比率'!B68="","",'各会計、関係団体の財政状況及び健全化判断比率'!B68)</f>
        <v>石川県町村議会議員公務災害補償組合</v>
      </c>
      <c r="BZ34" s="404"/>
      <c r="CA34" s="404"/>
      <c r="CB34" s="404"/>
      <c r="CC34" s="404"/>
      <c r="CD34" s="404"/>
      <c r="CE34" s="404"/>
      <c r="CF34" s="404"/>
      <c r="CG34" s="404"/>
      <c r="CH34" s="404"/>
      <c r="CI34" s="404"/>
      <c r="CJ34" s="404"/>
      <c r="CK34" s="404"/>
      <c r="CL34" s="404"/>
      <c r="CM34" s="404"/>
      <c r="CN34" s="181"/>
      <c r="CO34" s="403">
        <f>IF(CQ34="","",MAX(C34:D43,U34:V43,AM34:AN43,BE34:BF43,BW34:BX43)+1)</f>
        <v>17</v>
      </c>
      <c r="CP34" s="403"/>
      <c r="CQ34" s="404" t="str">
        <f>IF('各会計、関係団体の財政状況及び健全化判断比率'!BS7="","",'各会計、関係団体の財政状況及び健全化判断比率'!BS7)</f>
        <v>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2">
      <c r="A35" s="181"/>
      <c r="B35" s="205"/>
      <c r="C35" s="403">
        <f>IF(E35="","",C34+1)</f>
        <v>2</v>
      </c>
      <c r="D35" s="403"/>
      <c r="E35" s="404" t="str">
        <f>IF('各会計、関係団体の財政状況及び健全化判断比率'!B8="","",'各会計、関係団体の財政状況及び健全化判断比率'!B8)</f>
        <v>津幡町バス事業特別会計</v>
      </c>
      <c r="F35" s="404"/>
      <c r="G35" s="404"/>
      <c r="H35" s="404"/>
      <c r="I35" s="404"/>
      <c r="J35" s="404"/>
      <c r="K35" s="404"/>
      <c r="L35" s="404"/>
      <c r="M35" s="404"/>
      <c r="N35" s="404"/>
      <c r="O35" s="404"/>
      <c r="P35" s="404"/>
      <c r="Q35" s="404"/>
      <c r="R35" s="404"/>
      <c r="S35" s="404"/>
      <c r="T35" s="181"/>
      <c r="U35" s="403">
        <f>IF(W35="","",U34+1)</f>
        <v>4</v>
      </c>
      <c r="V35" s="403"/>
      <c r="W35" s="404" t="str">
        <f>IF('各会計、関係団体の財政状況及び健全化判断比率'!B29="","",'各会計、関係団体の財政状況及び健全化判断比率'!B29)</f>
        <v>津幡町介護保険特別会計</v>
      </c>
      <c r="X35" s="404"/>
      <c r="Y35" s="404"/>
      <c r="Z35" s="404"/>
      <c r="AA35" s="404"/>
      <c r="AB35" s="404"/>
      <c r="AC35" s="404"/>
      <c r="AD35" s="404"/>
      <c r="AE35" s="404"/>
      <c r="AF35" s="404"/>
      <c r="AG35" s="404"/>
      <c r="AH35" s="404"/>
      <c r="AI35" s="404"/>
      <c r="AJ35" s="404"/>
      <c r="AK35" s="404"/>
      <c r="AL35" s="181"/>
      <c r="AM35" s="403">
        <f t="shared" ref="AM35:AM43" si="0">IF(AO35="","",AM34+1)</f>
        <v>7</v>
      </c>
      <c r="AN35" s="403"/>
      <c r="AO35" s="404" t="str">
        <f>IF('各会計、関係団体の財政状況及び健全化判断比率'!B32="","",'各会計、関係団体の財政状況及び健全化判断比率'!B32)</f>
        <v>津幡町水道事業会計</v>
      </c>
      <c r="AP35" s="404"/>
      <c r="AQ35" s="404"/>
      <c r="AR35" s="404"/>
      <c r="AS35" s="404"/>
      <c r="AT35" s="404"/>
      <c r="AU35" s="404"/>
      <c r="AV35" s="404"/>
      <c r="AW35" s="404"/>
      <c r="AX35" s="404"/>
      <c r="AY35" s="404"/>
      <c r="AZ35" s="404"/>
      <c r="BA35" s="404"/>
      <c r="BB35" s="404"/>
      <c r="BC35" s="404"/>
      <c r="BD35" s="181"/>
      <c r="BE35" s="403" t="str">
        <f t="shared" ref="BE35:BE43" si="1">IF(BG35="","",BE34+1)</f>
        <v/>
      </c>
      <c r="BF35" s="403"/>
      <c r="BG35" s="404"/>
      <c r="BH35" s="404"/>
      <c r="BI35" s="404"/>
      <c r="BJ35" s="404"/>
      <c r="BK35" s="404"/>
      <c r="BL35" s="404"/>
      <c r="BM35" s="404"/>
      <c r="BN35" s="404"/>
      <c r="BO35" s="404"/>
      <c r="BP35" s="404"/>
      <c r="BQ35" s="404"/>
      <c r="BR35" s="404"/>
      <c r="BS35" s="404"/>
      <c r="BT35" s="404"/>
      <c r="BU35" s="404"/>
      <c r="BV35" s="181"/>
      <c r="BW35" s="403">
        <f t="shared" ref="BW35:BW43" si="2">IF(BY35="","",BW34+1)</f>
        <v>11</v>
      </c>
      <c r="BX35" s="403"/>
      <c r="BY35" s="404" t="str">
        <f>IF('各会計、関係団体の財政状況及び健全化判断比率'!B69="","",'各会計、関係団体の財政状況及び健全化判断比率'!B69)</f>
        <v>石川県市町村職員退職手当組合</v>
      </c>
      <c r="BZ35" s="404"/>
      <c r="CA35" s="404"/>
      <c r="CB35" s="404"/>
      <c r="CC35" s="404"/>
      <c r="CD35" s="404"/>
      <c r="CE35" s="404"/>
      <c r="CF35" s="404"/>
      <c r="CG35" s="404"/>
      <c r="CH35" s="404"/>
      <c r="CI35" s="404"/>
      <c r="CJ35" s="404"/>
      <c r="CK35" s="404"/>
      <c r="CL35" s="404"/>
      <c r="CM35" s="404"/>
      <c r="CN35" s="181"/>
      <c r="CO35" s="403">
        <f t="shared" ref="CO35:CO43" si="3">IF(CQ35="","",CO34+1)</f>
        <v>18</v>
      </c>
      <c r="CP35" s="403"/>
      <c r="CQ35" s="404" t="str">
        <f>IF('各会計、関係団体の財政状況及び健全化判断比率'!BS8="","",'各会計、関係団体の財政状況及び健全化判断比率'!BS8)</f>
        <v>公共施設管理公社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2">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5</v>
      </c>
      <c r="V36" s="403"/>
      <c r="W36" s="404" t="str">
        <f>IF('各会計、関係団体の財政状況及び健全化判断比率'!B30="","",'各会計、関係団体の財政状況及び健全化判断比率'!B30)</f>
        <v>津幡町後期高齢者医療特別会計</v>
      </c>
      <c r="X36" s="404"/>
      <c r="Y36" s="404"/>
      <c r="Z36" s="404"/>
      <c r="AA36" s="404"/>
      <c r="AB36" s="404"/>
      <c r="AC36" s="404"/>
      <c r="AD36" s="404"/>
      <c r="AE36" s="404"/>
      <c r="AF36" s="404"/>
      <c r="AG36" s="404"/>
      <c r="AH36" s="404"/>
      <c r="AI36" s="404"/>
      <c r="AJ36" s="404"/>
      <c r="AK36" s="404"/>
      <c r="AL36" s="181"/>
      <c r="AM36" s="403">
        <f t="shared" si="0"/>
        <v>8</v>
      </c>
      <c r="AN36" s="403"/>
      <c r="AO36" s="404" t="str">
        <f>IF('各会計、関係団体の財政状況及び健全化判断比率'!B33="","",'各会計、関係団体の財政状況及び健全化判断比率'!B33)</f>
        <v>津幡町下水道事業会計</v>
      </c>
      <c r="AP36" s="404"/>
      <c r="AQ36" s="404"/>
      <c r="AR36" s="404"/>
      <c r="AS36" s="404"/>
      <c r="AT36" s="404"/>
      <c r="AU36" s="404"/>
      <c r="AV36" s="404"/>
      <c r="AW36" s="404"/>
      <c r="AX36" s="404"/>
      <c r="AY36" s="404"/>
      <c r="AZ36" s="404"/>
      <c r="BA36" s="404"/>
      <c r="BB36" s="404"/>
      <c r="BC36" s="404"/>
      <c r="BD36" s="181"/>
      <c r="BE36" s="403" t="str">
        <f t="shared" si="1"/>
        <v/>
      </c>
      <c r="BF36" s="403"/>
      <c r="BG36" s="404"/>
      <c r="BH36" s="404"/>
      <c r="BI36" s="404"/>
      <c r="BJ36" s="404"/>
      <c r="BK36" s="404"/>
      <c r="BL36" s="404"/>
      <c r="BM36" s="404"/>
      <c r="BN36" s="404"/>
      <c r="BO36" s="404"/>
      <c r="BP36" s="404"/>
      <c r="BQ36" s="404"/>
      <c r="BR36" s="404"/>
      <c r="BS36" s="404"/>
      <c r="BT36" s="404"/>
      <c r="BU36" s="404"/>
      <c r="BV36" s="181"/>
      <c r="BW36" s="403">
        <f t="shared" si="2"/>
        <v>12</v>
      </c>
      <c r="BX36" s="403"/>
      <c r="BY36" s="404" t="str">
        <f>IF('各会計、関係団体の財政状況及び健全化判断比率'!B70="","",'各会計、関係団体の財政状況及び健全化判断比率'!B70)</f>
        <v>石川県後期高齢者医療広域連合（一般会計）</v>
      </c>
      <c r="BZ36" s="404"/>
      <c r="CA36" s="404"/>
      <c r="CB36" s="404"/>
      <c r="CC36" s="404"/>
      <c r="CD36" s="404"/>
      <c r="CE36" s="404"/>
      <c r="CF36" s="404"/>
      <c r="CG36" s="404"/>
      <c r="CH36" s="404"/>
      <c r="CI36" s="404"/>
      <c r="CJ36" s="404"/>
      <c r="CK36" s="404"/>
      <c r="CL36" s="404"/>
      <c r="CM36" s="404"/>
      <c r="CN36" s="181"/>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2">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t="str">
        <f t="shared" si="4"/>
        <v/>
      </c>
      <c r="V37" s="403"/>
      <c r="W37" s="404"/>
      <c r="X37" s="404"/>
      <c r="Y37" s="404"/>
      <c r="Z37" s="404"/>
      <c r="AA37" s="404"/>
      <c r="AB37" s="404"/>
      <c r="AC37" s="404"/>
      <c r="AD37" s="404"/>
      <c r="AE37" s="404"/>
      <c r="AF37" s="404"/>
      <c r="AG37" s="404"/>
      <c r="AH37" s="404"/>
      <c r="AI37" s="404"/>
      <c r="AJ37" s="404"/>
      <c r="AK37" s="404"/>
      <c r="AL37" s="181"/>
      <c r="AM37" s="403">
        <f t="shared" si="0"/>
        <v>9</v>
      </c>
      <c r="AN37" s="403"/>
      <c r="AO37" s="404" t="str">
        <f>IF('各会計、関係団体の財政状況及び健全化判断比率'!B34="","",'各会計、関係団体の財政状況及び健全化判断比率'!B34)</f>
        <v>津幡町簡易水道事業会計</v>
      </c>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13</v>
      </c>
      <c r="BX37" s="403"/>
      <c r="BY37" s="404" t="str">
        <f>IF('各会計、関係団体の財政状況及び健全化判断比率'!B71="","",'各会計、関係団体の財政状況及び健全化判断比率'!B71)</f>
        <v>石川県後期高齢者医療広域連合（特別会計）</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2">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f t="shared" si="2"/>
        <v>14</v>
      </c>
      <c r="BX38" s="403"/>
      <c r="BY38" s="404" t="str">
        <f>IF('各会計、関係団体の財政状況及び健全化判断比率'!B72="","",'各会計、関係団体の財政状況及び健全化判断比率'!B72)</f>
        <v>河北郡市広域事務組合</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2">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f t="shared" si="2"/>
        <v>15</v>
      </c>
      <c r="BX39" s="403"/>
      <c r="BY39" s="404" t="str">
        <f>IF('各会計、関係団体の財政状況及び健全化判断比率'!B73="","",'各会計、関係団体の財政状況及び健全化判断比率'!B73)</f>
        <v>石川県市町村消防団員等公務災害補償等組合</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2">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f t="shared" si="2"/>
        <v>16</v>
      </c>
      <c r="BX40" s="403"/>
      <c r="BY40" s="404" t="str">
        <f>IF('各会計、関係団体の財政状況及び健全化判断比率'!B74="","",'各会計、関係団体の財政状況及び健全化判断比率'!B74)</f>
        <v>石川県市町村消防賞じゅつ金組合</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2">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2">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2">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s91BlbQ2nUEOHrbvHW+LKLTh6biQS2jBKJ8stiIFQAZG6rIyFIoH+x1fiTRGGcdtie6TleqIHt8YknBVn1mA1Q==" saltValue="9CobHxrW6dVCO/qZtFxkc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14" customWidth="1"/>
    <col min="2" max="2" width="2.36328125" style="214" customWidth="1"/>
    <col min="3" max="16" width="2.6328125" style="214" customWidth="1"/>
    <col min="17" max="17" width="2.36328125" style="214" customWidth="1"/>
    <col min="18" max="95" width="1.6328125" style="214" customWidth="1"/>
    <col min="96" max="133" width="1.6328125" style="226" customWidth="1"/>
    <col min="134" max="143" width="1.63281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202</v>
      </c>
      <c r="DI1" s="754"/>
      <c r="DJ1" s="754"/>
      <c r="DK1" s="754"/>
      <c r="DL1" s="754"/>
      <c r="DM1" s="754"/>
      <c r="DN1" s="755"/>
      <c r="DO1" s="214"/>
      <c r="DP1" s="753" t="s">
        <v>203</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2">
      <c r="B2" s="215" t="s">
        <v>204</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4472634</v>
      </c>
      <c r="S5" s="713"/>
      <c r="T5" s="713"/>
      <c r="U5" s="713"/>
      <c r="V5" s="713"/>
      <c r="W5" s="713"/>
      <c r="X5" s="713"/>
      <c r="Y5" s="738"/>
      <c r="Z5" s="751">
        <v>25.8</v>
      </c>
      <c r="AA5" s="751"/>
      <c r="AB5" s="751"/>
      <c r="AC5" s="751"/>
      <c r="AD5" s="752">
        <v>4283264</v>
      </c>
      <c r="AE5" s="752"/>
      <c r="AF5" s="752"/>
      <c r="AG5" s="752"/>
      <c r="AH5" s="752"/>
      <c r="AI5" s="752"/>
      <c r="AJ5" s="752"/>
      <c r="AK5" s="752"/>
      <c r="AL5" s="739">
        <v>48.1</v>
      </c>
      <c r="AM5" s="721"/>
      <c r="AN5" s="721"/>
      <c r="AO5" s="740"/>
      <c r="AP5" s="715" t="s">
        <v>216</v>
      </c>
      <c r="AQ5" s="716"/>
      <c r="AR5" s="716"/>
      <c r="AS5" s="716"/>
      <c r="AT5" s="716"/>
      <c r="AU5" s="716"/>
      <c r="AV5" s="716"/>
      <c r="AW5" s="716"/>
      <c r="AX5" s="716"/>
      <c r="AY5" s="716"/>
      <c r="AZ5" s="716"/>
      <c r="BA5" s="716"/>
      <c r="BB5" s="716"/>
      <c r="BC5" s="716"/>
      <c r="BD5" s="716"/>
      <c r="BE5" s="716"/>
      <c r="BF5" s="717"/>
      <c r="BG5" s="657">
        <v>4283264</v>
      </c>
      <c r="BH5" s="658"/>
      <c r="BI5" s="658"/>
      <c r="BJ5" s="658"/>
      <c r="BK5" s="658"/>
      <c r="BL5" s="658"/>
      <c r="BM5" s="658"/>
      <c r="BN5" s="659"/>
      <c r="BO5" s="695">
        <v>95.8</v>
      </c>
      <c r="BP5" s="695"/>
      <c r="BQ5" s="695"/>
      <c r="BR5" s="695"/>
      <c r="BS5" s="696">
        <v>41673</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139600</v>
      </c>
      <c r="S6" s="658"/>
      <c r="T6" s="658"/>
      <c r="U6" s="658"/>
      <c r="V6" s="658"/>
      <c r="W6" s="658"/>
      <c r="X6" s="658"/>
      <c r="Y6" s="659"/>
      <c r="Z6" s="695">
        <v>0.8</v>
      </c>
      <c r="AA6" s="695"/>
      <c r="AB6" s="695"/>
      <c r="AC6" s="695"/>
      <c r="AD6" s="696">
        <v>139600</v>
      </c>
      <c r="AE6" s="696"/>
      <c r="AF6" s="696"/>
      <c r="AG6" s="696"/>
      <c r="AH6" s="696"/>
      <c r="AI6" s="696"/>
      <c r="AJ6" s="696"/>
      <c r="AK6" s="696"/>
      <c r="AL6" s="660">
        <v>1.6</v>
      </c>
      <c r="AM6" s="661"/>
      <c r="AN6" s="661"/>
      <c r="AO6" s="697"/>
      <c r="AP6" s="654" t="s">
        <v>221</v>
      </c>
      <c r="AQ6" s="655"/>
      <c r="AR6" s="655"/>
      <c r="AS6" s="655"/>
      <c r="AT6" s="655"/>
      <c r="AU6" s="655"/>
      <c r="AV6" s="655"/>
      <c r="AW6" s="655"/>
      <c r="AX6" s="655"/>
      <c r="AY6" s="655"/>
      <c r="AZ6" s="655"/>
      <c r="BA6" s="655"/>
      <c r="BB6" s="655"/>
      <c r="BC6" s="655"/>
      <c r="BD6" s="655"/>
      <c r="BE6" s="655"/>
      <c r="BF6" s="656"/>
      <c r="BG6" s="657">
        <v>4283264</v>
      </c>
      <c r="BH6" s="658"/>
      <c r="BI6" s="658"/>
      <c r="BJ6" s="658"/>
      <c r="BK6" s="658"/>
      <c r="BL6" s="658"/>
      <c r="BM6" s="658"/>
      <c r="BN6" s="659"/>
      <c r="BO6" s="695">
        <v>95.8</v>
      </c>
      <c r="BP6" s="695"/>
      <c r="BQ6" s="695"/>
      <c r="BR6" s="695"/>
      <c r="BS6" s="696">
        <v>41673</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137708</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137708</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1877</v>
      </c>
      <c r="S7" s="658"/>
      <c r="T7" s="658"/>
      <c r="U7" s="658"/>
      <c r="V7" s="658"/>
      <c r="W7" s="658"/>
      <c r="X7" s="658"/>
      <c r="Y7" s="659"/>
      <c r="Z7" s="695">
        <v>0</v>
      </c>
      <c r="AA7" s="695"/>
      <c r="AB7" s="695"/>
      <c r="AC7" s="695"/>
      <c r="AD7" s="696">
        <v>1877</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2182097</v>
      </c>
      <c r="BH7" s="658"/>
      <c r="BI7" s="658"/>
      <c r="BJ7" s="658"/>
      <c r="BK7" s="658"/>
      <c r="BL7" s="658"/>
      <c r="BM7" s="658"/>
      <c r="BN7" s="659"/>
      <c r="BO7" s="695">
        <v>48.8</v>
      </c>
      <c r="BP7" s="695"/>
      <c r="BQ7" s="695"/>
      <c r="BR7" s="695"/>
      <c r="BS7" s="696">
        <v>41673</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2032480</v>
      </c>
      <c r="CS7" s="658"/>
      <c r="CT7" s="658"/>
      <c r="CU7" s="658"/>
      <c r="CV7" s="658"/>
      <c r="CW7" s="658"/>
      <c r="CX7" s="658"/>
      <c r="CY7" s="659"/>
      <c r="CZ7" s="695">
        <v>12.1</v>
      </c>
      <c r="DA7" s="695"/>
      <c r="DB7" s="695"/>
      <c r="DC7" s="695"/>
      <c r="DD7" s="663">
        <v>28833</v>
      </c>
      <c r="DE7" s="658"/>
      <c r="DF7" s="658"/>
      <c r="DG7" s="658"/>
      <c r="DH7" s="658"/>
      <c r="DI7" s="658"/>
      <c r="DJ7" s="658"/>
      <c r="DK7" s="658"/>
      <c r="DL7" s="658"/>
      <c r="DM7" s="658"/>
      <c r="DN7" s="658"/>
      <c r="DO7" s="658"/>
      <c r="DP7" s="659"/>
      <c r="DQ7" s="663">
        <v>1679404</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26637</v>
      </c>
      <c r="S8" s="658"/>
      <c r="T8" s="658"/>
      <c r="U8" s="658"/>
      <c r="V8" s="658"/>
      <c r="W8" s="658"/>
      <c r="X8" s="658"/>
      <c r="Y8" s="659"/>
      <c r="Z8" s="695">
        <v>0.2</v>
      </c>
      <c r="AA8" s="695"/>
      <c r="AB8" s="695"/>
      <c r="AC8" s="695"/>
      <c r="AD8" s="696">
        <v>26637</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73823</v>
      </c>
      <c r="BH8" s="658"/>
      <c r="BI8" s="658"/>
      <c r="BJ8" s="658"/>
      <c r="BK8" s="658"/>
      <c r="BL8" s="658"/>
      <c r="BM8" s="658"/>
      <c r="BN8" s="659"/>
      <c r="BO8" s="695">
        <v>1.7</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5386509</v>
      </c>
      <c r="CS8" s="658"/>
      <c r="CT8" s="658"/>
      <c r="CU8" s="658"/>
      <c r="CV8" s="658"/>
      <c r="CW8" s="658"/>
      <c r="CX8" s="658"/>
      <c r="CY8" s="659"/>
      <c r="CZ8" s="695">
        <v>32</v>
      </c>
      <c r="DA8" s="695"/>
      <c r="DB8" s="695"/>
      <c r="DC8" s="695"/>
      <c r="DD8" s="663">
        <v>1721</v>
      </c>
      <c r="DE8" s="658"/>
      <c r="DF8" s="658"/>
      <c r="DG8" s="658"/>
      <c r="DH8" s="658"/>
      <c r="DI8" s="658"/>
      <c r="DJ8" s="658"/>
      <c r="DK8" s="658"/>
      <c r="DL8" s="658"/>
      <c r="DM8" s="658"/>
      <c r="DN8" s="658"/>
      <c r="DO8" s="658"/>
      <c r="DP8" s="659"/>
      <c r="DQ8" s="663">
        <v>2807879</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31178</v>
      </c>
      <c r="S9" s="658"/>
      <c r="T9" s="658"/>
      <c r="U9" s="658"/>
      <c r="V9" s="658"/>
      <c r="W9" s="658"/>
      <c r="X9" s="658"/>
      <c r="Y9" s="659"/>
      <c r="Z9" s="695">
        <v>0.2</v>
      </c>
      <c r="AA9" s="695"/>
      <c r="AB9" s="695"/>
      <c r="AC9" s="695"/>
      <c r="AD9" s="696">
        <v>31178</v>
      </c>
      <c r="AE9" s="696"/>
      <c r="AF9" s="696"/>
      <c r="AG9" s="696"/>
      <c r="AH9" s="696"/>
      <c r="AI9" s="696"/>
      <c r="AJ9" s="696"/>
      <c r="AK9" s="696"/>
      <c r="AL9" s="660">
        <v>0.4</v>
      </c>
      <c r="AM9" s="661"/>
      <c r="AN9" s="661"/>
      <c r="AO9" s="697"/>
      <c r="AP9" s="654" t="s">
        <v>230</v>
      </c>
      <c r="AQ9" s="655"/>
      <c r="AR9" s="655"/>
      <c r="AS9" s="655"/>
      <c r="AT9" s="655"/>
      <c r="AU9" s="655"/>
      <c r="AV9" s="655"/>
      <c r="AW9" s="655"/>
      <c r="AX9" s="655"/>
      <c r="AY9" s="655"/>
      <c r="AZ9" s="655"/>
      <c r="BA9" s="655"/>
      <c r="BB9" s="655"/>
      <c r="BC9" s="655"/>
      <c r="BD9" s="655"/>
      <c r="BE9" s="655"/>
      <c r="BF9" s="656"/>
      <c r="BG9" s="657">
        <v>1889129</v>
      </c>
      <c r="BH9" s="658"/>
      <c r="BI9" s="658"/>
      <c r="BJ9" s="658"/>
      <c r="BK9" s="658"/>
      <c r="BL9" s="658"/>
      <c r="BM9" s="658"/>
      <c r="BN9" s="659"/>
      <c r="BO9" s="695">
        <v>42.2</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1143959</v>
      </c>
      <c r="CS9" s="658"/>
      <c r="CT9" s="658"/>
      <c r="CU9" s="658"/>
      <c r="CV9" s="658"/>
      <c r="CW9" s="658"/>
      <c r="CX9" s="658"/>
      <c r="CY9" s="659"/>
      <c r="CZ9" s="695">
        <v>6.8</v>
      </c>
      <c r="DA9" s="695"/>
      <c r="DB9" s="695"/>
      <c r="DC9" s="695"/>
      <c r="DD9" s="663">
        <v>12008</v>
      </c>
      <c r="DE9" s="658"/>
      <c r="DF9" s="658"/>
      <c r="DG9" s="658"/>
      <c r="DH9" s="658"/>
      <c r="DI9" s="658"/>
      <c r="DJ9" s="658"/>
      <c r="DK9" s="658"/>
      <c r="DL9" s="658"/>
      <c r="DM9" s="658"/>
      <c r="DN9" s="658"/>
      <c r="DO9" s="658"/>
      <c r="DP9" s="659"/>
      <c r="DQ9" s="663">
        <v>988872</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73227</v>
      </c>
      <c r="BH10" s="658"/>
      <c r="BI10" s="658"/>
      <c r="BJ10" s="658"/>
      <c r="BK10" s="658"/>
      <c r="BL10" s="658"/>
      <c r="BM10" s="658"/>
      <c r="BN10" s="659"/>
      <c r="BO10" s="695">
        <v>1.6</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284703</v>
      </c>
      <c r="CS10" s="658"/>
      <c r="CT10" s="658"/>
      <c r="CU10" s="658"/>
      <c r="CV10" s="658"/>
      <c r="CW10" s="658"/>
      <c r="CX10" s="658"/>
      <c r="CY10" s="659"/>
      <c r="CZ10" s="695">
        <v>1.7</v>
      </c>
      <c r="DA10" s="695"/>
      <c r="DB10" s="695"/>
      <c r="DC10" s="695"/>
      <c r="DD10" s="663">
        <v>266327</v>
      </c>
      <c r="DE10" s="658"/>
      <c r="DF10" s="658"/>
      <c r="DG10" s="658"/>
      <c r="DH10" s="658"/>
      <c r="DI10" s="658"/>
      <c r="DJ10" s="658"/>
      <c r="DK10" s="658"/>
      <c r="DL10" s="658"/>
      <c r="DM10" s="658"/>
      <c r="DN10" s="658"/>
      <c r="DO10" s="658"/>
      <c r="DP10" s="659"/>
      <c r="DQ10" s="663">
        <v>48596</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870199</v>
      </c>
      <c r="S11" s="658"/>
      <c r="T11" s="658"/>
      <c r="U11" s="658"/>
      <c r="V11" s="658"/>
      <c r="W11" s="658"/>
      <c r="X11" s="658"/>
      <c r="Y11" s="659"/>
      <c r="Z11" s="660">
        <v>5</v>
      </c>
      <c r="AA11" s="661"/>
      <c r="AB11" s="661"/>
      <c r="AC11" s="662"/>
      <c r="AD11" s="663">
        <v>870199</v>
      </c>
      <c r="AE11" s="658"/>
      <c r="AF11" s="658"/>
      <c r="AG11" s="658"/>
      <c r="AH11" s="658"/>
      <c r="AI11" s="658"/>
      <c r="AJ11" s="658"/>
      <c r="AK11" s="659"/>
      <c r="AL11" s="660">
        <v>9.8000000000000007</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145918</v>
      </c>
      <c r="BH11" s="658"/>
      <c r="BI11" s="658"/>
      <c r="BJ11" s="658"/>
      <c r="BK11" s="658"/>
      <c r="BL11" s="658"/>
      <c r="BM11" s="658"/>
      <c r="BN11" s="659"/>
      <c r="BO11" s="695">
        <v>3.3</v>
      </c>
      <c r="BP11" s="695"/>
      <c r="BQ11" s="695"/>
      <c r="BR11" s="695"/>
      <c r="BS11" s="696">
        <v>41673</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669169</v>
      </c>
      <c r="CS11" s="658"/>
      <c r="CT11" s="658"/>
      <c r="CU11" s="658"/>
      <c r="CV11" s="658"/>
      <c r="CW11" s="658"/>
      <c r="CX11" s="658"/>
      <c r="CY11" s="659"/>
      <c r="CZ11" s="695">
        <v>4</v>
      </c>
      <c r="DA11" s="695"/>
      <c r="DB11" s="695"/>
      <c r="DC11" s="695"/>
      <c r="DD11" s="663">
        <v>206577</v>
      </c>
      <c r="DE11" s="658"/>
      <c r="DF11" s="658"/>
      <c r="DG11" s="658"/>
      <c r="DH11" s="658"/>
      <c r="DI11" s="658"/>
      <c r="DJ11" s="658"/>
      <c r="DK11" s="658"/>
      <c r="DL11" s="658"/>
      <c r="DM11" s="658"/>
      <c r="DN11" s="658"/>
      <c r="DO11" s="658"/>
      <c r="DP11" s="659"/>
      <c r="DQ11" s="663">
        <v>320702</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17375</v>
      </c>
      <c r="S12" s="658"/>
      <c r="T12" s="658"/>
      <c r="U12" s="658"/>
      <c r="V12" s="658"/>
      <c r="W12" s="658"/>
      <c r="X12" s="658"/>
      <c r="Y12" s="659"/>
      <c r="Z12" s="695">
        <v>0.1</v>
      </c>
      <c r="AA12" s="695"/>
      <c r="AB12" s="695"/>
      <c r="AC12" s="695"/>
      <c r="AD12" s="696">
        <v>17375</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1766824</v>
      </c>
      <c r="BH12" s="658"/>
      <c r="BI12" s="658"/>
      <c r="BJ12" s="658"/>
      <c r="BK12" s="658"/>
      <c r="BL12" s="658"/>
      <c r="BM12" s="658"/>
      <c r="BN12" s="659"/>
      <c r="BO12" s="695">
        <v>39.5</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190613</v>
      </c>
      <c r="CS12" s="658"/>
      <c r="CT12" s="658"/>
      <c r="CU12" s="658"/>
      <c r="CV12" s="658"/>
      <c r="CW12" s="658"/>
      <c r="CX12" s="658"/>
      <c r="CY12" s="659"/>
      <c r="CZ12" s="695">
        <v>1.1000000000000001</v>
      </c>
      <c r="DA12" s="695"/>
      <c r="DB12" s="695"/>
      <c r="DC12" s="695"/>
      <c r="DD12" s="663">
        <v>4775</v>
      </c>
      <c r="DE12" s="658"/>
      <c r="DF12" s="658"/>
      <c r="DG12" s="658"/>
      <c r="DH12" s="658"/>
      <c r="DI12" s="658"/>
      <c r="DJ12" s="658"/>
      <c r="DK12" s="658"/>
      <c r="DL12" s="658"/>
      <c r="DM12" s="658"/>
      <c r="DN12" s="658"/>
      <c r="DO12" s="658"/>
      <c r="DP12" s="659"/>
      <c r="DQ12" s="663">
        <v>169469</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1765805</v>
      </c>
      <c r="BH13" s="658"/>
      <c r="BI13" s="658"/>
      <c r="BJ13" s="658"/>
      <c r="BK13" s="658"/>
      <c r="BL13" s="658"/>
      <c r="BM13" s="658"/>
      <c r="BN13" s="659"/>
      <c r="BO13" s="695">
        <v>39.5</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1772569</v>
      </c>
      <c r="CS13" s="658"/>
      <c r="CT13" s="658"/>
      <c r="CU13" s="658"/>
      <c r="CV13" s="658"/>
      <c r="CW13" s="658"/>
      <c r="CX13" s="658"/>
      <c r="CY13" s="659"/>
      <c r="CZ13" s="695">
        <v>10.5</v>
      </c>
      <c r="DA13" s="695"/>
      <c r="DB13" s="695"/>
      <c r="DC13" s="695"/>
      <c r="DD13" s="663">
        <v>876066</v>
      </c>
      <c r="DE13" s="658"/>
      <c r="DF13" s="658"/>
      <c r="DG13" s="658"/>
      <c r="DH13" s="658"/>
      <c r="DI13" s="658"/>
      <c r="DJ13" s="658"/>
      <c r="DK13" s="658"/>
      <c r="DL13" s="658"/>
      <c r="DM13" s="658"/>
      <c r="DN13" s="658"/>
      <c r="DO13" s="658"/>
      <c r="DP13" s="659"/>
      <c r="DQ13" s="663">
        <v>849931</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v>1418</v>
      </c>
      <c r="S14" s="658"/>
      <c r="T14" s="658"/>
      <c r="U14" s="658"/>
      <c r="V14" s="658"/>
      <c r="W14" s="658"/>
      <c r="X14" s="658"/>
      <c r="Y14" s="659"/>
      <c r="Z14" s="695">
        <v>0</v>
      </c>
      <c r="AA14" s="695"/>
      <c r="AB14" s="695"/>
      <c r="AC14" s="695"/>
      <c r="AD14" s="696">
        <v>1418</v>
      </c>
      <c r="AE14" s="696"/>
      <c r="AF14" s="696"/>
      <c r="AG14" s="696"/>
      <c r="AH14" s="696"/>
      <c r="AI14" s="696"/>
      <c r="AJ14" s="696"/>
      <c r="AK14" s="696"/>
      <c r="AL14" s="660">
        <v>0</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126335</v>
      </c>
      <c r="BH14" s="658"/>
      <c r="BI14" s="658"/>
      <c r="BJ14" s="658"/>
      <c r="BK14" s="658"/>
      <c r="BL14" s="658"/>
      <c r="BM14" s="658"/>
      <c r="BN14" s="659"/>
      <c r="BO14" s="695">
        <v>2.8</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559866</v>
      </c>
      <c r="CS14" s="658"/>
      <c r="CT14" s="658"/>
      <c r="CU14" s="658"/>
      <c r="CV14" s="658"/>
      <c r="CW14" s="658"/>
      <c r="CX14" s="658"/>
      <c r="CY14" s="659"/>
      <c r="CZ14" s="695">
        <v>3.3</v>
      </c>
      <c r="DA14" s="695"/>
      <c r="DB14" s="695"/>
      <c r="DC14" s="695"/>
      <c r="DD14" s="663">
        <v>87499</v>
      </c>
      <c r="DE14" s="658"/>
      <c r="DF14" s="658"/>
      <c r="DG14" s="658"/>
      <c r="DH14" s="658"/>
      <c r="DI14" s="658"/>
      <c r="DJ14" s="658"/>
      <c r="DK14" s="658"/>
      <c r="DL14" s="658"/>
      <c r="DM14" s="658"/>
      <c r="DN14" s="658"/>
      <c r="DO14" s="658"/>
      <c r="DP14" s="659"/>
      <c r="DQ14" s="663">
        <v>468616</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t="s">
        <v>122</v>
      </c>
      <c r="S15" s="658"/>
      <c r="T15" s="658"/>
      <c r="U15" s="658"/>
      <c r="V15" s="658"/>
      <c r="W15" s="658"/>
      <c r="X15" s="658"/>
      <c r="Y15" s="659"/>
      <c r="Z15" s="695" t="s">
        <v>122</v>
      </c>
      <c r="AA15" s="695"/>
      <c r="AB15" s="695"/>
      <c r="AC15" s="695"/>
      <c r="AD15" s="696" t="s">
        <v>122</v>
      </c>
      <c r="AE15" s="696"/>
      <c r="AF15" s="696"/>
      <c r="AG15" s="696"/>
      <c r="AH15" s="696"/>
      <c r="AI15" s="696"/>
      <c r="AJ15" s="696"/>
      <c r="AK15" s="696"/>
      <c r="AL15" s="660" t="s">
        <v>122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208008</v>
      </c>
      <c r="BH15" s="658"/>
      <c r="BI15" s="658"/>
      <c r="BJ15" s="658"/>
      <c r="BK15" s="658"/>
      <c r="BL15" s="658"/>
      <c r="BM15" s="658"/>
      <c r="BN15" s="659"/>
      <c r="BO15" s="695">
        <v>4.7</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1914067</v>
      </c>
      <c r="CS15" s="658"/>
      <c r="CT15" s="658"/>
      <c r="CU15" s="658"/>
      <c r="CV15" s="658"/>
      <c r="CW15" s="658"/>
      <c r="CX15" s="658"/>
      <c r="CY15" s="659"/>
      <c r="CZ15" s="695">
        <v>11.4</v>
      </c>
      <c r="DA15" s="695"/>
      <c r="DB15" s="695"/>
      <c r="DC15" s="695"/>
      <c r="DD15" s="663">
        <v>466505</v>
      </c>
      <c r="DE15" s="658"/>
      <c r="DF15" s="658"/>
      <c r="DG15" s="658"/>
      <c r="DH15" s="658"/>
      <c r="DI15" s="658"/>
      <c r="DJ15" s="658"/>
      <c r="DK15" s="658"/>
      <c r="DL15" s="658"/>
      <c r="DM15" s="658"/>
      <c r="DN15" s="658"/>
      <c r="DO15" s="658"/>
      <c r="DP15" s="659"/>
      <c r="DQ15" s="663">
        <v>1313006</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19144</v>
      </c>
      <c r="S16" s="658"/>
      <c r="T16" s="658"/>
      <c r="U16" s="658"/>
      <c r="V16" s="658"/>
      <c r="W16" s="658"/>
      <c r="X16" s="658"/>
      <c r="Y16" s="659"/>
      <c r="Z16" s="695">
        <v>0.1</v>
      </c>
      <c r="AA16" s="695"/>
      <c r="AB16" s="695"/>
      <c r="AC16" s="695"/>
      <c r="AD16" s="696">
        <v>19144</v>
      </c>
      <c r="AE16" s="696"/>
      <c r="AF16" s="696"/>
      <c r="AG16" s="696"/>
      <c r="AH16" s="696"/>
      <c r="AI16" s="696"/>
      <c r="AJ16" s="696"/>
      <c r="AK16" s="696"/>
      <c r="AL16" s="660">
        <v>0.2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v>1274764</v>
      </c>
      <c r="CS16" s="658"/>
      <c r="CT16" s="658"/>
      <c r="CU16" s="658"/>
      <c r="CV16" s="658"/>
      <c r="CW16" s="658"/>
      <c r="CX16" s="658"/>
      <c r="CY16" s="659"/>
      <c r="CZ16" s="695">
        <v>7.6</v>
      </c>
      <c r="DA16" s="695"/>
      <c r="DB16" s="695"/>
      <c r="DC16" s="695"/>
      <c r="DD16" s="663" t="s">
        <v>122</v>
      </c>
      <c r="DE16" s="658"/>
      <c r="DF16" s="658"/>
      <c r="DG16" s="658"/>
      <c r="DH16" s="658"/>
      <c r="DI16" s="658"/>
      <c r="DJ16" s="658"/>
      <c r="DK16" s="658"/>
      <c r="DL16" s="658"/>
      <c r="DM16" s="658"/>
      <c r="DN16" s="658"/>
      <c r="DO16" s="658"/>
      <c r="DP16" s="659"/>
      <c r="DQ16" s="663">
        <v>308678</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55810</v>
      </c>
      <c r="S17" s="658"/>
      <c r="T17" s="658"/>
      <c r="U17" s="658"/>
      <c r="V17" s="658"/>
      <c r="W17" s="658"/>
      <c r="X17" s="658"/>
      <c r="Y17" s="659"/>
      <c r="Z17" s="695">
        <v>0.3</v>
      </c>
      <c r="AA17" s="695"/>
      <c r="AB17" s="695"/>
      <c r="AC17" s="695"/>
      <c r="AD17" s="696">
        <v>55810</v>
      </c>
      <c r="AE17" s="696"/>
      <c r="AF17" s="696"/>
      <c r="AG17" s="696"/>
      <c r="AH17" s="696"/>
      <c r="AI17" s="696"/>
      <c r="AJ17" s="696"/>
      <c r="AK17" s="696"/>
      <c r="AL17" s="660">
        <v>0.6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1467850</v>
      </c>
      <c r="CS17" s="658"/>
      <c r="CT17" s="658"/>
      <c r="CU17" s="658"/>
      <c r="CV17" s="658"/>
      <c r="CW17" s="658"/>
      <c r="CX17" s="658"/>
      <c r="CY17" s="659"/>
      <c r="CZ17" s="695">
        <v>8.6999999999999993</v>
      </c>
      <c r="DA17" s="695"/>
      <c r="DB17" s="695"/>
      <c r="DC17" s="695"/>
      <c r="DD17" s="663" t="s">
        <v>122</v>
      </c>
      <c r="DE17" s="658"/>
      <c r="DF17" s="658"/>
      <c r="DG17" s="658"/>
      <c r="DH17" s="658"/>
      <c r="DI17" s="658"/>
      <c r="DJ17" s="658"/>
      <c r="DK17" s="658"/>
      <c r="DL17" s="658"/>
      <c r="DM17" s="658"/>
      <c r="DN17" s="658"/>
      <c r="DO17" s="658"/>
      <c r="DP17" s="659"/>
      <c r="DQ17" s="663">
        <v>1467850</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69281</v>
      </c>
      <c r="S18" s="658"/>
      <c r="T18" s="658"/>
      <c r="U18" s="658"/>
      <c r="V18" s="658"/>
      <c r="W18" s="658"/>
      <c r="X18" s="658"/>
      <c r="Y18" s="659"/>
      <c r="Z18" s="695">
        <v>0.4</v>
      </c>
      <c r="AA18" s="695"/>
      <c r="AB18" s="695"/>
      <c r="AC18" s="695"/>
      <c r="AD18" s="696">
        <v>69281</v>
      </c>
      <c r="AE18" s="696"/>
      <c r="AF18" s="696"/>
      <c r="AG18" s="696"/>
      <c r="AH18" s="696"/>
      <c r="AI18" s="696"/>
      <c r="AJ18" s="696"/>
      <c r="AK18" s="696"/>
      <c r="AL18" s="660">
        <v>0.8</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54587</v>
      </c>
      <c r="S19" s="658"/>
      <c r="T19" s="658"/>
      <c r="U19" s="658"/>
      <c r="V19" s="658"/>
      <c r="W19" s="658"/>
      <c r="X19" s="658"/>
      <c r="Y19" s="659"/>
      <c r="Z19" s="695">
        <v>0.3</v>
      </c>
      <c r="AA19" s="695"/>
      <c r="AB19" s="695"/>
      <c r="AC19" s="695"/>
      <c r="AD19" s="696">
        <v>54587</v>
      </c>
      <c r="AE19" s="696"/>
      <c r="AF19" s="696"/>
      <c r="AG19" s="696"/>
      <c r="AH19" s="696"/>
      <c r="AI19" s="696"/>
      <c r="AJ19" s="696"/>
      <c r="AK19" s="696"/>
      <c r="AL19" s="660">
        <v>0.6</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189370</v>
      </c>
      <c r="BH19" s="658"/>
      <c r="BI19" s="658"/>
      <c r="BJ19" s="658"/>
      <c r="BK19" s="658"/>
      <c r="BL19" s="658"/>
      <c r="BM19" s="658"/>
      <c r="BN19" s="659"/>
      <c r="BO19" s="695">
        <v>4.2</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14694</v>
      </c>
      <c r="S20" s="658"/>
      <c r="T20" s="658"/>
      <c r="U20" s="658"/>
      <c r="V20" s="658"/>
      <c r="W20" s="658"/>
      <c r="X20" s="658"/>
      <c r="Y20" s="659"/>
      <c r="Z20" s="695">
        <v>0.1</v>
      </c>
      <c r="AA20" s="695"/>
      <c r="AB20" s="695"/>
      <c r="AC20" s="695"/>
      <c r="AD20" s="696">
        <v>14694</v>
      </c>
      <c r="AE20" s="696"/>
      <c r="AF20" s="696"/>
      <c r="AG20" s="696"/>
      <c r="AH20" s="696"/>
      <c r="AI20" s="696"/>
      <c r="AJ20" s="696"/>
      <c r="AK20" s="696"/>
      <c r="AL20" s="660">
        <v>0.2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189370</v>
      </c>
      <c r="BH20" s="658"/>
      <c r="BI20" s="658"/>
      <c r="BJ20" s="658"/>
      <c r="BK20" s="658"/>
      <c r="BL20" s="658"/>
      <c r="BM20" s="658"/>
      <c r="BN20" s="659"/>
      <c r="BO20" s="695">
        <v>4.2</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16834257</v>
      </c>
      <c r="CS20" s="658"/>
      <c r="CT20" s="658"/>
      <c r="CU20" s="658"/>
      <c r="CV20" s="658"/>
      <c r="CW20" s="658"/>
      <c r="CX20" s="658"/>
      <c r="CY20" s="659"/>
      <c r="CZ20" s="695">
        <v>100</v>
      </c>
      <c r="DA20" s="695"/>
      <c r="DB20" s="695"/>
      <c r="DC20" s="695"/>
      <c r="DD20" s="663">
        <v>1950311</v>
      </c>
      <c r="DE20" s="658"/>
      <c r="DF20" s="658"/>
      <c r="DG20" s="658"/>
      <c r="DH20" s="658"/>
      <c r="DI20" s="658"/>
      <c r="DJ20" s="658"/>
      <c r="DK20" s="658"/>
      <c r="DL20" s="658"/>
      <c r="DM20" s="658"/>
      <c r="DN20" s="658"/>
      <c r="DO20" s="658"/>
      <c r="DP20" s="659"/>
      <c r="DQ20" s="663">
        <v>10560711</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4097729</v>
      </c>
      <c r="S21" s="658"/>
      <c r="T21" s="658"/>
      <c r="U21" s="658"/>
      <c r="V21" s="658"/>
      <c r="W21" s="658"/>
      <c r="X21" s="658"/>
      <c r="Y21" s="659"/>
      <c r="Z21" s="695">
        <v>23.6</v>
      </c>
      <c r="AA21" s="695"/>
      <c r="AB21" s="695"/>
      <c r="AC21" s="695"/>
      <c r="AD21" s="696">
        <v>3376796</v>
      </c>
      <c r="AE21" s="696"/>
      <c r="AF21" s="696"/>
      <c r="AG21" s="696"/>
      <c r="AH21" s="696"/>
      <c r="AI21" s="696"/>
      <c r="AJ21" s="696"/>
      <c r="AK21" s="696"/>
      <c r="AL21" s="660">
        <v>38</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3376796</v>
      </c>
      <c r="S22" s="658"/>
      <c r="T22" s="658"/>
      <c r="U22" s="658"/>
      <c r="V22" s="658"/>
      <c r="W22" s="658"/>
      <c r="X22" s="658"/>
      <c r="Y22" s="659"/>
      <c r="Z22" s="695">
        <v>19.5</v>
      </c>
      <c r="AA22" s="695"/>
      <c r="AB22" s="695"/>
      <c r="AC22" s="695"/>
      <c r="AD22" s="696">
        <v>3376796</v>
      </c>
      <c r="AE22" s="696"/>
      <c r="AF22" s="696"/>
      <c r="AG22" s="696"/>
      <c r="AH22" s="696"/>
      <c r="AI22" s="696"/>
      <c r="AJ22" s="696"/>
      <c r="AK22" s="696"/>
      <c r="AL22" s="660">
        <v>38</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720933</v>
      </c>
      <c r="S23" s="658"/>
      <c r="T23" s="658"/>
      <c r="U23" s="658"/>
      <c r="V23" s="658"/>
      <c r="W23" s="658"/>
      <c r="X23" s="658"/>
      <c r="Y23" s="659"/>
      <c r="Z23" s="695">
        <v>4.2</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189370</v>
      </c>
      <c r="BH23" s="658"/>
      <c r="BI23" s="658"/>
      <c r="BJ23" s="658"/>
      <c r="BK23" s="658"/>
      <c r="BL23" s="658"/>
      <c r="BM23" s="658"/>
      <c r="BN23" s="659"/>
      <c r="BO23" s="695">
        <v>4.2</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7357194</v>
      </c>
      <c r="CS24" s="713"/>
      <c r="CT24" s="713"/>
      <c r="CU24" s="713"/>
      <c r="CV24" s="713"/>
      <c r="CW24" s="713"/>
      <c r="CX24" s="713"/>
      <c r="CY24" s="738"/>
      <c r="CZ24" s="739">
        <v>43.7</v>
      </c>
      <c r="DA24" s="721"/>
      <c r="DB24" s="721"/>
      <c r="DC24" s="741"/>
      <c r="DD24" s="737">
        <v>5082209</v>
      </c>
      <c r="DE24" s="713"/>
      <c r="DF24" s="713"/>
      <c r="DG24" s="713"/>
      <c r="DH24" s="713"/>
      <c r="DI24" s="713"/>
      <c r="DJ24" s="713"/>
      <c r="DK24" s="738"/>
      <c r="DL24" s="737">
        <v>4615370</v>
      </c>
      <c r="DM24" s="713"/>
      <c r="DN24" s="713"/>
      <c r="DO24" s="713"/>
      <c r="DP24" s="713"/>
      <c r="DQ24" s="713"/>
      <c r="DR24" s="713"/>
      <c r="DS24" s="713"/>
      <c r="DT24" s="713"/>
      <c r="DU24" s="713"/>
      <c r="DV24" s="738"/>
      <c r="DW24" s="739">
        <v>51.5</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9802882</v>
      </c>
      <c r="S25" s="658"/>
      <c r="T25" s="658"/>
      <c r="U25" s="658"/>
      <c r="V25" s="658"/>
      <c r="W25" s="658"/>
      <c r="X25" s="658"/>
      <c r="Y25" s="659"/>
      <c r="Z25" s="695">
        <v>56.5</v>
      </c>
      <c r="AA25" s="695"/>
      <c r="AB25" s="695"/>
      <c r="AC25" s="695"/>
      <c r="AD25" s="696">
        <v>8892579</v>
      </c>
      <c r="AE25" s="696"/>
      <c r="AF25" s="696"/>
      <c r="AG25" s="696"/>
      <c r="AH25" s="696"/>
      <c r="AI25" s="696"/>
      <c r="AJ25" s="696"/>
      <c r="AK25" s="696"/>
      <c r="AL25" s="660">
        <v>99.9</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2645092</v>
      </c>
      <c r="CS25" s="670"/>
      <c r="CT25" s="670"/>
      <c r="CU25" s="670"/>
      <c r="CV25" s="670"/>
      <c r="CW25" s="670"/>
      <c r="CX25" s="670"/>
      <c r="CY25" s="671"/>
      <c r="CZ25" s="660">
        <v>15.7</v>
      </c>
      <c r="DA25" s="672"/>
      <c r="DB25" s="672"/>
      <c r="DC25" s="673"/>
      <c r="DD25" s="663">
        <v>2395303</v>
      </c>
      <c r="DE25" s="670"/>
      <c r="DF25" s="670"/>
      <c r="DG25" s="670"/>
      <c r="DH25" s="670"/>
      <c r="DI25" s="670"/>
      <c r="DJ25" s="670"/>
      <c r="DK25" s="671"/>
      <c r="DL25" s="663">
        <v>2201636</v>
      </c>
      <c r="DM25" s="670"/>
      <c r="DN25" s="670"/>
      <c r="DO25" s="670"/>
      <c r="DP25" s="670"/>
      <c r="DQ25" s="670"/>
      <c r="DR25" s="670"/>
      <c r="DS25" s="670"/>
      <c r="DT25" s="670"/>
      <c r="DU25" s="670"/>
      <c r="DV25" s="671"/>
      <c r="DW25" s="660">
        <v>24.6</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2718</v>
      </c>
      <c r="S26" s="658"/>
      <c r="T26" s="658"/>
      <c r="U26" s="658"/>
      <c r="V26" s="658"/>
      <c r="W26" s="658"/>
      <c r="X26" s="658"/>
      <c r="Y26" s="659"/>
      <c r="Z26" s="695">
        <v>0</v>
      </c>
      <c r="AA26" s="695"/>
      <c r="AB26" s="695"/>
      <c r="AC26" s="695"/>
      <c r="AD26" s="696">
        <v>2718</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1437037</v>
      </c>
      <c r="CS26" s="658"/>
      <c r="CT26" s="658"/>
      <c r="CU26" s="658"/>
      <c r="CV26" s="658"/>
      <c r="CW26" s="658"/>
      <c r="CX26" s="658"/>
      <c r="CY26" s="659"/>
      <c r="CZ26" s="660">
        <v>8.5</v>
      </c>
      <c r="DA26" s="672"/>
      <c r="DB26" s="672"/>
      <c r="DC26" s="673"/>
      <c r="DD26" s="663">
        <v>1260354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45744</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4472634</v>
      </c>
      <c r="BH27" s="658"/>
      <c r="BI27" s="658"/>
      <c r="BJ27" s="658"/>
      <c r="BK27" s="658"/>
      <c r="BL27" s="658"/>
      <c r="BM27" s="658"/>
      <c r="BN27" s="659"/>
      <c r="BO27" s="695">
        <v>100</v>
      </c>
      <c r="BP27" s="695"/>
      <c r="BQ27" s="695"/>
      <c r="BR27" s="695"/>
      <c r="BS27" s="696">
        <v>41673</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3244252</v>
      </c>
      <c r="CS27" s="670"/>
      <c r="CT27" s="670"/>
      <c r="CU27" s="670"/>
      <c r="CV27" s="670"/>
      <c r="CW27" s="670"/>
      <c r="CX27" s="670"/>
      <c r="CY27" s="671"/>
      <c r="CZ27" s="660">
        <v>19.3</v>
      </c>
      <c r="DA27" s="672"/>
      <c r="DB27" s="672"/>
      <c r="DC27" s="673"/>
      <c r="DD27" s="663">
        <v>1219056</v>
      </c>
      <c r="DE27" s="670"/>
      <c r="DF27" s="670"/>
      <c r="DG27" s="670"/>
      <c r="DH27" s="670"/>
      <c r="DI27" s="670"/>
      <c r="DJ27" s="670"/>
      <c r="DK27" s="671"/>
      <c r="DL27" s="663">
        <v>945884</v>
      </c>
      <c r="DM27" s="670"/>
      <c r="DN27" s="670"/>
      <c r="DO27" s="670"/>
      <c r="DP27" s="670"/>
      <c r="DQ27" s="670"/>
      <c r="DR27" s="670"/>
      <c r="DS27" s="670"/>
      <c r="DT27" s="670"/>
      <c r="DU27" s="670"/>
      <c r="DV27" s="671"/>
      <c r="DW27" s="660">
        <v>10.5</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138168</v>
      </c>
      <c r="S28" s="658"/>
      <c r="T28" s="658"/>
      <c r="U28" s="658"/>
      <c r="V28" s="658"/>
      <c r="W28" s="658"/>
      <c r="X28" s="658"/>
      <c r="Y28" s="659"/>
      <c r="Z28" s="695">
        <v>0.8</v>
      </c>
      <c r="AA28" s="695"/>
      <c r="AB28" s="695"/>
      <c r="AC28" s="695"/>
      <c r="AD28" s="696">
        <v>981</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1467850</v>
      </c>
      <c r="CS28" s="658"/>
      <c r="CT28" s="658"/>
      <c r="CU28" s="658"/>
      <c r="CV28" s="658"/>
      <c r="CW28" s="658"/>
      <c r="CX28" s="658"/>
      <c r="CY28" s="659"/>
      <c r="CZ28" s="660">
        <v>8.6999999999999993</v>
      </c>
      <c r="DA28" s="672"/>
      <c r="DB28" s="672"/>
      <c r="DC28" s="673"/>
      <c r="DD28" s="663">
        <v>1467850</v>
      </c>
      <c r="DE28" s="658"/>
      <c r="DF28" s="658"/>
      <c r="DG28" s="658"/>
      <c r="DH28" s="658"/>
      <c r="DI28" s="658"/>
      <c r="DJ28" s="658"/>
      <c r="DK28" s="659"/>
      <c r="DL28" s="663">
        <v>1467850</v>
      </c>
      <c r="DM28" s="658"/>
      <c r="DN28" s="658"/>
      <c r="DO28" s="658"/>
      <c r="DP28" s="658"/>
      <c r="DQ28" s="658"/>
      <c r="DR28" s="658"/>
      <c r="DS28" s="658"/>
      <c r="DT28" s="658"/>
      <c r="DU28" s="658"/>
      <c r="DV28" s="659"/>
      <c r="DW28" s="660">
        <v>16.399999999999999</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16125</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1467750</v>
      </c>
      <c r="CS29" s="670"/>
      <c r="CT29" s="670"/>
      <c r="CU29" s="670"/>
      <c r="CV29" s="670"/>
      <c r="CW29" s="670"/>
      <c r="CX29" s="670"/>
      <c r="CY29" s="671"/>
      <c r="CZ29" s="660">
        <v>8.6999999999999993</v>
      </c>
      <c r="DA29" s="672"/>
      <c r="DB29" s="672"/>
      <c r="DC29" s="673"/>
      <c r="DD29" s="663">
        <v>1467750</v>
      </c>
      <c r="DE29" s="670"/>
      <c r="DF29" s="670"/>
      <c r="DG29" s="670"/>
      <c r="DH29" s="670"/>
      <c r="DI29" s="670"/>
      <c r="DJ29" s="670"/>
      <c r="DK29" s="671"/>
      <c r="DL29" s="663">
        <v>1467750</v>
      </c>
      <c r="DM29" s="670"/>
      <c r="DN29" s="670"/>
      <c r="DO29" s="670"/>
      <c r="DP29" s="670"/>
      <c r="DQ29" s="670"/>
      <c r="DR29" s="670"/>
      <c r="DS29" s="670"/>
      <c r="DT29" s="670"/>
      <c r="DU29" s="670"/>
      <c r="DV29" s="671"/>
      <c r="DW29" s="660">
        <v>16.399999999999999</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3031954</v>
      </c>
      <c r="S30" s="658"/>
      <c r="T30" s="658"/>
      <c r="U30" s="658"/>
      <c r="V30" s="658"/>
      <c r="W30" s="658"/>
      <c r="X30" s="658"/>
      <c r="Y30" s="659"/>
      <c r="Z30" s="695">
        <v>17.5</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1395831</v>
      </c>
      <c r="CS30" s="658"/>
      <c r="CT30" s="658"/>
      <c r="CU30" s="658"/>
      <c r="CV30" s="658"/>
      <c r="CW30" s="658"/>
      <c r="CX30" s="658"/>
      <c r="CY30" s="659"/>
      <c r="CZ30" s="660">
        <v>8.3000000000000007</v>
      </c>
      <c r="DA30" s="672"/>
      <c r="DB30" s="672"/>
      <c r="DC30" s="673"/>
      <c r="DD30" s="663">
        <v>1395831</v>
      </c>
      <c r="DE30" s="658"/>
      <c r="DF30" s="658"/>
      <c r="DG30" s="658"/>
      <c r="DH30" s="658"/>
      <c r="DI30" s="658"/>
      <c r="DJ30" s="658"/>
      <c r="DK30" s="659"/>
      <c r="DL30" s="663">
        <v>1395831</v>
      </c>
      <c r="DM30" s="658"/>
      <c r="DN30" s="658"/>
      <c r="DO30" s="658"/>
      <c r="DP30" s="658"/>
      <c r="DQ30" s="658"/>
      <c r="DR30" s="658"/>
      <c r="DS30" s="658"/>
      <c r="DT30" s="658"/>
      <c r="DU30" s="658"/>
      <c r="DV30" s="659"/>
      <c r="DW30" s="660">
        <v>15.6</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18"/>
      <c r="AV31" s="218"/>
      <c r="AW31" s="218"/>
      <c r="AX31" s="715" t="s">
        <v>177</v>
      </c>
      <c r="AY31" s="716"/>
      <c r="AZ31" s="716"/>
      <c r="BA31" s="716"/>
      <c r="BB31" s="716"/>
      <c r="BC31" s="716"/>
      <c r="BD31" s="716"/>
      <c r="BE31" s="716"/>
      <c r="BF31" s="717"/>
      <c r="BG31" s="719">
        <v>99</v>
      </c>
      <c r="BH31" s="720"/>
      <c r="BI31" s="720"/>
      <c r="BJ31" s="720"/>
      <c r="BK31" s="720"/>
      <c r="BL31" s="720"/>
      <c r="BM31" s="721">
        <v>98.1</v>
      </c>
      <c r="BN31" s="720"/>
      <c r="BO31" s="720"/>
      <c r="BP31" s="720"/>
      <c r="BQ31" s="722"/>
      <c r="BR31" s="719">
        <v>99.3</v>
      </c>
      <c r="BS31" s="720"/>
      <c r="BT31" s="720"/>
      <c r="BU31" s="720"/>
      <c r="BV31" s="720"/>
      <c r="BW31" s="720"/>
      <c r="BX31" s="721">
        <v>98.5</v>
      </c>
      <c r="BY31" s="720"/>
      <c r="BZ31" s="720"/>
      <c r="CA31" s="720"/>
      <c r="CB31" s="722"/>
      <c r="CD31" s="678"/>
      <c r="CE31" s="679"/>
      <c r="CF31" s="654" t="s">
        <v>300</v>
      </c>
      <c r="CG31" s="655"/>
      <c r="CH31" s="655"/>
      <c r="CI31" s="655"/>
      <c r="CJ31" s="655"/>
      <c r="CK31" s="655"/>
      <c r="CL31" s="655"/>
      <c r="CM31" s="655"/>
      <c r="CN31" s="655"/>
      <c r="CO31" s="655"/>
      <c r="CP31" s="655"/>
      <c r="CQ31" s="656"/>
      <c r="CR31" s="657">
        <v>71919</v>
      </c>
      <c r="CS31" s="670"/>
      <c r="CT31" s="670"/>
      <c r="CU31" s="670"/>
      <c r="CV31" s="670"/>
      <c r="CW31" s="670"/>
      <c r="CX31" s="670"/>
      <c r="CY31" s="671"/>
      <c r="CZ31" s="660">
        <v>0.4</v>
      </c>
      <c r="DA31" s="672"/>
      <c r="DB31" s="672"/>
      <c r="DC31" s="673"/>
      <c r="DD31" s="663">
        <v>71919</v>
      </c>
      <c r="DE31" s="670"/>
      <c r="DF31" s="670"/>
      <c r="DG31" s="670"/>
      <c r="DH31" s="670"/>
      <c r="DI31" s="670"/>
      <c r="DJ31" s="670"/>
      <c r="DK31" s="671"/>
      <c r="DL31" s="663">
        <v>71919</v>
      </c>
      <c r="DM31" s="670"/>
      <c r="DN31" s="670"/>
      <c r="DO31" s="670"/>
      <c r="DP31" s="670"/>
      <c r="DQ31" s="670"/>
      <c r="DR31" s="670"/>
      <c r="DS31" s="670"/>
      <c r="DT31" s="670"/>
      <c r="DU31" s="670"/>
      <c r="DV31" s="671"/>
      <c r="DW31" s="660">
        <v>0.8</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1545426</v>
      </c>
      <c r="S32" s="658"/>
      <c r="T32" s="658"/>
      <c r="U32" s="658"/>
      <c r="V32" s="658"/>
      <c r="W32" s="658"/>
      <c r="X32" s="658"/>
      <c r="Y32" s="659"/>
      <c r="Z32" s="695">
        <v>8.9</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14" t="s">
        <v>302</v>
      </c>
      <c r="AX32" s="654" t="s">
        <v>303</v>
      </c>
      <c r="AY32" s="655"/>
      <c r="AZ32" s="655"/>
      <c r="BA32" s="655"/>
      <c r="BB32" s="655"/>
      <c r="BC32" s="655"/>
      <c r="BD32" s="655"/>
      <c r="BE32" s="655"/>
      <c r="BF32" s="656"/>
      <c r="BG32" s="723">
        <v>99.1</v>
      </c>
      <c r="BH32" s="670"/>
      <c r="BI32" s="670"/>
      <c r="BJ32" s="670"/>
      <c r="BK32" s="670"/>
      <c r="BL32" s="670"/>
      <c r="BM32" s="661">
        <v>98.2</v>
      </c>
      <c r="BN32" s="670"/>
      <c r="BO32" s="670"/>
      <c r="BP32" s="670"/>
      <c r="BQ32" s="693"/>
      <c r="BR32" s="723">
        <v>99.3</v>
      </c>
      <c r="BS32" s="670"/>
      <c r="BT32" s="670"/>
      <c r="BU32" s="670"/>
      <c r="BV32" s="670"/>
      <c r="BW32" s="670"/>
      <c r="BX32" s="661">
        <v>98.6</v>
      </c>
      <c r="BY32" s="670"/>
      <c r="BZ32" s="670"/>
      <c r="CA32" s="670"/>
      <c r="CB32" s="693"/>
      <c r="CD32" s="680"/>
      <c r="CE32" s="681"/>
      <c r="CF32" s="654" t="s">
        <v>304</v>
      </c>
      <c r="CG32" s="655"/>
      <c r="CH32" s="655"/>
      <c r="CI32" s="655"/>
      <c r="CJ32" s="655"/>
      <c r="CK32" s="655"/>
      <c r="CL32" s="655"/>
      <c r="CM32" s="655"/>
      <c r="CN32" s="655"/>
      <c r="CO32" s="655"/>
      <c r="CP32" s="655"/>
      <c r="CQ32" s="656"/>
      <c r="CR32" s="657">
        <v>100</v>
      </c>
      <c r="CS32" s="658"/>
      <c r="CT32" s="658"/>
      <c r="CU32" s="658"/>
      <c r="CV32" s="658"/>
      <c r="CW32" s="658"/>
      <c r="CX32" s="658"/>
      <c r="CY32" s="659"/>
      <c r="CZ32" s="660">
        <v>0</v>
      </c>
      <c r="DA32" s="672"/>
      <c r="DB32" s="672"/>
      <c r="DC32" s="673"/>
      <c r="DD32" s="663">
        <v>100</v>
      </c>
      <c r="DE32" s="658"/>
      <c r="DF32" s="658"/>
      <c r="DG32" s="658"/>
      <c r="DH32" s="658"/>
      <c r="DI32" s="658"/>
      <c r="DJ32" s="658"/>
      <c r="DK32" s="659"/>
      <c r="DL32" s="663">
        <v>100</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5190</v>
      </c>
      <c r="S33" s="658"/>
      <c r="T33" s="658"/>
      <c r="U33" s="658"/>
      <c r="V33" s="658"/>
      <c r="W33" s="658"/>
      <c r="X33" s="658"/>
      <c r="Y33" s="659"/>
      <c r="Z33" s="695">
        <v>0</v>
      </c>
      <c r="AA33" s="695"/>
      <c r="AB33" s="695"/>
      <c r="AC33" s="695"/>
      <c r="AD33" s="696">
        <v>1423</v>
      </c>
      <c r="AE33" s="696"/>
      <c r="AF33" s="696"/>
      <c r="AG33" s="696"/>
      <c r="AH33" s="696"/>
      <c r="AI33" s="696"/>
      <c r="AJ33" s="696"/>
      <c r="AK33" s="696"/>
      <c r="AL33" s="660">
        <v>0</v>
      </c>
      <c r="AM33" s="661"/>
      <c r="AN33" s="661"/>
      <c r="AO33" s="697"/>
      <c r="AP33" s="700"/>
      <c r="AQ33" s="701"/>
      <c r="AR33" s="701"/>
      <c r="AS33" s="701"/>
      <c r="AT33" s="731"/>
      <c r="AU33" s="219"/>
      <c r="AV33" s="219"/>
      <c r="AW33" s="219"/>
      <c r="AX33" s="638" t="s">
        <v>306</v>
      </c>
      <c r="AY33" s="639"/>
      <c r="AZ33" s="639"/>
      <c r="BA33" s="639"/>
      <c r="BB33" s="639"/>
      <c r="BC33" s="639"/>
      <c r="BD33" s="639"/>
      <c r="BE33" s="639"/>
      <c r="BF33" s="640"/>
      <c r="BG33" s="718">
        <v>98.9</v>
      </c>
      <c r="BH33" s="642"/>
      <c r="BI33" s="642"/>
      <c r="BJ33" s="642"/>
      <c r="BK33" s="642"/>
      <c r="BL33" s="642"/>
      <c r="BM33" s="688">
        <v>97.8</v>
      </c>
      <c r="BN33" s="642"/>
      <c r="BO33" s="642"/>
      <c r="BP33" s="642"/>
      <c r="BQ33" s="705"/>
      <c r="BR33" s="718">
        <v>99.3</v>
      </c>
      <c r="BS33" s="642"/>
      <c r="BT33" s="642"/>
      <c r="BU33" s="642"/>
      <c r="BV33" s="642"/>
      <c r="BW33" s="642"/>
      <c r="BX33" s="688">
        <v>98.4</v>
      </c>
      <c r="BY33" s="642"/>
      <c r="BZ33" s="642"/>
      <c r="CA33" s="642"/>
      <c r="CB33" s="705"/>
      <c r="CD33" s="654" t="s">
        <v>307</v>
      </c>
      <c r="CE33" s="655"/>
      <c r="CF33" s="655"/>
      <c r="CG33" s="655"/>
      <c r="CH33" s="655"/>
      <c r="CI33" s="655"/>
      <c r="CJ33" s="655"/>
      <c r="CK33" s="655"/>
      <c r="CL33" s="655"/>
      <c r="CM33" s="655"/>
      <c r="CN33" s="655"/>
      <c r="CO33" s="655"/>
      <c r="CP33" s="655"/>
      <c r="CQ33" s="656"/>
      <c r="CR33" s="657">
        <v>6251988</v>
      </c>
      <c r="CS33" s="670"/>
      <c r="CT33" s="670"/>
      <c r="CU33" s="670"/>
      <c r="CV33" s="670"/>
      <c r="CW33" s="670"/>
      <c r="CX33" s="670"/>
      <c r="CY33" s="671"/>
      <c r="CZ33" s="660">
        <v>37.1</v>
      </c>
      <c r="DA33" s="672"/>
      <c r="DB33" s="672"/>
      <c r="DC33" s="673"/>
      <c r="DD33" s="663">
        <v>4984578</v>
      </c>
      <c r="DE33" s="670"/>
      <c r="DF33" s="670"/>
      <c r="DG33" s="670"/>
      <c r="DH33" s="670"/>
      <c r="DI33" s="670"/>
      <c r="DJ33" s="670"/>
      <c r="DK33" s="671"/>
      <c r="DL33" s="663">
        <v>3358254</v>
      </c>
      <c r="DM33" s="670"/>
      <c r="DN33" s="670"/>
      <c r="DO33" s="670"/>
      <c r="DP33" s="670"/>
      <c r="DQ33" s="670"/>
      <c r="DR33" s="670"/>
      <c r="DS33" s="670"/>
      <c r="DT33" s="670"/>
      <c r="DU33" s="670"/>
      <c r="DV33" s="671"/>
      <c r="DW33" s="660">
        <v>37.5</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59916</v>
      </c>
      <c r="S34" s="658"/>
      <c r="T34" s="658"/>
      <c r="U34" s="658"/>
      <c r="V34" s="658"/>
      <c r="W34" s="658"/>
      <c r="X34" s="658"/>
      <c r="Y34" s="659"/>
      <c r="Z34" s="695">
        <v>0.3</v>
      </c>
      <c r="AA34" s="695"/>
      <c r="AB34" s="695"/>
      <c r="AC34" s="695"/>
      <c r="AD34" s="696" t="s">
        <v>122</v>
      </c>
      <c r="AE34" s="696"/>
      <c r="AF34" s="696"/>
      <c r="AG34" s="696"/>
      <c r="AH34" s="696"/>
      <c r="AI34" s="696"/>
      <c r="AJ34" s="696"/>
      <c r="AK34" s="696"/>
      <c r="AL34" s="660" t="s">
        <v>122</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309</v>
      </c>
      <c r="CE34" s="655"/>
      <c r="CF34" s="655"/>
      <c r="CG34" s="655"/>
      <c r="CH34" s="655"/>
      <c r="CI34" s="655"/>
      <c r="CJ34" s="655"/>
      <c r="CK34" s="655"/>
      <c r="CL34" s="655"/>
      <c r="CM34" s="655"/>
      <c r="CN34" s="655"/>
      <c r="CO34" s="655"/>
      <c r="CP34" s="655"/>
      <c r="CQ34" s="656"/>
      <c r="CR34" s="657">
        <v>2199680</v>
      </c>
      <c r="CS34" s="658"/>
      <c r="CT34" s="658"/>
      <c r="CU34" s="658"/>
      <c r="CV34" s="658"/>
      <c r="CW34" s="658"/>
      <c r="CX34" s="658"/>
      <c r="CY34" s="659"/>
      <c r="CZ34" s="660">
        <v>13.1</v>
      </c>
      <c r="DA34" s="672"/>
      <c r="DB34" s="672"/>
      <c r="DC34" s="673"/>
      <c r="DD34" s="663">
        <v>1673350</v>
      </c>
      <c r="DE34" s="658"/>
      <c r="DF34" s="658"/>
      <c r="DG34" s="658"/>
      <c r="DH34" s="658"/>
      <c r="DI34" s="658"/>
      <c r="DJ34" s="658"/>
      <c r="DK34" s="659"/>
      <c r="DL34" s="663">
        <v>1254646</v>
      </c>
      <c r="DM34" s="658"/>
      <c r="DN34" s="658"/>
      <c r="DO34" s="658"/>
      <c r="DP34" s="658"/>
      <c r="DQ34" s="658"/>
      <c r="DR34" s="658"/>
      <c r="DS34" s="658"/>
      <c r="DT34" s="658"/>
      <c r="DU34" s="658"/>
      <c r="DV34" s="659"/>
      <c r="DW34" s="660">
        <v>14</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552836</v>
      </c>
      <c r="S35" s="658"/>
      <c r="T35" s="658"/>
      <c r="U35" s="658"/>
      <c r="V35" s="658"/>
      <c r="W35" s="658"/>
      <c r="X35" s="658"/>
      <c r="Y35" s="659"/>
      <c r="Z35" s="695">
        <v>3.2</v>
      </c>
      <c r="AA35" s="695"/>
      <c r="AB35" s="695"/>
      <c r="AC35" s="695"/>
      <c r="AD35" s="696" t="s">
        <v>122</v>
      </c>
      <c r="AE35" s="696"/>
      <c r="AF35" s="696"/>
      <c r="AG35" s="696"/>
      <c r="AH35" s="696"/>
      <c r="AI35" s="696"/>
      <c r="AJ35" s="696"/>
      <c r="AK35" s="696"/>
      <c r="AL35" s="660" t="s">
        <v>122</v>
      </c>
      <c r="AM35" s="661"/>
      <c r="AN35" s="661"/>
      <c r="AO35" s="697"/>
      <c r="AP35" s="222"/>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221078</v>
      </c>
      <c r="CS35" s="670"/>
      <c r="CT35" s="670"/>
      <c r="CU35" s="670"/>
      <c r="CV35" s="670"/>
      <c r="CW35" s="670"/>
      <c r="CX35" s="670"/>
      <c r="CY35" s="671"/>
      <c r="CZ35" s="660">
        <v>1.3</v>
      </c>
      <c r="DA35" s="672"/>
      <c r="DB35" s="672"/>
      <c r="DC35" s="673"/>
      <c r="DD35" s="663">
        <v>144553</v>
      </c>
      <c r="DE35" s="670"/>
      <c r="DF35" s="670"/>
      <c r="DG35" s="670"/>
      <c r="DH35" s="670"/>
      <c r="DI35" s="670"/>
      <c r="DJ35" s="670"/>
      <c r="DK35" s="671"/>
      <c r="DL35" s="663">
        <v>90503</v>
      </c>
      <c r="DM35" s="670"/>
      <c r="DN35" s="670"/>
      <c r="DO35" s="670"/>
      <c r="DP35" s="670"/>
      <c r="DQ35" s="670"/>
      <c r="DR35" s="670"/>
      <c r="DS35" s="670"/>
      <c r="DT35" s="670"/>
      <c r="DU35" s="670"/>
      <c r="DV35" s="671"/>
      <c r="DW35" s="660">
        <v>1</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161103</v>
      </c>
      <c r="S36" s="658"/>
      <c r="T36" s="658"/>
      <c r="U36" s="658"/>
      <c r="V36" s="658"/>
      <c r="W36" s="658"/>
      <c r="X36" s="658"/>
      <c r="Y36" s="659"/>
      <c r="Z36" s="695">
        <v>0.9</v>
      </c>
      <c r="AA36" s="695"/>
      <c r="AB36" s="695"/>
      <c r="AC36" s="695"/>
      <c r="AD36" s="696" t="s">
        <v>122</v>
      </c>
      <c r="AE36" s="696"/>
      <c r="AF36" s="696"/>
      <c r="AG36" s="696"/>
      <c r="AH36" s="696"/>
      <c r="AI36" s="696"/>
      <c r="AJ36" s="696"/>
      <c r="AK36" s="696"/>
      <c r="AL36" s="660" t="s">
        <v>122</v>
      </c>
      <c r="AM36" s="661"/>
      <c r="AN36" s="661"/>
      <c r="AO36" s="697"/>
      <c r="AP36" s="222"/>
      <c r="AQ36" s="706" t="s">
        <v>315</v>
      </c>
      <c r="AR36" s="707"/>
      <c r="AS36" s="707"/>
      <c r="AT36" s="707"/>
      <c r="AU36" s="707"/>
      <c r="AV36" s="707"/>
      <c r="AW36" s="707"/>
      <c r="AX36" s="707"/>
      <c r="AY36" s="708"/>
      <c r="AZ36" s="712">
        <v>2024376</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27036</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2164671</v>
      </c>
      <c r="CS36" s="658"/>
      <c r="CT36" s="658"/>
      <c r="CU36" s="658"/>
      <c r="CV36" s="658"/>
      <c r="CW36" s="658"/>
      <c r="CX36" s="658"/>
      <c r="CY36" s="659"/>
      <c r="CZ36" s="660">
        <v>12.9</v>
      </c>
      <c r="DA36" s="672"/>
      <c r="DB36" s="672"/>
      <c r="DC36" s="673"/>
      <c r="DD36" s="663">
        <v>1796309</v>
      </c>
      <c r="DE36" s="658"/>
      <c r="DF36" s="658"/>
      <c r="DG36" s="658"/>
      <c r="DH36" s="658"/>
      <c r="DI36" s="658"/>
      <c r="DJ36" s="658"/>
      <c r="DK36" s="659"/>
      <c r="DL36" s="663">
        <v>1134295</v>
      </c>
      <c r="DM36" s="658"/>
      <c r="DN36" s="658"/>
      <c r="DO36" s="658"/>
      <c r="DP36" s="658"/>
      <c r="DQ36" s="658"/>
      <c r="DR36" s="658"/>
      <c r="DS36" s="658"/>
      <c r="DT36" s="658"/>
      <c r="DU36" s="658"/>
      <c r="DV36" s="659"/>
      <c r="DW36" s="660">
        <v>12.7</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201701</v>
      </c>
      <c r="S37" s="658"/>
      <c r="T37" s="658"/>
      <c r="U37" s="658"/>
      <c r="V37" s="658"/>
      <c r="W37" s="658"/>
      <c r="X37" s="658"/>
      <c r="Y37" s="659"/>
      <c r="Z37" s="695">
        <v>1.2</v>
      </c>
      <c r="AA37" s="695"/>
      <c r="AB37" s="695"/>
      <c r="AC37" s="695"/>
      <c r="AD37" s="696" t="s">
        <v>122</v>
      </c>
      <c r="AE37" s="696"/>
      <c r="AF37" s="696"/>
      <c r="AG37" s="696"/>
      <c r="AH37" s="696"/>
      <c r="AI37" s="696"/>
      <c r="AJ37" s="696"/>
      <c r="AK37" s="696"/>
      <c r="AL37" s="660" t="s">
        <v>122</v>
      </c>
      <c r="AM37" s="661"/>
      <c r="AN37" s="661"/>
      <c r="AO37" s="697"/>
      <c r="AQ37" s="690" t="s">
        <v>319</v>
      </c>
      <c r="AR37" s="691"/>
      <c r="AS37" s="691"/>
      <c r="AT37" s="691"/>
      <c r="AU37" s="691"/>
      <c r="AV37" s="691"/>
      <c r="AW37" s="691"/>
      <c r="AX37" s="691"/>
      <c r="AY37" s="692"/>
      <c r="AZ37" s="657">
        <v>671531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16553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237914</v>
      </c>
      <c r="CS37" s="670"/>
      <c r="CT37" s="670"/>
      <c r="CU37" s="670"/>
      <c r="CV37" s="670"/>
      <c r="CW37" s="670"/>
      <c r="CX37" s="670"/>
      <c r="CY37" s="671"/>
      <c r="CZ37" s="660">
        <v>1.4</v>
      </c>
      <c r="DA37" s="672"/>
      <c r="DB37" s="672"/>
      <c r="DC37" s="673"/>
      <c r="DD37" s="663">
        <v>237314</v>
      </c>
      <c r="DE37" s="670"/>
      <c r="DF37" s="670"/>
      <c r="DG37" s="670"/>
      <c r="DH37" s="670"/>
      <c r="DI37" s="670"/>
      <c r="DJ37" s="670"/>
      <c r="DK37" s="671"/>
      <c r="DL37" s="663">
        <v>201525</v>
      </c>
      <c r="DM37" s="670"/>
      <c r="DN37" s="670"/>
      <c r="DO37" s="670"/>
      <c r="DP37" s="670"/>
      <c r="DQ37" s="670"/>
      <c r="DR37" s="670"/>
      <c r="DS37" s="670"/>
      <c r="DT37" s="670"/>
      <c r="DU37" s="670"/>
      <c r="DV37" s="671"/>
      <c r="DW37" s="660">
        <v>2.2000000000000002</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1790429</v>
      </c>
      <c r="S38" s="658"/>
      <c r="T38" s="658"/>
      <c r="U38" s="658"/>
      <c r="V38" s="658"/>
      <c r="W38" s="658"/>
      <c r="X38" s="658"/>
      <c r="Y38" s="659"/>
      <c r="Z38" s="695">
        <v>10.3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150253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3786</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1149001</v>
      </c>
      <c r="CS38" s="658"/>
      <c r="CT38" s="658"/>
      <c r="CU38" s="658"/>
      <c r="CV38" s="658"/>
      <c r="CW38" s="658"/>
      <c r="CX38" s="658"/>
      <c r="CY38" s="659"/>
      <c r="CZ38" s="660">
        <v>6.8</v>
      </c>
      <c r="DA38" s="672"/>
      <c r="DB38" s="672"/>
      <c r="DC38" s="673"/>
      <c r="DD38" s="663">
        <v>935585</v>
      </c>
      <c r="DE38" s="658"/>
      <c r="DF38" s="658"/>
      <c r="DG38" s="658"/>
      <c r="DH38" s="658"/>
      <c r="DI38" s="658"/>
      <c r="DJ38" s="658"/>
      <c r="DK38" s="659"/>
      <c r="DL38" s="663">
        <v>878810</v>
      </c>
      <c r="DM38" s="658"/>
      <c r="DN38" s="658"/>
      <c r="DO38" s="658"/>
      <c r="DP38" s="658"/>
      <c r="DQ38" s="658"/>
      <c r="DR38" s="658"/>
      <c r="DS38" s="658"/>
      <c r="DT38" s="658"/>
      <c r="DU38" s="658"/>
      <c r="DV38" s="659"/>
      <c r="DW38" s="660">
        <v>9.8000000000000007</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53230</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5621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502561</v>
      </c>
      <c r="CS39" s="670"/>
      <c r="CT39" s="670"/>
      <c r="CU39" s="670"/>
      <c r="CV39" s="670"/>
      <c r="CW39" s="670"/>
      <c r="CX39" s="670"/>
      <c r="CY39" s="671"/>
      <c r="CZ39" s="660">
        <v>3</v>
      </c>
      <c r="DA39" s="672"/>
      <c r="DB39" s="672"/>
      <c r="DC39" s="673"/>
      <c r="DD39" s="663">
        <v>434781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68429</v>
      </c>
      <c r="S40" s="658"/>
      <c r="T40" s="658"/>
      <c r="U40" s="658"/>
      <c r="V40" s="658"/>
      <c r="W40" s="658"/>
      <c r="X40" s="658"/>
      <c r="Y40" s="659"/>
      <c r="Z40" s="695">
        <v>0.4</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361</v>
      </c>
      <c r="BA40" s="658"/>
      <c r="BB40" s="658"/>
      <c r="BC40" s="658"/>
      <c r="BD40" s="670"/>
      <c r="BE40" s="670"/>
      <c r="BF40" s="693"/>
      <c r="BG40" s="698" t="s">
        <v>332</v>
      </c>
      <c r="BH40" s="699"/>
      <c r="BI40" s="699"/>
      <c r="BJ40" s="699"/>
      <c r="BK40" s="699"/>
      <c r="BL40" s="223"/>
      <c r="BM40" s="655" t="s">
        <v>333</v>
      </c>
      <c r="BN40" s="655"/>
      <c r="BO40" s="655"/>
      <c r="BP40" s="655"/>
      <c r="BQ40" s="655"/>
      <c r="BR40" s="655"/>
      <c r="BS40" s="655"/>
      <c r="BT40" s="655"/>
      <c r="BU40" s="656"/>
      <c r="BV40" s="657">
        <v>107</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14997</v>
      </c>
      <c r="CS40" s="658"/>
      <c r="CT40" s="658"/>
      <c r="CU40" s="658"/>
      <c r="CV40" s="658"/>
      <c r="CW40" s="658"/>
      <c r="CX40" s="658"/>
      <c r="CY40" s="659"/>
      <c r="CZ40" s="660">
        <v>0.1</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17354192</v>
      </c>
      <c r="S41" s="682"/>
      <c r="T41" s="682"/>
      <c r="U41" s="682"/>
      <c r="V41" s="682"/>
      <c r="W41" s="682"/>
      <c r="X41" s="682"/>
      <c r="Y41" s="685"/>
      <c r="Z41" s="686">
        <v>100</v>
      </c>
      <c r="AA41" s="686"/>
      <c r="AB41" s="686"/>
      <c r="AC41" s="686"/>
      <c r="AD41" s="687">
        <v>8897701</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218914</v>
      </c>
      <c r="BA41" s="658"/>
      <c r="BB41" s="658"/>
      <c r="BC41" s="658"/>
      <c r="BD41" s="670"/>
      <c r="BE41" s="670"/>
      <c r="BF41" s="693"/>
      <c r="BG41" s="698"/>
      <c r="BH41" s="699"/>
      <c r="BI41" s="699"/>
      <c r="BJ41" s="699"/>
      <c r="BK41" s="699"/>
      <c r="BL41" s="223"/>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930087</v>
      </c>
      <c r="BA42" s="682"/>
      <c r="BB42" s="682"/>
      <c r="BC42" s="682"/>
      <c r="BD42" s="642"/>
      <c r="BE42" s="642"/>
      <c r="BF42" s="705"/>
      <c r="BG42" s="700"/>
      <c r="BH42" s="701"/>
      <c r="BI42" s="701"/>
      <c r="BJ42" s="701"/>
      <c r="BK42" s="701"/>
      <c r="BL42" s="224"/>
      <c r="BM42" s="639" t="s">
        <v>340</v>
      </c>
      <c r="BN42" s="639"/>
      <c r="BO42" s="639"/>
      <c r="BP42" s="639"/>
      <c r="BQ42" s="639"/>
      <c r="BR42" s="639"/>
      <c r="BS42" s="639"/>
      <c r="BT42" s="639"/>
      <c r="BU42" s="640"/>
      <c r="BV42" s="641">
        <v>425</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3225075</v>
      </c>
      <c r="CS42" s="670"/>
      <c r="CT42" s="670"/>
      <c r="CU42" s="670"/>
      <c r="CV42" s="670"/>
      <c r="CW42" s="670"/>
      <c r="CX42" s="670"/>
      <c r="CY42" s="671"/>
      <c r="CZ42" s="660">
        <v>19.2</v>
      </c>
      <c r="DA42" s="672"/>
      <c r="DB42" s="672"/>
      <c r="DC42" s="673"/>
      <c r="DD42" s="663">
        <v>493924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14" t="s">
        <v>342</v>
      </c>
      <c r="CD43" s="654" t="s">
        <v>343</v>
      </c>
      <c r="CE43" s="655"/>
      <c r="CF43" s="655"/>
      <c r="CG43" s="655"/>
      <c r="CH43" s="655"/>
      <c r="CI43" s="655"/>
      <c r="CJ43" s="655"/>
      <c r="CK43" s="655"/>
      <c r="CL43" s="655"/>
      <c r="CM43" s="655"/>
      <c r="CN43" s="655"/>
      <c r="CO43" s="655"/>
      <c r="CP43" s="655"/>
      <c r="CQ43" s="656"/>
      <c r="CR43" s="657">
        <v>86288</v>
      </c>
      <c r="CS43" s="670"/>
      <c r="CT43" s="670"/>
      <c r="CU43" s="670"/>
      <c r="CV43" s="670"/>
      <c r="CW43" s="670"/>
      <c r="CX43" s="670"/>
      <c r="CY43" s="671"/>
      <c r="CZ43" s="660">
        <v>0.5</v>
      </c>
      <c r="DA43" s="672"/>
      <c r="DB43" s="672"/>
      <c r="DC43" s="673"/>
      <c r="DD43" s="663">
        <v>12450</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1950311</v>
      </c>
      <c r="CS44" s="658"/>
      <c r="CT44" s="658"/>
      <c r="CU44" s="658"/>
      <c r="CV44" s="658"/>
      <c r="CW44" s="658"/>
      <c r="CX44" s="658"/>
      <c r="CY44" s="659"/>
      <c r="CZ44" s="660">
        <v>11.6</v>
      </c>
      <c r="DA44" s="661"/>
      <c r="DB44" s="661"/>
      <c r="DC44" s="662"/>
      <c r="DD44" s="663">
        <v>185246</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1195636</v>
      </c>
      <c r="CS45" s="670"/>
      <c r="CT45" s="670"/>
      <c r="CU45" s="670"/>
      <c r="CV45" s="670"/>
      <c r="CW45" s="670"/>
      <c r="CX45" s="670"/>
      <c r="CY45" s="671"/>
      <c r="CZ45" s="660">
        <v>7.1</v>
      </c>
      <c r="DA45" s="672"/>
      <c r="DB45" s="672"/>
      <c r="DC45" s="673"/>
      <c r="DD45" s="663">
        <v>37128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25"/>
      <c r="CD46" s="678"/>
      <c r="CE46" s="679"/>
      <c r="CF46" s="654" t="s">
        <v>348</v>
      </c>
      <c r="CG46" s="655"/>
      <c r="CH46" s="655"/>
      <c r="CI46" s="655"/>
      <c r="CJ46" s="655"/>
      <c r="CK46" s="655"/>
      <c r="CL46" s="655"/>
      <c r="CM46" s="655"/>
      <c r="CN46" s="655"/>
      <c r="CO46" s="655"/>
      <c r="CP46" s="655"/>
      <c r="CQ46" s="656"/>
      <c r="CR46" s="657">
        <v>670999</v>
      </c>
      <c r="CS46" s="658"/>
      <c r="CT46" s="658"/>
      <c r="CU46" s="658"/>
      <c r="CV46" s="658"/>
      <c r="CW46" s="658"/>
      <c r="CX46" s="658"/>
      <c r="CY46" s="659"/>
      <c r="CZ46" s="660">
        <v>4</v>
      </c>
      <c r="DA46" s="661"/>
      <c r="DB46" s="661"/>
      <c r="DC46" s="662"/>
      <c r="DD46" s="663">
        <v>143255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25"/>
      <c r="CD47" s="678"/>
      <c r="CE47" s="679"/>
      <c r="CF47" s="654" t="s">
        <v>349</v>
      </c>
      <c r="CG47" s="655"/>
      <c r="CH47" s="655"/>
      <c r="CI47" s="655"/>
      <c r="CJ47" s="655"/>
      <c r="CK47" s="655"/>
      <c r="CL47" s="655"/>
      <c r="CM47" s="655"/>
      <c r="CN47" s="655"/>
      <c r="CO47" s="655"/>
      <c r="CP47" s="655"/>
      <c r="CQ47" s="656"/>
      <c r="CR47" s="657">
        <v>1274764</v>
      </c>
      <c r="CS47" s="670"/>
      <c r="CT47" s="670"/>
      <c r="CU47" s="670"/>
      <c r="CV47" s="670"/>
      <c r="CW47" s="670"/>
      <c r="CX47" s="670"/>
      <c r="CY47" s="671"/>
      <c r="CZ47" s="660">
        <v>7.6</v>
      </c>
      <c r="DA47" s="672"/>
      <c r="DB47" s="672"/>
      <c r="DC47" s="673"/>
      <c r="DD47" s="663">
        <v>308678</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25"/>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25"/>
      <c r="CD49" s="638" t="s">
        <v>351</v>
      </c>
      <c r="CE49" s="639"/>
      <c r="CF49" s="639"/>
      <c r="CG49" s="639"/>
      <c r="CH49" s="639"/>
      <c r="CI49" s="639"/>
      <c r="CJ49" s="639"/>
      <c r="CK49" s="639"/>
      <c r="CL49" s="639"/>
      <c r="CM49" s="639"/>
      <c r="CN49" s="639"/>
      <c r="CO49" s="639"/>
      <c r="CP49" s="639"/>
      <c r="CQ49" s="640"/>
      <c r="CR49" s="641">
        <v>16834257</v>
      </c>
      <c r="CS49" s="642"/>
      <c r="CT49" s="642"/>
      <c r="CU49" s="642"/>
      <c r="CV49" s="642"/>
      <c r="CW49" s="642"/>
      <c r="CX49" s="642"/>
      <c r="CY49" s="643"/>
      <c r="CZ49" s="644">
        <v>100</v>
      </c>
      <c r="DA49" s="645"/>
      <c r="DB49" s="645"/>
      <c r="DC49" s="646"/>
      <c r="DD49" s="647">
        <v>10560711</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cnTh3k9AoBC7dWY4jxnXXVb7HidbYSkfu+D8AtnzA7EnJWXJgdMfq62z0ivoEr2zDDaQlZUs1eh7RdNg184nkw==" saltValue="iE2I4bbp0OHOwHmGMvdPe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31" customWidth="1"/>
    <col min="131" max="131" width="1.63281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1134" t="s">
        <v>352</v>
      </c>
      <c r="B2" s="1134"/>
      <c r="C2" s="1134"/>
      <c r="D2" s="1134"/>
      <c r="E2" s="1134"/>
      <c r="F2" s="1134"/>
      <c r="G2" s="1134"/>
      <c r="H2" s="1134"/>
      <c r="I2" s="1134"/>
      <c r="J2" s="1134"/>
      <c r="K2" s="1134"/>
      <c r="L2" s="1134"/>
      <c r="M2" s="1134"/>
      <c r="N2" s="1134"/>
      <c r="O2" s="1134"/>
      <c r="P2" s="1134"/>
      <c r="Q2" s="1134"/>
      <c r="R2" s="1134"/>
      <c r="S2" s="1134"/>
      <c r="T2" s="1134"/>
      <c r="U2" s="1134"/>
      <c r="V2" s="1134"/>
      <c r="W2" s="1134"/>
      <c r="X2" s="1134"/>
      <c r="Y2" s="1134"/>
      <c r="Z2" s="1134"/>
      <c r="AA2" s="1134"/>
      <c r="AB2" s="1134"/>
      <c r="AC2" s="1134"/>
      <c r="AD2" s="1134"/>
      <c r="AE2" s="1134"/>
      <c r="AF2" s="1134"/>
      <c r="AG2" s="1134"/>
      <c r="AH2" s="1134"/>
      <c r="AI2" s="1134"/>
      <c r="AJ2" s="1134"/>
      <c r="AK2" s="1134"/>
      <c r="AL2" s="1134"/>
      <c r="AM2" s="1134"/>
      <c r="AN2" s="1134"/>
      <c r="AO2" s="1134"/>
      <c r="AP2" s="1134"/>
      <c r="AQ2" s="1134"/>
      <c r="AR2" s="1134"/>
      <c r="AS2" s="1134"/>
      <c r="AT2" s="1134"/>
      <c r="AU2" s="1134"/>
      <c r="AV2" s="1134"/>
      <c r="AW2" s="1134"/>
      <c r="AX2" s="1134"/>
      <c r="AY2" s="1134"/>
      <c r="AZ2" s="1134"/>
      <c r="BA2" s="1134"/>
      <c r="BB2" s="1134"/>
      <c r="BC2" s="1134"/>
      <c r="BD2" s="1134"/>
      <c r="BE2" s="1134"/>
      <c r="BF2" s="1134"/>
      <c r="BG2" s="1134"/>
      <c r="BH2" s="1134"/>
      <c r="BI2" s="1134"/>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35" t="s">
        <v>353</v>
      </c>
      <c r="DK2" s="1136"/>
      <c r="DL2" s="1136"/>
      <c r="DM2" s="1136"/>
      <c r="DN2" s="1136"/>
      <c r="DO2" s="1137"/>
      <c r="DP2" s="228"/>
      <c r="DQ2" s="1135" t="s">
        <v>354</v>
      </c>
      <c r="DR2" s="1136"/>
      <c r="DS2" s="1136"/>
      <c r="DT2" s="1136"/>
      <c r="DU2" s="1136"/>
      <c r="DV2" s="1136"/>
      <c r="DW2" s="1136"/>
      <c r="DX2" s="1136"/>
      <c r="DY2" s="1136"/>
      <c r="DZ2" s="1137"/>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1103" t="s">
        <v>355</v>
      </c>
      <c r="B4" s="1103"/>
      <c r="C4" s="1103"/>
      <c r="D4" s="1103"/>
      <c r="E4" s="1103"/>
      <c r="F4" s="1103"/>
      <c r="G4" s="1103"/>
      <c r="H4" s="1103"/>
      <c r="I4" s="1103"/>
      <c r="J4" s="1103"/>
      <c r="K4" s="1103"/>
      <c r="L4" s="1103"/>
      <c r="M4" s="1103"/>
      <c r="N4" s="1103"/>
      <c r="O4" s="1103"/>
      <c r="P4" s="1103"/>
      <c r="Q4" s="1103"/>
      <c r="R4" s="1103"/>
      <c r="S4" s="1103"/>
      <c r="T4" s="1103"/>
      <c r="U4" s="1103"/>
      <c r="V4" s="1103"/>
      <c r="W4" s="1103"/>
      <c r="X4" s="1103"/>
      <c r="Y4" s="1103"/>
      <c r="Z4" s="1103"/>
      <c r="AA4" s="1103"/>
      <c r="AB4" s="1103"/>
      <c r="AC4" s="1103"/>
      <c r="AD4" s="1103"/>
      <c r="AE4" s="1103"/>
      <c r="AF4" s="1103"/>
      <c r="AG4" s="1103"/>
      <c r="AH4" s="1103"/>
      <c r="AI4" s="1103"/>
      <c r="AJ4" s="1103"/>
      <c r="AK4" s="1103"/>
      <c r="AL4" s="1103"/>
      <c r="AM4" s="1103"/>
      <c r="AN4" s="1103"/>
      <c r="AO4" s="1103"/>
      <c r="AP4" s="1103"/>
      <c r="AQ4" s="1103"/>
      <c r="AR4" s="1103"/>
      <c r="AS4" s="1103"/>
      <c r="AT4" s="1103"/>
      <c r="AU4" s="1103"/>
      <c r="AV4" s="1103"/>
      <c r="AW4" s="1103"/>
      <c r="AX4" s="1103"/>
      <c r="AY4" s="1103"/>
      <c r="AZ4" s="232"/>
      <c r="BA4" s="232"/>
      <c r="BB4" s="232"/>
      <c r="BC4" s="232"/>
      <c r="BD4" s="232"/>
      <c r="BE4" s="233"/>
      <c r="BF4" s="233"/>
      <c r="BG4" s="233"/>
      <c r="BH4" s="233"/>
      <c r="BI4" s="233"/>
      <c r="BJ4" s="233"/>
      <c r="BK4" s="233"/>
      <c r="BL4" s="233"/>
      <c r="BM4" s="233"/>
      <c r="BN4" s="233"/>
      <c r="BO4" s="233"/>
      <c r="BP4" s="233"/>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8"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32"/>
      <c r="BA5" s="232"/>
      <c r="BB5" s="232"/>
      <c r="BC5" s="232"/>
      <c r="BD5" s="232"/>
      <c r="BE5" s="233"/>
      <c r="BF5" s="233"/>
      <c r="BG5" s="233"/>
      <c r="BH5" s="233"/>
      <c r="BI5" s="233"/>
      <c r="BJ5" s="233"/>
      <c r="BK5" s="233"/>
      <c r="BL5" s="233"/>
      <c r="BM5" s="233"/>
      <c r="BN5" s="233"/>
      <c r="BO5" s="233"/>
      <c r="BP5" s="233"/>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8" t="s">
        <v>371</v>
      </c>
      <c r="DH5" s="1129"/>
      <c r="DI5" s="1129"/>
      <c r="DJ5" s="1129"/>
      <c r="DK5" s="1130"/>
      <c r="DL5" s="1128" t="s">
        <v>372</v>
      </c>
      <c r="DM5" s="1129"/>
      <c r="DN5" s="1129"/>
      <c r="DO5" s="1129"/>
      <c r="DP5" s="1130"/>
      <c r="DQ5" s="1037" t="s">
        <v>373</v>
      </c>
      <c r="DR5" s="1038"/>
      <c r="DS5" s="1038"/>
      <c r="DT5" s="1038"/>
      <c r="DU5" s="1039"/>
      <c r="DV5" s="1037" t="s">
        <v>364</v>
      </c>
      <c r="DW5" s="1038"/>
      <c r="DX5" s="1038"/>
      <c r="DY5" s="1038"/>
      <c r="DZ5" s="1051"/>
      <c r="EA5" s="234"/>
    </row>
    <row r="6" spans="1:131" s="235"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9"/>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31"/>
      <c r="DH6" s="1132"/>
      <c r="DI6" s="1132"/>
      <c r="DJ6" s="1132"/>
      <c r="DK6" s="1133"/>
      <c r="DL6" s="1131"/>
      <c r="DM6" s="1132"/>
      <c r="DN6" s="1132"/>
      <c r="DO6" s="1132"/>
      <c r="DP6" s="1133"/>
      <c r="DQ6" s="1040"/>
      <c r="DR6" s="1041"/>
      <c r="DS6" s="1041"/>
      <c r="DT6" s="1041"/>
      <c r="DU6" s="1042"/>
      <c r="DV6" s="1040"/>
      <c r="DW6" s="1041"/>
      <c r="DX6" s="1041"/>
      <c r="DY6" s="1041"/>
      <c r="DZ6" s="1052"/>
      <c r="EA6" s="234"/>
    </row>
    <row r="7" spans="1:131" s="235" customFormat="1" ht="26.25" customHeight="1" thickTop="1" x14ac:dyDescent="0.2">
      <c r="A7" s="236">
        <v>1</v>
      </c>
      <c r="B7" s="1091" t="s">
        <v>374</v>
      </c>
      <c r="C7" s="1092"/>
      <c r="D7" s="1092"/>
      <c r="E7" s="1092"/>
      <c r="F7" s="1092"/>
      <c r="G7" s="1092"/>
      <c r="H7" s="1092"/>
      <c r="I7" s="1092"/>
      <c r="J7" s="1092"/>
      <c r="K7" s="1092"/>
      <c r="L7" s="1092"/>
      <c r="M7" s="1092"/>
      <c r="N7" s="1092"/>
      <c r="O7" s="1092"/>
      <c r="P7" s="1093"/>
      <c r="Q7" s="1146">
        <v>17315</v>
      </c>
      <c r="R7" s="1147"/>
      <c r="S7" s="1147"/>
      <c r="T7" s="1147"/>
      <c r="U7" s="1147"/>
      <c r="V7" s="1147">
        <v>16800</v>
      </c>
      <c r="W7" s="1147"/>
      <c r="X7" s="1147"/>
      <c r="Y7" s="1147"/>
      <c r="Z7" s="1147"/>
      <c r="AA7" s="1147">
        <v>515</v>
      </c>
      <c r="AB7" s="1147"/>
      <c r="AC7" s="1147"/>
      <c r="AD7" s="1147"/>
      <c r="AE7" s="1148"/>
      <c r="AF7" s="1149">
        <v>335</v>
      </c>
      <c r="AG7" s="1150"/>
      <c r="AH7" s="1150"/>
      <c r="AI7" s="1150"/>
      <c r="AJ7" s="1151"/>
      <c r="AK7" s="1152">
        <v>573</v>
      </c>
      <c r="AL7" s="1153"/>
      <c r="AM7" s="1153"/>
      <c r="AN7" s="1153"/>
      <c r="AO7" s="1153"/>
      <c r="AP7" s="1153">
        <v>17436</v>
      </c>
      <c r="AQ7" s="1153"/>
      <c r="AR7" s="1153"/>
      <c r="AS7" s="1153"/>
      <c r="AT7" s="1153"/>
      <c r="AU7" s="1154"/>
      <c r="AV7" s="1154"/>
      <c r="AW7" s="1154"/>
      <c r="AX7" s="1154"/>
      <c r="AY7" s="1155"/>
      <c r="AZ7" s="232"/>
      <c r="BA7" s="232"/>
      <c r="BB7" s="232"/>
      <c r="BC7" s="232"/>
      <c r="BD7" s="232"/>
      <c r="BE7" s="233"/>
      <c r="BF7" s="233"/>
      <c r="BG7" s="233"/>
      <c r="BH7" s="233"/>
      <c r="BI7" s="233"/>
      <c r="BJ7" s="233"/>
      <c r="BK7" s="233"/>
      <c r="BL7" s="233"/>
      <c r="BM7" s="233"/>
      <c r="BN7" s="233"/>
      <c r="BO7" s="233"/>
      <c r="BP7" s="233"/>
      <c r="BQ7" s="236">
        <v>1</v>
      </c>
      <c r="BR7" s="237"/>
      <c r="BS7" s="1143" t="s">
        <v>562</v>
      </c>
      <c r="BT7" s="1144"/>
      <c r="BU7" s="1144"/>
      <c r="BV7" s="1144"/>
      <c r="BW7" s="1144"/>
      <c r="BX7" s="1144"/>
      <c r="BY7" s="1144"/>
      <c r="BZ7" s="1144"/>
      <c r="CA7" s="1144"/>
      <c r="CB7" s="1144"/>
      <c r="CC7" s="1144"/>
      <c r="CD7" s="1144"/>
      <c r="CE7" s="1144"/>
      <c r="CF7" s="1144"/>
      <c r="CG7" s="1156"/>
      <c r="CH7" s="1140">
        <v>19</v>
      </c>
      <c r="CI7" s="1141"/>
      <c r="CJ7" s="1141"/>
      <c r="CK7" s="1141"/>
      <c r="CL7" s="1142"/>
      <c r="CM7" s="1140">
        <v>-139</v>
      </c>
      <c r="CN7" s="1141"/>
      <c r="CO7" s="1141"/>
      <c r="CP7" s="1141"/>
      <c r="CQ7" s="1142"/>
      <c r="CR7" s="1140">
        <v>2</v>
      </c>
      <c r="CS7" s="1141"/>
      <c r="CT7" s="1141"/>
      <c r="CU7" s="1141"/>
      <c r="CV7" s="1142"/>
      <c r="CW7" s="1140">
        <v>20</v>
      </c>
      <c r="CX7" s="1141"/>
      <c r="CY7" s="1141"/>
      <c r="CZ7" s="1141"/>
      <c r="DA7" s="1142"/>
      <c r="DB7" s="1140" t="s">
        <v>554</v>
      </c>
      <c r="DC7" s="1141"/>
      <c r="DD7" s="1141"/>
      <c r="DE7" s="1141"/>
      <c r="DF7" s="1142"/>
      <c r="DG7" s="1140">
        <v>422</v>
      </c>
      <c r="DH7" s="1141"/>
      <c r="DI7" s="1141"/>
      <c r="DJ7" s="1141"/>
      <c r="DK7" s="1142"/>
      <c r="DL7" s="1140" t="s">
        <v>554</v>
      </c>
      <c r="DM7" s="1141"/>
      <c r="DN7" s="1141"/>
      <c r="DO7" s="1141"/>
      <c r="DP7" s="1142"/>
      <c r="DQ7" s="1140">
        <v>137</v>
      </c>
      <c r="DR7" s="1141"/>
      <c r="DS7" s="1141"/>
      <c r="DT7" s="1141"/>
      <c r="DU7" s="1142"/>
      <c r="DV7" s="1143"/>
      <c r="DW7" s="1144"/>
      <c r="DX7" s="1144"/>
      <c r="DY7" s="1144"/>
      <c r="DZ7" s="1145"/>
      <c r="EA7" s="234"/>
    </row>
    <row r="8" spans="1:131" s="235" customFormat="1" ht="26.25" customHeight="1" x14ac:dyDescent="0.2">
      <c r="A8" s="238">
        <v>2</v>
      </c>
      <c r="B8" s="1066" t="s">
        <v>375</v>
      </c>
      <c r="C8" s="1067"/>
      <c r="D8" s="1067"/>
      <c r="E8" s="1067"/>
      <c r="F8" s="1067"/>
      <c r="G8" s="1067"/>
      <c r="H8" s="1067"/>
      <c r="I8" s="1067"/>
      <c r="J8" s="1067"/>
      <c r="K8" s="1067"/>
      <c r="L8" s="1067"/>
      <c r="M8" s="1067"/>
      <c r="N8" s="1067"/>
      <c r="O8" s="1067"/>
      <c r="P8" s="1068"/>
      <c r="Q8" s="1074">
        <v>165</v>
      </c>
      <c r="R8" s="1075"/>
      <c r="S8" s="1075"/>
      <c r="T8" s="1075"/>
      <c r="U8" s="1075"/>
      <c r="V8" s="1075">
        <v>160</v>
      </c>
      <c r="W8" s="1075"/>
      <c r="X8" s="1075"/>
      <c r="Y8" s="1075"/>
      <c r="Z8" s="1075"/>
      <c r="AA8" s="1075">
        <v>5</v>
      </c>
      <c r="AB8" s="1075"/>
      <c r="AC8" s="1075"/>
      <c r="AD8" s="1075"/>
      <c r="AE8" s="1076"/>
      <c r="AF8" s="1071">
        <v>5</v>
      </c>
      <c r="AG8" s="1072"/>
      <c r="AH8" s="1072"/>
      <c r="AI8" s="1072"/>
      <c r="AJ8" s="1073"/>
      <c r="AK8" s="1124">
        <v>83</v>
      </c>
      <c r="AL8" s="1125"/>
      <c r="AM8" s="1125"/>
      <c r="AN8" s="1125"/>
      <c r="AO8" s="1125"/>
      <c r="AP8" s="1125">
        <v>55</v>
      </c>
      <c r="AQ8" s="1125"/>
      <c r="AR8" s="1125"/>
      <c r="AS8" s="1125"/>
      <c r="AT8" s="1125"/>
      <c r="AU8" s="1126"/>
      <c r="AV8" s="1126"/>
      <c r="AW8" s="1126"/>
      <c r="AX8" s="1126"/>
      <c r="AY8" s="1127"/>
      <c r="AZ8" s="232"/>
      <c r="BA8" s="232"/>
      <c r="BB8" s="232"/>
      <c r="BC8" s="232"/>
      <c r="BD8" s="232"/>
      <c r="BE8" s="233"/>
      <c r="BF8" s="233"/>
      <c r="BG8" s="233"/>
      <c r="BH8" s="233"/>
      <c r="BI8" s="233"/>
      <c r="BJ8" s="233"/>
      <c r="BK8" s="233"/>
      <c r="BL8" s="233"/>
      <c r="BM8" s="233"/>
      <c r="BN8" s="233"/>
      <c r="BO8" s="233"/>
      <c r="BP8" s="233"/>
      <c r="BQ8" s="238">
        <v>2</v>
      </c>
      <c r="BR8" s="239"/>
      <c r="BS8" s="1028" t="s">
        <v>563</v>
      </c>
      <c r="BT8" s="1029"/>
      <c r="BU8" s="1029"/>
      <c r="BV8" s="1029"/>
      <c r="BW8" s="1029"/>
      <c r="BX8" s="1029"/>
      <c r="BY8" s="1029"/>
      <c r="BZ8" s="1029"/>
      <c r="CA8" s="1029"/>
      <c r="CB8" s="1029"/>
      <c r="CC8" s="1029"/>
      <c r="CD8" s="1029"/>
      <c r="CE8" s="1029"/>
      <c r="CF8" s="1029"/>
      <c r="CG8" s="1050"/>
      <c r="CH8" s="1025">
        <v>22</v>
      </c>
      <c r="CI8" s="1026"/>
      <c r="CJ8" s="1026"/>
      <c r="CK8" s="1026"/>
      <c r="CL8" s="1027"/>
      <c r="CM8" s="1025">
        <v>40</v>
      </c>
      <c r="CN8" s="1026"/>
      <c r="CO8" s="1026"/>
      <c r="CP8" s="1026"/>
      <c r="CQ8" s="1027"/>
      <c r="CR8" s="1017">
        <v>30</v>
      </c>
      <c r="CS8" s="1015"/>
      <c r="CT8" s="1015"/>
      <c r="CU8" s="1015"/>
      <c r="CV8" s="1016"/>
      <c r="CW8" s="1025" t="s">
        <v>554</v>
      </c>
      <c r="CX8" s="1026"/>
      <c r="CY8" s="1026"/>
      <c r="CZ8" s="1026"/>
      <c r="DA8" s="1027"/>
      <c r="DB8" s="1025" t="s">
        <v>554</v>
      </c>
      <c r="DC8" s="1026"/>
      <c r="DD8" s="1026"/>
      <c r="DE8" s="1026"/>
      <c r="DF8" s="1027"/>
      <c r="DG8" s="1025" t="s">
        <v>554</v>
      </c>
      <c r="DH8" s="1026"/>
      <c r="DI8" s="1026"/>
      <c r="DJ8" s="1026"/>
      <c r="DK8" s="1027"/>
      <c r="DL8" s="1025" t="s">
        <v>554</v>
      </c>
      <c r="DM8" s="1026"/>
      <c r="DN8" s="1026"/>
      <c r="DO8" s="1026"/>
      <c r="DP8" s="1027"/>
      <c r="DQ8" s="1025" t="s">
        <v>554</v>
      </c>
      <c r="DR8" s="1026"/>
      <c r="DS8" s="1026"/>
      <c r="DT8" s="1026"/>
      <c r="DU8" s="1027"/>
      <c r="DV8" s="1028"/>
      <c r="DW8" s="1029"/>
      <c r="DX8" s="1029"/>
      <c r="DY8" s="1029"/>
      <c r="DZ8" s="1030"/>
      <c r="EA8" s="234"/>
    </row>
    <row r="9" spans="1:131" s="235" customFormat="1" ht="26.25" customHeight="1" x14ac:dyDescent="0.2">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24"/>
      <c r="AL9" s="1125"/>
      <c r="AM9" s="1125"/>
      <c r="AN9" s="1125"/>
      <c r="AO9" s="1125"/>
      <c r="AP9" s="1125"/>
      <c r="AQ9" s="1125"/>
      <c r="AR9" s="1125"/>
      <c r="AS9" s="1125"/>
      <c r="AT9" s="1125"/>
      <c r="AU9" s="1126"/>
      <c r="AV9" s="1126"/>
      <c r="AW9" s="1126"/>
      <c r="AX9" s="1126"/>
      <c r="AY9" s="1127"/>
      <c r="AZ9" s="232"/>
      <c r="BA9" s="232"/>
      <c r="BB9" s="232"/>
      <c r="BC9" s="232"/>
      <c r="BD9" s="232"/>
      <c r="BE9" s="233"/>
      <c r="BF9" s="233"/>
      <c r="BG9" s="233"/>
      <c r="BH9" s="233"/>
      <c r="BI9" s="233"/>
      <c r="BJ9" s="233"/>
      <c r="BK9" s="233"/>
      <c r="BL9" s="233"/>
      <c r="BM9" s="233"/>
      <c r="BN9" s="233"/>
      <c r="BO9" s="233"/>
      <c r="BP9" s="233"/>
      <c r="BQ9" s="238">
        <v>3</v>
      </c>
      <c r="BR9" s="239"/>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34"/>
    </row>
    <row r="10" spans="1:131" s="235" customFormat="1" ht="26.25" customHeight="1" x14ac:dyDescent="0.2">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24"/>
      <c r="AL10" s="1125"/>
      <c r="AM10" s="1125"/>
      <c r="AN10" s="1125"/>
      <c r="AO10" s="1125"/>
      <c r="AP10" s="1125"/>
      <c r="AQ10" s="1125"/>
      <c r="AR10" s="1125"/>
      <c r="AS10" s="1125"/>
      <c r="AT10" s="1125"/>
      <c r="AU10" s="1126"/>
      <c r="AV10" s="1126"/>
      <c r="AW10" s="1126"/>
      <c r="AX10" s="1126"/>
      <c r="AY10" s="1127"/>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x14ac:dyDescent="0.2">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24"/>
      <c r="AL11" s="1125"/>
      <c r="AM11" s="1125"/>
      <c r="AN11" s="1125"/>
      <c r="AO11" s="1125"/>
      <c r="AP11" s="1125"/>
      <c r="AQ11" s="1125"/>
      <c r="AR11" s="1125"/>
      <c r="AS11" s="1125"/>
      <c r="AT11" s="1125"/>
      <c r="AU11" s="1126"/>
      <c r="AV11" s="1126"/>
      <c r="AW11" s="1126"/>
      <c r="AX11" s="1126"/>
      <c r="AY11" s="1127"/>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2">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24"/>
      <c r="AL12" s="1125"/>
      <c r="AM12" s="1125"/>
      <c r="AN12" s="1125"/>
      <c r="AO12" s="1125"/>
      <c r="AP12" s="1125"/>
      <c r="AQ12" s="1125"/>
      <c r="AR12" s="1125"/>
      <c r="AS12" s="1125"/>
      <c r="AT12" s="1125"/>
      <c r="AU12" s="1126"/>
      <c r="AV12" s="1126"/>
      <c r="AW12" s="1126"/>
      <c r="AX12" s="1126"/>
      <c r="AY12" s="1127"/>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2">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24"/>
      <c r="AL13" s="1125"/>
      <c r="AM13" s="1125"/>
      <c r="AN13" s="1125"/>
      <c r="AO13" s="1125"/>
      <c r="AP13" s="1125"/>
      <c r="AQ13" s="1125"/>
      <c r="AR13" s="1125"/>
      <c r="AS13" s="1125"/>
      <c r="AT13" s="1125"/>
      <c r="AU13" s="1126"/>
      <c r="AV13" s="1126"/>
      <c r="AW13" s="1126"/>
      <c r="AX13" s="1126"/>
      <c r="AY13" s="1127"/>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2">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24"/>
      <c r="AL14" s="1125"/>
      <c r="AM14" s="1125"/>
      <c r="AN14" s="1125"/>
      <c r="AO14" s="1125"/>
      <c r="AP14" s="1125"/>
      <c r="AQ14" s="1125"/>
      <c r="AR14" s="1125"/>
      <c r="AS14" s="1125"/>
      <c r="AT14" s="1125"/>
      <c r="AU14" s="1126"/>
      <c r="AV14" s="1126"/>
      <c r="AW14" s="1126"/>
      <c r="AX14" s="1126"/>
      <c r="AY14" s="1127"/>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2">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24"/>
      <c r="AL15" s="1125"/>
      <c r="AM15" s="1125"/>
      <c r="AN15" s="1125"/>
      <c r="AO15" s="1125"/>
      <c r="AP15" s="1125"/>
      <c r="AQ15" s="1125"/>
      <c r="AR15" s="1125"/>
      <c r="AS15" s="1125"/>
      <c r="AT15" s="1125"/>
      <c r="AU15" s="1126"/>
      <c r="AV15" s="1126"/>
      <c r="AW15" s="1126"/>
      <c r="AX15" s="1126"/>
      <c r="AY15" s="1127"/>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2">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24"/>
      <c r="AL16" s="1125"/>
      <c r="AM16" s="1125"/>
      <c r="AN16" s="1125"/>
      <c r="AO16" s="1125"/>
      <c r="AP16" s="1125"/>
      <c r="AQ16" s="1125"/>
      <c r="AR16" s="1125"/>
      <c r="AS16" s="1125"/>
      <c r="AT16" s="1125"/>
      <c r="AU16" s="1126"/>
      <c r="AV16" s="1126"/>
      <c r="AW16" s="1126"/>
      <c r="AX16" s="1126"/>
      <c r="AY16" s="1127"/>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2">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24"/>
      <c r="AL17" s="1125"/>
      <c r="AM17" s="1125"/>
      <c r="AN17" s="1125"/>
      <c r="AO17" s="1125"/>
      <c r="AP17" s="1125"/>
      <c r="AQ17" s="1125"/>
      <c r="AR17" s="1125"/>
      <c r="AS17" s="1125"/>
      <c r="AT17" s="1125"/>
      <c r="AU17" s="1126"/>
      <c r="AV17" s="1126"/>
      <c r="AW17" s="1126"/>
      <c r="AX17" s="1126"/>
      <c r="AY17" s="1127"/>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2">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24"/>
      <c r="AL18" s="1125"/>
      <c r="AM18" s="1125"/>
      <c r="AN18" s="1125"/>
      <c r="AO18" s="1125"/>
      <c r="AP18" s="1125"/>
      <c r="AQ18" s="1125"/>
      <c r="AR18" s="1125"/>
      <c r="AS18" s="1125"/>
      <c r="AT18" s="1125"/>
      <c r="AU18" s="1126"/>
      <c r="AV18" s="1126"/>
      <c r="AW18" s="1126"/>
      <c r="AX18" s="1126"/>
      <c r="AY18" s="1127"/>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2">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24"/>
      <c r="AL19" s="1125"/>
      <c r="AM19" s="1125"/>
      <c r="AN19" s="1125"/>
      <c r="AO19" s="1125"/>
      <c r="AP19" s="1125"/>
      <c r="AQ19" s="1125"/>
      <c r="AR19" s="1125"/>
      <c r="AS19" s="1125"/>
      <c r="AT19" s="1125"/>
      <c r="AU19" s="1126"/>
      <c r="AV19" s="1126"/>
      <c r="AW19" s="1126"/>
      <c r="AX19" s="1126"/>
      <c r="AY19" s="1127"/>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2">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24"/>
      <c r="AL20" s="1125"/>
      <c r="AM20" s="1125"/>
      <c r="AN20" s="1125"/>
      <c r="AO20" s="1125"/>
      <c r="AP20" s="1125"/>
      <c r="AQ20" s="1125"/>
      <c r="AR20" s="1125"/>
      <c r="AS20" s="1125"/>
      <c r="AT20" s="1125"/>
      <c r="AU20" s="1126"/>
      <c r="AV20" s="1126"/>
      <c r="AW20" s="1126"/>
      <c r="AX20" s="1126"/>
      <c r="AY20" s="1127"/>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5">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24"/>
      <c r="AL21" s="1125"/>
      <c r="AM21" s="1125"/>
      <c r="AN21" s="1125"/>
      <c r="AO21" s="1125"/>
      <c r="AP21" s="1125"/>
      <c r="AQ21" s="1125"/>
      <c r="AR21" s="1125"/>
      <c r="AS21" s="1125"/>
      <c r="AT21" s="1125"/>
      <c r="AU21" s="1126"/>
      <c r="AV21" s="1126"/>
      <c r="AW21" s="1126"/>
      <c r="AX21" s="1126"/>
      <c r="AY21" s="1127"/>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2">
      <c r="A22" s="238">
        <v>16</v>
      </c>
      <c r="B22" s="1066"/>
      <c r="C22" s="1067"/>
      <c r="D22" s="1067"/>
      <c r="E22" s="1067"/>
      <c r="F22" s="1067"/>
      <c r="G22" s="1067"/>
      <c r="H22" s="1067"/>
      <c r="I22" s="1067"/>
      <c r="J22" s="1067"/>
      <c r="K22" s="1067"/>
      <c r="L22" s="1067"/>
      <c r="M22" s="1067"/>
      <c r="N22" s="1067"/>
      <c r="O22" s="1067"/>
      <c r="P22" s="1068"/>
      <c r="Q22" s="1117"/>
      <c r="R22" s="1118"/>
      <c r="S22" s="1118"/>
      <c r="T22" s="1118"/>
      <c r="U22" s="1118"/>
      <c r="V22" s="1118"/>
      <c r="W22" s="1118"/>
      <c r="X22" s="1118"/>
      <c r="Y22" s="1118"/>
      <c r="Z22" s="1118"/>
      <c r="AA22" s="1118"/>
      <c r="AB22" s="1118"/>
      <c r="AC22" s="1118"/>
      <c r="AD22" s="1118"/>
      <c r="AE22" s="1119"/>
      <c r="AF22" s="1071"/>
      <c r="AG22" s="1072"/>
      <c r="AH22" s="1072"/>
      <c r="AI22" s="1072"/>
      <c r="AJ22" s="1073"/>
      <c r="AK22" s="1120"/>
      <c r="AL22" s="1121"/>
      <c r="AM22" s="1121"/>
      <c r="AN22" s="1121"/>
      <c r="AO22" s="1121"/>
      <c r="AP22" s="1121"/>
      <c r="AQ22" s="1121"/>
      <c r="AR22" s="1121"/>
      <c r="AS22" s="1121"/>
      <c r="AT22" s="1121"/>
      <c r="AU22" s="1122"/>
      <c r="AV22" s="1122"/>
      <c r="AW22" s="1122"/>
      <c r="AX22" s="1122"/>
      <c r="AY22" s="1123"/>
      <c r="AZ22" s="1064" t="s">
        <v>376</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5">
      <c r="A23" s="240" t="s">
        <v>377</v>
      </c>
      <c r="B23" s="973" t="s">
        <v>378</v>
      </c>
      <c r="C23" s="974"/>
      <c r="D23" s="974"/>
      <c r="E23" s="974"/>
      <c r="F23" s="974"/>
      <c r="G23" s="974"/>
      <c r="H23" s="974"/>
      <c r="I23" s="974"/>
      <c r="J23" s="974"/>
      <c r="K23" s="974"/>
      <c r="L23" s="974"/>
      <c r="M23" s="974"/>
      <c r="N23" s="974"/>
      <c r="O23" s="974"/>
      <c r="P23" s="984"/>
      <c r="Q23" s="1111">
        <v>17396</v>
      </c>
      <c r="R23" s="1105"/>
      <c r="S23" s="1105"/>
      <c r="T23" s="1105"/>
      <c r="U23" s="1105"/>
      <c r="V23" s="1105">
        <v>16876</v>
      </c>
      <c r="W23" s="1105"/>
      <c r="X23" s="1105"/>
      <c r="Y23" s="1105"/>
      <c r="Z23" s="1105"/>
      <c r="AA23" s="1105">
        <v>520</v>
      </c>
      <c r="AB23" s="1105"/>
      <c r="AC23" s="1105"/>
      <c r="AD23" s="1105"/>
      <c r="AE23" s="1112"/>
      <c r="AF23" s="1113">
        <v>340</v>
      </c>
      <c r="AG23" s="1105"/>
      <c r="AH23" s="1105"/>
      <c r="AI23" s="1105"/>
      <c r="AJ23" s="1114"/>
      <c r="AK23" s="1115"/>
      <c r="AL23" s="1116"/>
      <c r="AM23" s="1116"/>
      <c r="AN23" s="1116"/>
      <c r="AO23" s="1116"/>
      <c r="AP23" s="1105">
        <v>17491</v>
      </c>
      <c r="AQ23" s="1105"/>
      <c r="AR23" s="1105"/>
      <c r="AS23" s="1105"/>
      <c r="AT23" s="1105"/>
      <c r="AU23" s="1106"/>
      <c r="AV23" s="1106"/>
      <c r="AW23" s="1106"/>
      <c r="AX23" s="1106"/>
      <c r="AY23" s="1107"/>
      <c r="AZ23" s="1108" t="s">
        <v>122</v>
      </c>
      <c r="BA23" s="1109"/>
      <c r="BB23" s="1109"/>
      <c r="BC23" s="1109"/>
      <c r="BD23" s="1110"/>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2">
      <c r="A24" s="1104" t="s">
        <v>379</v>
      </c>
      <c r="B24" s="1104"/>
      <c r="C24" s="1104"/>
      <c r="D24" s="1104"/>
      <c r="E24" s="1104"/>
      <c r="F24" s="1104"/>
      <c r="G24" s="1104"/>
      <c r="H24" s="1104"/>
      <c r="I24" s="1104"/>
      <c r="J24" s="1104"/>
      <c r="K24" s="1104"/>
      <c r="L24" s="1104"/>
      <c r="M24" s="1104"/>
      <c r="N24" s="1104"/>
      <c r="O24" s="1104"/>
      <c r="P24" s="1104"/>
      <c r="Q24" s="1104"/>
      <c r="R24" s="1104"/>
      <c r="S24" s="1104"/>
      <c r="T24" s="1104"/>
      <c r="U24" s="1104"/>
      <c r="V24" s="1104"/>
      <c r="W24" s="1104"/>
      <c r="X24" s="1104"/>
      <c r="Y24" s="1104"/>
      <c r="Z24" s="1104"/>
      <c r="AA24" s="1104"/>
      <c r="AB24" s="1104"/>
      <c r="AC24" s="1104"/>
      <c r="AD24" s="1104"/>
      <c r="AE24" s="1104"/>
      <c r="AF24" s="1104"/>
      <c r="AG24" s="1104"/>
      <c r="AH24" s="1104"/>
      <c r="AI24" s="1104"/>
      <c r="AJ24" s="1104"/>
      <c r="AK24" s="1104"/>
      <c r="AL24" s="1104"/>
      <c r="AM24" s="1104"/>
      <c r="AN24" s="1104"/>
      <c r="AO24" s="1104"/>
      <c r="AP24" s="1104"/>
      <c r="AQ24" s="1104"/>
      <c r="AR24" s="1104"/>
      <c r="AS24" s="1104"/>
      <c r="AT24" s="1104"/>
      <c r="AU24" s="1104"/>
      <c r="AV24" s="1104"/>
      <c r="AW24" s="1104"/>
      <c r="AX24" s="1104"/>
      <c r="AY24" s="1104"/>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5">
      <c r="A25" s="1103" t="s">
        <v>380</v>
      </c>
      <c r="B25" s="1103"/>
      <c r="C25" s="1103"/>
      <c r="D25" s="1103"/>
      <c r="E25" s="1103"/>
      <c r="F25" s="1103"/>
      <c r="G25" s="1103"/>
      <c r="H25" s="1103"/>
      <c r="I25" s="1103"/>
      <c r="J25" s="1103"/>
      <c r="K25" s="1103"/>
      <c r="L25" s="1103"/>
      <c r="M25" s="1103"/>
      <c r="N25" s="1103"/>
      <c r="O25" s="1103"/>
      <c r="P25" s="1103"/>
      <c r="Q25" s="1103"/>
      <c r="R25" s="1103"/>
      <c r="S25" s="1103"/>
      <c r="T25" s="1103"/>
      <c r="U25" s="1103"/>
      <c r="V25" s="1103"/>
      <c r="W25" s="1103"/>
      <c r="X25" s="1103"/>
      <c r="Y25" s="1103"/>
      <c r="Z25" s="1103"/>
      <c r="AA25" s="1103"/>
      <c r="AB25" s="1103"/>
      <c r="AC25" s="1103"/>
      <c r="AD25" s="1103"/>
      <c r="AE25" s="1103"/>
      <c r="AF25" s="1103"/>
      <c r="AG25" s="1103"/>
      <c r="AH25" s="1103"/>
      <c r="AI25" s="1103"/>
      <c r="AJ25" s="1103"/>
      <c r="AK25" s="1103"/>
      <c r="AL25" s="1103"/>
      <c r="AM25" s="1103"/>
      <c r="AN25" s="1103"/>
      <c r="AO25" s="1103"/>
      <c r="AP25" s="1103"/>
      <c r="AQ25" s="1103"/>
      <c r="AR25" s="1103"/>
      <c r="AS25" s="1103"/>
      <c r="AT25" s="1103"/>
      <c r="AU25" s="1103"/>
      <c r="AV25" s="1103"/>
      <c r="AW25" s="1103"/>
      <c r="AX25" s="1103"/>
      <c r="AY25" s="1103"/>
      <c r="AZ25" s="1103"/>
      <c r="BA25" s="1103"/>
      <c r="BB25" s="1103"/>
      <c r="BC25" s="1103"/>
      <c r="BD25" s="1103"/>
      <c r="BE25" s="1103"/>
      <c r="BF25" s="1103"/>
      <c r="BG25" s="1103"/>
      <c r="BH25" s="1103"/>
      <c r="BI25" s="1103"/>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9" t="s">
        <v>384</v>
      </c>
      <c r="AG26" s="1044"/>
      <c r="AH26" s="1044"/>
      <c r="AI26" s="1044"/>
      <c r="AJ26" s="1100"/>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101"/>
      <c r="AG27" s="1047"/>
      <c r="AH27" s="1047"/>
      <c r="AI27" s="1047"/>
      <c r="AJ27" s="1102"/>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2">
      <c r="A28" s="242">
        <v>1</v>
      </c>
      <c r="B28" s="1091" t="s">
        <v>389</v>
      </c>
      <c r="C28" s="1092"/>
      <c r="D28" s="1092"/>
      <c r="E28" s="1092"/>
      <c r="F28" s="1092"/>
      <c r="G28" s="1092"/>
      <c r="H28" s="1092"/>
      <c r="I28" s="1092"/>
      <c r="J28" s="1092"/>
      <c r="K28" s="1092"/>
      <c r="L28" s="1092"/>
      <c r="M28" s="1092"/>
      <c r="N28" s="1092"/>
      <c r="O28" s="1092"/>
      <c r="P28" s="1093"/>
      <c r="Q28" s="1094">
        <v>3407</v>
      </c>
      <c r="R28" s="1095"/>
      <c r="S28" s="1095"/>
      <c r="T28" s="1095"/>
      <c r="U28" s="1095"/>
      <c r="V28" s="1095">
        <v>3380</v>
      </c>
      <c r="W28" s="1095"/>
      <c r="X28" s="1095"/>
      <c r="Y28" s="1095"/>
      <c r="Z28" s="1095"/>
      <c r="AA28" s="1095">
        <v>27</v>
      </c>
      <c r="AB28" s="1095"/>
      <c r="AC28" s="1095"/>
      <c r="AD28" s="1095"/>
      <c r="AE28" s="1096"/>
      <c r="AF28" s="1097">
        <v>27</v>
      </c>
      <c r="AG28" s="1095"/>
      <c r="AH28" s="1095"/>
      <c r="AI28" s="1095"/>
      <c r="AJ28" s="1098"/>
      <c r="AK28" s="1081">
        <v>281</v>
      </c>
      <c r="AL28" s="1082"/>
      <c r="AM28" s="1082"/>
      <c r="AN28" s="1082"/>
      <c r="AO28" s="1082"/>
      <c r="AP28" s="1083" t="s">
        <v>554</v>
      </c>
      <c r="AQ28" s="1084"/>
      <c r="AR28" s="1084"/>
      <c r="AS28" s="1084"/>
      <c r="AT28" s="1085"/>
      <c r="AU28" s="1083" t="s">
        <v>554</v>
      </c>
      <c r="AV28" s="1084"/>
      <c r="AW28" s="1084"/>
      <c r="AX28" s="1084"/>
      <c r="AY28" s="1085"/>
      <c r="AZ28" s="1086" t="s">
        <v>554</v>
      </c>
      <c r="BA28" s="1087"/>
      <c r="BB28" s="1087"/>
      <c r="BC28" s="1087"/>
      <c r="BD28" s="1088"/>
      <c r="BE28" s="1089"/>
      <c r="BF28" s="1089"/>
      <c r="BG28" s="1089"/>
      <c r="BH28" s="1089"/>
      <c r="BI28" s="1090"/>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2">
      <c r="A29" s="242">
        <v>2</v>
      </c>
      <c r="B29" s="1066" t="s">
        <v>390</v>
      </c>
      <c r="C29" s="1067"/>
      <c r="D29" s="1067"/>
      <c r="E29" s="1067"/>
      <c r="F29" s="1067"/>
      <c r="G29" s="1067"/>
      <c r="H29" s="1067"/>
      <c r="I29" s="1067"/>
      <c r="J29" s="1067"/>
      <c r="K29" s="1067"/>
      <c r="L29" s="1067"/>
      <c r="M29" s="1067"/>
      <c r="N29" s="1067"/>
      <c r="O29" s="1067"/>
      <c r="P29" s="1068"/>
      <c r="Q29" s="1074">
        <v>2807</v>
      </c>
      <c r="R29" s="1075"/>
      <c r="S29" s="1075"/>
      <c r="T29" s="1075"/>
      <c r="U29" s="1075"/>
      <c r="V29" s="1075">
        <v>2770</v>
      </c>
      <c r="W29" s="1075"/>
      <c r="X29" s="1075"/>
      <c r="Y29" s="1075"/>
      <c r="Z29" s="1075"/>
      <c r="AA29" s="1075">
        <v>37</v>
      </c>
      <c r="AB29" s="1075"/>
      <c r="AC29" s="1075"/>
      <c r="AD29" s="1075"/>
      <c r="AE29" s="1076"/>
      <c r="AF29" s="1071">
        <v>37</v>
      </c>
      <c r="AG29" s="1072"/>
      <c r="AH29" s="1072"/>
      <c r="AI29" s="1072"/>
      <c r="AJ29" s="1073"/>
      <c r="AK29" s="1016">
        <v>402</v>
      </c>
      <c r="AL29" s="1007"/>
      <c r="AM29" s="1007"/>
      <c r="AN29" s="1007"/>
      <c r="AO29" s="1007"/>
      <c r="AP29" s="1017" t="s">
        <v>554</v>
      </c>
      <c r="AQ29" s="1015"/>
      <c r="AR29" s="1015"/>
      <c r="AS29" s="1015"/>
      <c r="AT29" s="1016"/>
      <c r="AU29" s="1017" t="s">
        <v>554</v>
      </c>
      <c r="AV29" s="1015"/>
      <c r="AW29" s="1015"/>
      <c r="AX29" s="1015"/>
      <c r="AY29" s="1016"/>
      <c r="AZ29" s="1078" t="s">
        <v>554</v>
      </c>
      <c r="BA29" s="1079"/>
      <c r="BB29" s="1079"/>
      <c r="BC29" s="1079"/>
      <c r="BD29" s="1080"/>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2">
      <c r="A30" s="242">
        <v>3</v>
      </c>
      <c r="B30" s="1066" t="s">
        <v>391</v>
      </c>
      <c r="C30" s="1067"/>
      <c r="D30" s="1067"/>
      <c r="E30" s="1067"/>
      <c r="F30" s="1067"/>
      <c r="G30" s="1067"/>
      <c r="H30" s="1067"/>
      <c r="I30" s="1067"/>
      <c r="J30" s="1067"/>
      <c r="K30" s="1067"/>
      <c r="L30" s="1067"/>
      <c r="M30" s="1067"/>
      <c r="N30" s="1067"/>
      <c r="O30" s="1067"/>
      <c r="P30" s="1068"/>
      <c r="Q30" s="1074">
        <v>470</v>
      </c>
      <c r="R30" s="1075"/>
      <c r="S30" s="1075"/>
      <c r="T30" s="1075"/>
      <c r="U30" s="1075"/>
      <c r="V30" s="1075">
        <v>461</v>
      </c>
      <c r="W30" s="1075"/>
      <c r="X30" s="1075"/>
      <c r="Y30" s="1075"/>
      <c r="Z30" s="1075"/>
      <c r="AA30" s="1075">
        <v>9</v>
      </c>
      <c r="AB30" s="1075"/>
      <c r="AC30" s="1075"/>
      <c r="AD30" s="1075"/>
      <c r="AE30" s="1076"/>
      <c r="AF30" s="1071">
        <v>9</v>
      </c>
      <c r="AG30" s="1072"/>
      <c r="AH30" s="1072"/>
      <c r="AI30" s="1072"/>
      <c r="AJ30" s="1073"/>
      <c r="AK30" s="1016">
        <v>119</v>
      </c>
      <c r="AL30" s="1007"/>
      <c r="AM30" s="1007"/>
      <c r="AN30" s="1007"/>
      <c r="AO30" s="1007"/>
      <c r="AP30" s="1017" t="s">
        <v>554</v>
      </c>
      <c r="AQ30" s="1015"/>
      <c r="AR30" s="1015"/>
      <c r="AS30" s="1015"/>
      <c r="AT30" s="1016"/>
      <c r="AU30" s="1017" t="s">
        <v>554</v>
      </c>
      <c r="AV30" s="1015"/>
      <c r="AW30" s="1015"/>
      <c r="AX30" s="1015"/>
      <c r="AY30" s="1016"/>
      <c r="AZ30" s="1078" t="s">
        <v>554</v>
      </c>
      <c r="BA30" s="1079"/>
      <c r="BB30" s="1079"/>
      <c r="BC30" s="1079"/>
      <c r="BD30" s="1080"/>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2">
      <c r="A31" s="242">
        <v>4</v>
      </c>
      <c r="B31" s="1066" t="s">
        <v>392</v>
      </c>
      <c r="C31" s="1067"/>
      <c r="D31" s="1067"/>
      <c r="E31" s="1067"/>
      <c r="F31" s="1067"/>
      <c r="G31" s="1067"/>
      <c r="H31" s="1067"/>
      <c r="I31" s="1067"/>
      <c r="J31" s="1067"/>
      <c r="K31" s="1067"/>
      <c r="L31" s="1067"/>
      <c r="M31" s="1067"/>
      <c r="N31" s="1067"/>
      <c r="O31" s="1067"/>
      <c r="P31" s="1068"/>
      <c r="Q31" s="1074">
        <v>1542</v>
      </c>
      <c r="R31" s="1075"/>
      <c r="S31" s="1075"/>
      <c r="T31" s="1075"/>
      <c r="U31" s="1075"/>
      <c r="V31" s="1075">
        <v>1367</v>
      </c>
      <c r="W31" s="1075"/>
      <c r="X31" s="1075"/>
      <c r="Y31" s="1075"/>
      <c r="Z31" s="1075"/>
      <c r="AA31" s="1075">
        <v>176</v>
      </c>
      <c r="AB31" s="1075"/>
      <c r="AC31" s="1075"/>
      <c r="AD31" s="1075"/>
      <c r="AE31" s="1076"/>
      <c r="AF31" s="1071">
        <v>1187</v>
      </c>
      <c r="AG31" s="1072"/>
      <c r="AH31" s="1072"/>
      <c r="AI31" s="1072"/>
      <c r="AJ31" s="1073"/>
      <c r="AK31" s="1016">
        <v>150</v>
      </c>
      <c r="AL31" s="1007"/>
      <c r="AM31" s="1007"/>
      <c r="AN31" s="1007"/>
      <c r="AO31" s="1007"/>
      <c r="AP31" s="1007">
        <v>273</v>
      </c>
      <c r="AQ31" s="1007"/>
      <c r="AR31" s="1007"/>
      <c r="AS31" s="1007"/>
      <c r="AT31" s="1007"/>
      <c r="AU31" s="1007">
        <v>161</v>
      </c>
      <c r="AV31" s="1007"/>
      <c r="AW31" s="1007"/>
      <c r="AX31" s="1007"/>
      <c r="AY31" s="1007"/>
      <c r="AZ31" s="1078" t="s">
        <v>554</v>
      </c>
      <c r="BA31" s="1079"/>
      <c r="BB31" s="1079"/>
      <c r="BC31" s="1079"/>
      <c r="BD31" s="1080"/>
      <c r="BE31" s="1008" t="s">
        <v>393</v>
      </c>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2">
      <c r="A32" s="242">
        <v>5</v>
      </c>
      <c r="B32" s="1066" t="s">
        <v>394</v>
      </c>
      <c r="C32" s="1067"/>
      <c r="D32" s="1067"/>
      <c r="E32" s="1067"/>
      <c r="F32" s="1067"/>
      <c r="G32" s="1067"/>
      <c r="H32" s="1067"/>
      <c r="I32" s="1067"/>
      <c r="J32" s="1067"/>
      <c r="K32" s="1067"/>
      <c r="L32" s="1067"/>
      <c r="M32" s="1067"/>
      <c r="N32" s="1067"/>
      <c r="O32" s="1067"/>
      <c r="P32" s="1068"/>
      <c r="Q32" s="1074">
        <v>743</v>
      </c>
      <c r="R32" s="1075"/>
      <c r="S32" s="1075"/>
      <c r="T32" s="1075"/>
      <c r="U32" s="1075"/>
      <c r="V32" s="1075">
        <v>740</v>
      </c>
      <c r="W32" s="1075"/>
      <c r="X32" s="1075"/>
      <c r="Y32" s="1075"/>
      <c r="Z32" s="1075"/>
      <c r="AA32" s="1075">
        <v>3</v>
      </c>
      <c r="AB32" s="1075"/>
      <c r="AC32" s="1075"/>
      <c r="AD32" s="1075"/>
      <c r="AE32" s="1076"/>
      <c r="AF32" s="1071">
        <v>958</v>
      </c>
      <c r="AG32" s="1072"/>
      <c r="AH32" s="1072"/>
      <c r="AI32" s="1072"/>
      <c r="AJ32" s="1073"/>
      <c r="AK32" s="1016">
        <v>15</v>
      </c>
      <c r="AL32" s="1007"/>
      <c r="AM32" s="1007"/>
      <c r="AN32" s="1007"/>
      <c r="AO32" s="1007"/>
      <c r="AP32" s="1007">
        <v>2173</v>
      </c>
      <c r="AQ32" s="1007"/>
      <c r="AR32" s="1007"/>
      <c r="AS32" s="1007"/>
      <c r="AT32" s="1007"/>
      <c r="AU32" s="1007">
        <v>7</v>
      </c>
      <c r="AV32" s="1007"/>
      <c r="AW32" s="1007"/>
      <c r="AX32" s="1007"/>
      <c r="AY32" s="1007"/>
      <c r="AZ32" s="1078" t="s">
        <v>554</v>
      </c>
      <c r="BA32" s="1079"/>
      <c r="BB32" s="1079"/>
      <c r="BC32" s="1079"/>
      <c r="BD32" s="1080"/>
      <c r="BE32" s="1008" t="s">
        <v>393</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2">
      <c r="A33" s="242">
        <v>6</v>
      </c>
      <c r="B33" s="1066" t="s">
        <v>395</v>
      </c>
      <c r="C33" s="1067"/>
      <c r="D33" s="1067"/>
      <c r="E33" s="1067"/>
      <c r="F33" s="1067"/>
      <c r="G33" s="1067"/>
      <c r="H33" s="1067"/>
      <c r="I33" s="1067"/>
      <c r="J33" s="1067"/>
      <c r="K33" s="1067"/>
      <c r="L33" s="1067"/>
      <c r="M33" s="1067"/>
      <c r="N33" s="1067"/>
      <c r="O33" s="1067"/>
      <c r="P33" s="1068"/>
      <c r="Q33" s="1074">
        <v>1377</v>
      </c>
      <c r="R33" s="1075"/>
      <c r="S33" s="1075"/>
      <c r="T33" s="1075"/>
      <c r="U33" s="1075"/>
      <c r="V33" s="1075">
        <v>1375</v>
      </c>
      <c r="W33" s="1075"/>
      <c r="X33" s="1075"/>
      <c r="Y33" s="1075"/>
      <c r="Z33" s="1075"/>
      <c r="AA33" s="1075">
        <v>3</v>
      </c>
      <c r="AB33" s="1075"/>
      <c r="AC33" s="1075"/>
      <c r="AD33" s="1075"/>
      <c r="AE33" s="1076"/>
      <c r="AF33" s="1071" t="s">
        <v>122</v>
      </c>
      <c r="AG33" s="1072"/>
      <c r="AH33" s="1072"/>
      <c r="AI33" s="1072"/>
      <c r="AJ33" s="1073"/>
      <c r="AK33" s="1016">
        <v>672</v>
      </c>
      <c r="AL33" s="1007"/>
      <c r="AM33" s="1007"/>
      <c r="AN33" s="1007"/>
      <c r="AO33" s="1007"/>
      <c r="AP33" s="1007">
        <v>11274</v>
      </c>
      <c r="AQ33" s="1007"/>
      <c r="AR33" s="1007"/>
      <c r="AS33" s="1007"/>
      <c r="AT33" s="1007"/>
      <c r="AU33" s="1007">
        <v>7125</v>
      </c>
      <c r="AV33" s="1007"/>
      <c r="AW33" s="1007"/>
      <c r="AX33" s="1007"/>
      <c r="AY33" s="1007"/>
      <c r="AZ33" s="1078" t="s">
        <v>554</v>
      </c>
      <c r="BA33" s="1079"/>
      <c r="BB33" s="1079"/>
      <c r="BC33" s="1079"/>
      <c r="BD33" s="1080"/>
      <c r="BE33" s="1008" t="s">
        <v>393</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2">
      <c r="A34" s="242">
        <v>7</v>
      </c>
      <c r="B34" s="1066" t="s">
        <v>396</v>
      </c>
      <c r="C34" s="1067"/>
      <c r="D34" s="1067"/>
      <c r="E34" s="1067"/>
      <c r="F34" s="1067"/>
      <c r="G34" s="1067"/>
      <c r="H34" s="1067"/>
      <c r="I34" s="1067"/>
      <c r="J34" s="1067"/>
      <c r="K34" s="1067"/>
      <c r="L34" s="1067"/>
      <c r="M34" s="1067"/>
      <c r="N34" s="1067"/>
      <c r="O34" s="1067"/>
      <c r="P34" s="1068"/>
      <c r="Q34" s="1074">
        <v>5</v>
      </c>
      <c r="R34" s="1075"/>
      <c r="S34" s="1075"/>
      <c r="T34" s="1075"/>
      <c r="U34" s="1075"/>
      <c r="V34" s="1075">
        <v>5</v>
      </c>
      <c r="W34" s="1075"/>
      <c r="X34" s="1075"/>
      <c r="Y34" s="1075"/>
      <c r="Z34" s="1075"/>
      <c r="AA34" s="1075">
        <v>0</v>
      </c>
      <c r="AB34" s="1075"/>
      <c r="AC34" s="1075"/>
      <c r="AD34" s="1075"/>
      <c r="AE34" s="1076"/>
      <c r="AF34" s="1071">
        <v>28</v>
      </c>
      <c r="AG34" s="1072"/>
      <c r="AH34" s="1072"/>
      <c r="AI34" s="1072"/>
      <c r="AJ34" s="1073"/>
      <c r="AK34" s="1016">
        <v>0</v>
      </c>
      <c r="AL34" s="1007"/>
      <c r="AM34" s="1007"/>
      <c r="AN34" s="1007"/>
      <c r="AO34" s="1007"/>
      <c r="AP34" s="1078" t="s">
        <v>554</v>
      </c>
      <c r="AQ34" s="1079"/>
      <c r="AR34" s="1079"/>
      <c r="AS34" s="1079"/>
      <c r="AT34" s="1080"/>
      <c r="AU34" s="1078" t="s">
        <v>554</v>
      </c>
      <c r="AV34" s="1079"/>
      <c r="AW34" s="1079"/>
      <c r="AX34" s="1079"/>
      <c r="AY34" s="1080"/>
      <c r="AZ34" s="1078" t="s">
        <v>554</v>
      </c>
      <c r="BA34" s="1079"/>
      <c r="BB34" s="1079"/>
      <c r="BC34" s="1079"/>
      <c r="BD34" s="1080"/>
      <c r="BE34" s="1008" t="s">
        <v>393</v>
      </c>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2">
      <c r="A35" s="242">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2">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2">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2">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2">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2">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2">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2">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2">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2">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2">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2">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2">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2">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2">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2">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2">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2">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2">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2">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2">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2">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2">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2">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2">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2">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5">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2">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5">
      <c r="A63" s="240" t="s">
        <v>377</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2246</v>
      </c>
      <c r="AG63" s="995"/>
      <c r="AH63" s="995"/>
      <c r="AI63" s="995"/>
      <c r="AJ63" s="1058"/>
      <c r="AK63" s="1059"/>
      <c r="AL63" s="999"/>
      <c r="AM63" s="999"/>
      <c r="AN63" s="999"/>
      <c r="AO63" s="999"/>
      <c r="AP63" s="995">
        <v>13719</v>
      </c>
      <c r="AQ63" s="995"/>
      <c r="AR63" s="995"/>
      <c r="AS63" s="995"/>
      <c r="AT63" s="995"/>
      <c r="AU63" s="995">
        <v>7293</v>
      </c>
      <c r="AV63" s="995"/>
      <c r="AW63" s="995"/>
      <c r="AX63" s="995"/>
      <c r="AY63" s="995"/>
      <c r="AZ63" s="1053"/>
      <c r="BA63" s="1053"/>
      <c r="BB63" s="1053"/>
      <c r="BC63" s="1053"/>
      <c r="BD63" s="1053"/>
      <c r="BE63" s="996"/>
      <c r="BF63" s="996"/>
      <c r="BG63" s="996"/>
      <c r="BH63" s="996"/>
      <c r="BI63" s="997"/>
      <c r="BJ63" s="1054" t="s">
        <v>122</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5">
      <c r="A65" s="232" t="s">
        <v>399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2">
      <c r="A66" s="1031" t="s">
        <v>400</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401</v>
      </c>
      <c r="AV66" s="1038"/>
      <c r="AW66" s="1038"/>
      <c r="AX66" s="1038"/>
      <c r="AY66" s="1039"/>
      <c r="AZ66" s="1037" t="s">
        <v>364</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2">
      <c r="A68" s="236">
        <v>1</v>
      </c>
      <c r="B68" s="1021" t="s">
        <v>555</v>
      </c>
      <c r="C68" s="1022"/>
      <c r="D68" s="1022"/>
      <c r="E68" s="1022"/>
      <c r="F68" s="1022"/>
      <c r="G68" s="1022"/>
      <c r="H68" s="1022"/>
      <c r="I68" s="1022"/>
      <c r="J68" s="1022"/>
      <c r="K68" s="1022"/>
      <c r="L68" s="1022"/>
      <c r="M68" s="1022"/>
      <c r="N68" s="1022"/>
      <c r="O68" s="1022"/>
      <c r="P68" s="1023"/>
      <c r="Q68" s="1024">
        <v>1</v>
      </c>
      <c r="R68" s="1018"/>
      <c r="S68" s="1018"/>
      <c r="T68" s="1018"/>
      <c r="U68" s="1018"/>
      <c r="V68" s="1018">
        <v>1</v>
      </c>
      <c r="W68" s="1018"/>
      <c r="X68" s="1018"/>
      <c r="Y68" s="1018"/>
      <c r="Z68" s="1018"/>
      <c r="AA68" s="1018">
        <v>0</v>
      </c>
      <c r="AB68" s="1018"/>
      <c r="AC68" s="1018"/>
      <c r="AD68" s="1018"/>
      <c r="AE68" s="1018"/>
      <c r="AF68" s="1018">
        <v>0</v>
      </c>
      <c r="AG68" s="1018"/>
      <c r="AH68" s="1018"/>
      <c r="AI68" s="1018"/>
      <c r="AJ68" s="1018"/>
      <c r="AK68" s="1018" t="s">
        <v>554</v>
      </c>
      <c r="AL68" s="1018"/>
      <c r="AM68" s="1018"/>
      <c r="AN68" s="1018"/>
      <c r="AO68" s="1018"/>
      <c r="AP68" s="1018" t="s">
        <v>554</v>
      </c>
      <c r="AQ68" s="1018"/>
      <c r="AR68" s="1018"/>
      <c r="AS68" s="1018"/>
      <c r="AT68" s="1018"/>
      <c r="AU68" s="1018" t="s">
        <v>554</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2">
      <c r="A69" s="238">
        <v>2</v>
      </c>
      <c r="B69" s="1010" t="s">
        <v>556</v>
      </c>
      <c r="C69" s="1011"/>
      <c r="D69" s="1011"/>
      <c r="E69" s="1011"/>
      <c r="F69" s="1011"/>
      <c r="G69" s="1011"/>
      <c r="H69" s="1011"/>
      <c r="I69" s="1011"/>
      <c r="J69" s="1011"/>
      <c r="K69" s="1011"/>
      <c r="L69" s="1011"/>
      <c r="M69" s="1011"/>
      <c r="N69" s="1011"/>
      <c r="O69" s="1011"/>
      <c r="P69" s="1012"/>
      <c r="Q69" s="1013">
        <v>3193</v>
      </c>
      <c r="R69" s="1007"/>
      <c r="S69" s="1007"/>
      <c r="T69" s="1007"/>
      <c r="U69" s="1007"/>
      <c r="V69" s="1007">
        <v>2512</v>
      </c>
      <c r="W69" s="1007"/>
      <c r="X69" s="1007"/>
      <c r="Y69" s="1007"/>
      <c r="Z69" s="1007"/>
      <c r="AA69" s="1007">
        <v>681</v>
      </c>
      <c r="AB69" s="1007"/>
      <c r="AC69" s="1007"/>
      <c r="AD69" s="1007"/>
      <c r="AE69" s="1007"/>
      <c r="AF69" s="1007">
        <v>681</v>
      </c>
      <c r="AG69" s="1007"/>
      <c r="AH69" s="1007"/>
      <c r="AI69" s="1007"/>
      <c r="AJ69" s="1007"/>
      <c r="AK69" s="1007" t="s">
        <v>554</v>
      </c>
      <c r="AL69" s="1007"/>
      <c r="AM69" s="1007"/>
      <c r="AN69" s="1007"/>
      <c r="AO69" s="1007"/>
      <c r="AP69" s="1007" t="s">
        <v>554</v>
      </c>
      <c r="AQ69" s="1007"/>
      <c r="AR69" s="1007"/>
      <c r="AS69" s="1007"/>
      <c r="AT69" s="1007"/>
      <c r="AU69" s="1007" t="s">
        <v>554</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2">
      <c r="A70" s="238">
        <v>3</v>
      </c>
      <c r="B70" s="1010" t="s">
        <v>557</v>
      </c>
      <c r="C70" s="1011"/>
      <c r="D70" s="1011"/>
      <c r="E70" s="1011"/>
      <c r="F70" s="1011"/>
      <c r="G70" s="1011"/>
      <c r="H70" s="1011"/>
      <c r="I70" s="1011"/>
      <c r="J70" s="1011"/>
      <c r="K70" s="1011"/>
      <c r="L70" s="1011"/>
      <c r="M70" s="1011"/>
      <c r="N70" s="1011"/>
      <c r="O70" s="1011"/>
      <c r="P70" s="1012"/>
      <c r="Q70" s="1013">
        <v>585</v>
      </c>
      <c r="R70" s="1007"/>
      <c r="S70" s="1007"/>
      <c r="T70" s="1007"/>
      <c r="U70" s="1007"/>
      <c r="V70" s="1007">
        <v>569</v>
      </c>
      <c r="W70" s="1007"/>
      <c r="X70" s="1007"/>
      <c r="Y70" s="1007"/>
      <c r="Z70" s="1007"/>
      <c r="AA70" s="1007">
        <v>16</v>
      </c>
      <c r="AB70" s="1007"/>
      <c r="AC70" s="1007"/>
      <c r="AD70" s="1007"/>
      <c r="AE70" s="1007"/>
      <c r="AF70" s="1007">
        <v>16</v>
      </c>
      <c r="AG70" s="1007"/>
      <c r="AH70" s="1007"/>
      <c r="AI70" s="1007"/>
      <c r="AJ70" s="1007"/>
      <c r="AK70" s="1007" t="s">
        <v>554</v>
      </c>
      <c r="AL70" s="1007"/>
      <c r="AM70" s="1007"/>
      <c r="AN70" s="1007"/>
      <c r="AO70" s="1007"/>
      <c r="AP70" s="1007" t="s">
        <v>554</v>
      </c>
      <c r="AQ70" s="1007"/>
      <c r="AR70" s="1007"/>
      <c r="AS70" s="1007"/>
      <c r="AT70" s="1007"/>
      <c r="AU70" s="1007" t="s">
        <v>554</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2">
      <c r="A71" s="238">
        <v>4</v>
      </c>
      <c r="B71" s="1010" t="s">
        <v>558</v>
      </c>
      <c r="C71" s="1011"/>
      <c r="D71" s="1011"/>
      <c r="E71" s="1011"/>
      <c r="F71" s="1011"/>
      <c r="G71" s="1011"/>
      <c r="H71" s="1011"/>
      <c r="I71" s="1011"/>
      <c r="J71" s="1011"/>
      <c r="K71" s="1011"/>
      <c r="L71" s="1011"/>
      <c r="M71" s="1011"/>
      <c r="N71" s="1011"/>
      <c r="O71" s="1011"/>
      <c r="P71" s="1012"/>
      <c r="Q71" s="1013">
        <v>176293</v>
      </c>
      <c r="R71" s="1007"/>
      <c r="S71" s="1007"/>
      <c r="T71" s="1007"/>
      <c r="U71" s="1007"/>
      <c r="V71" s="1007">
        <v>176293</v>
      </c>
      <c r="W71" s="1007"/>
      <c r="X71" s="1007"/>
      <c r="Y71" s="1007"/>
      <c r="Z71" s="1007"/>
      <c r="AA71" s="1007">
        <v>0</v>
      </c>
      <c r="AB71" s="1007"/>
      <c r="AC71" s="1007"/>
      <c r="AD71" s="1007"/>
      <c r="AE71" s="1007"/>
      <c r="AF71" s="1007">
        <v>0</v>
      </c>
      <c r="AG71" s="1007"/>
      <c r="AH71" s="1007"/>
      <c r="AI71" s="1007"/>
      <c r="AJ71" s="1007"/>
      <c r="AK71" s="1007">
        <v>1232</v>
      </c>
      <c r="AL71" s="1007"/>
      <c r="AM71" s="1007"/>
      <c r="AN71" s="1007"/>
      <c r="AO71" s="1007"/>
      <c r="AP71" s="1007" t="s">
        <v>554</v>
      </c>
      <c r="AQ71" s="1007"/>
      <c r="AR71" s="1007"/>
      <c r="AS71" s="1007"/>
      <c r="AT71" s="1007"/>
      <c r="AU71" s="1007" t="s">
        <v>554</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2">
      <c r="A72" s="238">
        <v>5</v>
      </c>
      <c r="B72" s="1010" t="s">
        <v>559</v>
      </c>
      <c r="C72" s="1011"/>
      <c r="D72" s="1011"/>
      <c r="E72" s="1011"/>
      <c r="F72" s="1011"/>
      <c r="G72" s="1011"/>
      <c r="H72" s="1011"/>
      <c r="I72" s="1011"/>
      <c r="J72" s="1011"/>
      <c r="K72" s="1011"/>
      <c r="L72" s="1011"/>
      <c r="M72" s="1011"/>
      <c r="N72" s="1011"/>
      <c r="O72" s="1011"/>
      <c r="P72" s="1012"/>
      <c r="Q72" s="1013">
        <v>1156</v>
      </c>
      <c r="R72" s="1007"/>
      <c r="S72" s="1007"/>
      <c r="T72" s="1007"/>
      <c r="U72" s="1007"/>
      <c r="V72" s="1007">
        <v>1122</v>
      </c>
      <c r="W72" s="1007"/>
      <c r="X72" s="1007"/>
      <c r="Y72" s="1007"/>
      <c r="Z72" s="1007"/>
      <c r="AA72" s="1007">
        <v>34</v>
      </c>
      <c r="AB72" s="1007"/>
      <c r="AC72" s="1007"/>
      <c r="AD72" s="1007"/>
      <c r="AE72" s="1007"/>
      <c r="AF72" s="1007">
        <v>34</v>
      </c>
      <c r="AG72" s="1007"/>
      <c r="AH72" s="1007"/>
      <c r="AI72" s="1007"/>
      <c r="AJ72" s="1007"/>
      <c r="AK72" s="1007">
        <v>0</v>
      </c>
      <c r="AL72" s="1007"/>
      <c r="AM72" s="1007"/>
      <c r="AN72" s="1007"/>
      <c r="AO72" s="1007"/>
      <c r="AP72" s="1007">
        <v>4845</v>
      </c>
      <c r="AQ72" s="1007"/>
      <c r="AR72" s="1007"/>
      <c r="AS72" s="1007"/>
      <c r="AT72" s="1007"/>
      <c r="AU72" s="1007">
        <v>1785</v>
      </c>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2">
      <c r="A73" s="238">
        <v>6</v>
      </c>
      <c r="B73" s="1010" t="s">
        <v>560</v>
      </c>
      <c r="C73" s="1011"/>
      <c r="D73" s="1011"/>
      <c r="E73" s="1011"/>
      <c r="F73" s="1011"/>
      <c r="G73" s="1011"/>
      <c r="H73" s="1011"/>
      <c r="I73" s="1011"/>
      <c r="J73" s="1011"/>
      <c r="K73" s="1011"/>
      <c r="L73" s="1011"/>
      <c r="M73" s="1011"/>
      <c r="N73" s="1011"/>
      <c r="O73" s="1011"/>
      <c r="P73" s="1012"/>
      <c r="Q73" s="1013">
        <v>177</v>
      </c>
      <c r="R73" s="1007"/>
      <c r="S73" s="1007"/>
      <c r="T73" s="1007"/>
      <c r="U73" s="1007"/>
      <c r="V73" s="1007">
        <v>171</v>
      </c>
      <c r="W73" s="1007"/>
      <c r="X73" s="1007"/>
      <c r="Y73" s="1007"/>
      <c r="Z73" s="1007"/>
      <c r="AA73" s="1007">
        <v>5</v>
      </c>
      <c r="AB73" s="1007"/>
      <c r="AC73" s="1007"/>
      <c r="AD73" s="1007"/>
      <c r="AE73" s="1007"/>
      <c r="AF73" s="1007">
        <v>5</v>
      </c>
      <c r="AG73" s="1007"/>
      <c r="AH73" s="1007"/>
      <c r="AI73" s="1007"/>
      <c r="AJ73" s="1007"/>
      <c r="AK73" s="1007" t="s">
        <v>554</v>
      </c>
      <c r="AL73" s="1007"/>
      <c r="AM73" s="1007"/>
      <c r="AN73" s="1007"/>
      <c r="AO73" s="1007"/>
      <c r="AP73" s="1007" t="s">
        <v>554</v>
      </c>
      <c r="AQ73" s="1007"/>
      <c r="AR73" s="1007"/>
      <c r="AS73" s="1007"/>
      <c r="AT73" s="1007"/>
      <c r="AU73" s="1007" t="s">
        <v>554</v>
      </c>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2">
      <c r="A74" s="238">
        <v>7</v>
      </c>
      <c r="B74" s="1010" t="s">
        <v>561</v>
      </c>
      <c r="C74" s="1011"/>
      <c r="D74" s="1011"/>
      <c r="E74" s="1011"/>
      <c r="F74" s="1011"/>
      <c r="G74" s="1011"/>
      <c r="H74" s="1011"/>
      <c r="I74" s="1011"/>
      <c r="J74" s="1011"/>
      <c r="K74" s="1011"/>
      <c r="L74" s="1011"/>
      <c r="M74" s="1011"/>
      <c r="N74" s="1011"/>
      <c r="O74" s="1011"/>
      <c r="P74" s="1012"/>
      <c r="Q74" s="1013">
        <v>6</v>
      </c>
      <c r="R74" s="1007"/>
      <c r="S74" s="1007"/>
      <c r="T74" s="1007"/>
      <c r="U74" s="1007"/>
      <c r="V74" s="1007">
        <v>0</v>
      </c>
      <c r="W74" s="1007"/>
      <c r="X74" s="1007"/>
      <c r="Y74" s="1007"/>
      <c r="Z74" s="1007"/>
      <c r="AA74" s="1007">
        <v>5</v>
      </c>
      <c r="AB74" s="1007"/>
      <c r="AC74" s="1007"/>
      <c r="AD74" s="1007"/>
      <c r="AE74" s="1007"/>
      <c r="AF74" s="1007">
        <v>5</v>
      </c>
      <c r="AG74" s="1007"/>
      <c r="AH74" s="1007"/>
      <c r="AI74" s="1007"/>
      <c r="AJ74" s="1007"/>
      <c r="AK74" s="1007" t="s">
        <v>554</v>
      </c>
      <c r="AL74" s="1007"/>
      <c r="AM74" s="1007"/>
      <c r="AN74" s="1007"/>
      <c r="AO74" s="1007"/>
      <c r="AP74" s="1007" t="s">
        <v>554</v>
      </c>
      <c r="AQ74" s="1007"/>
      <c r="AR74" s="1007"/>
      <c r="AS74" s="1007"/>
      <c r="AT74" s="1007"/>
      <c r="AU74" s="1007" t="s">
        <v>554</v>
      </c>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2">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2">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2">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2">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2">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2">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2">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2">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2">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2">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2">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2">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2">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5">
      <c r="A88" s="240" t="s">
        <v>377</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742</v>
      </c>
      <c r="AG88" s="995"/>
      <c r="AH88" s="995"/>
      <c r="AI88" s="995"/>
      <c r="AJ88" s="995"/>
      <c r="AK88" s="999"/>
      <c r="AL88" s="999"/>
      <c r="AM88" s="999"/>
      <c r="AN88" s="999"/>
      <c r="AO88" s="999"/>
      <c r="AP88" s="995">
        <v>4845</v>
      </c>
      <c r="AQ88" s="995"/>
      <c r="AR88" s="995"/>
      <c r="AS88" s="995"/>
      <c r="AT88" s="995"/>
      <c r="AU88" s="995">
        <v>1785</v>
      </c>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377</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32</v>
      </c>
      <c r="CS102" s="989"/>
      <c r="CT102" s="989"/>
      <c r="CU102" s="989"/>
      <c r="CV102" s="990"/>
      <c r="CW102" s="988">
        <v>20</v>
      </c>
      <c r="CX102" s="989"/>
      <c r="CY102" s="989"/>
      <c r="CZ102" s="989"/>
      <c r="DA102" s="990"/>
      <c r="DB102" s="988" t="s">
        <v>554</v>
      </c>
      <c r="DC102" s="989"/>
      <c r="DD102" s="989"/>
      <c r="DE102" s="989"/>
      <c r="DF102" s="990"/>
      <c r="DG102" s="988">
        <v>422</v>
      </c>
      <c r="DH102" s="989"/>
      <c r="DI102" s="989"/>
      <c r="DJ102" s="989"/>
      <c r="DK102" s="990"/>
      <c r="DL102" s="988" t="s">
        <v>554</v>
      </c>
      <c r="DM102" s="989"/>
      <c r="DN102" s="989"/>
      <c r="DO102" s="989"/>
      <c r="DP102" s="990"/>
      <c r="DQ102" s="988"/>
      <c r="DR102" s="989"/>
      <c r="DS102" s="989"/>
      <c r="DT102" s="989"/>
      <c r="DU102" s="990"/>
      <c r="DV102" s="973"/>
      <c r="DW102" s="974"/>
      <c r="DX102" s="974"/>
      <c r="DY102" s="974"/>
      <c r="DZ102" s="975"/>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406</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407</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2">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30" customFormat="1" ht="26.25" customHeight="1" x14ac:dyDescent="0.2">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1700768</v>
      </c>
      <c r="AB110" s="925"/>
      <c r="AC110" s="925"/>
      <c r="AD110" s="925"/>
      <c r="AE110" s="926"/>
      <c r="AF110" s="927">
        <v>1536221</v>
      </c>
      <c r="AG110" s="925"/>
      <c r="AH110" s="925"/>
      <c r="AI110" s="925"/>
      <c r="AJ110" s="926"/>
      <c r="AK110" s="927">
        <v>1467750</v>
      </c>
      <c r="AL110" s="925"/>
      <c r="AM110" s="925"/>
      <c r="AN110" s="925"/>
      <c r="AO110" s="926"/>
      <c r="AP110" s="928">
        <v>19.5</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16741428</v>
      </c>
      <c r="BR110" s="878"/>
      <c r="BS110" s="878"/>
      <c r="BT110" s="878"/>
      <c r="BU110" s="878"/>
      <c r="BV110" s="878">
        <v>17096665</v>
      </c>
      <c r="BW110" s="878"/>
      <c r="BX110" s="878"/>
      <c r="BY110" s="878"/>
      <c r="BZ110" s="878"/>
      <c r="CA110" s="878">
        <v>17491263</v>
      </c>
      <c r="CB110" s="878"/>
      <c r="CC110" s="878"/>
      <c r="CD110" s="878"/>
      <c r="CE110" s="878"/>
      <c r="CF110" s="902">
        <v>232.2</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30" customFormat="1" ht="26.25" customHeight="1" x14ac:dyDescent="0.2">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v>21446</v>
      </c>
      <c r="CB111" s="853"/>
      <c r="CC111" s="853"/>
      <c r="CD111" s="853"/>
      <c r="CE111" s="853"/>
      <c r="CF111" s="911">
        <v>0.3</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30" customFormat="1" ht="26.25" customHeight="1" x14ac:dyDescent="0.2">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7763448</v>
      </c>
      <c r="BR112" s="853"/>
      <c r="BS112" s="853"/>
      <c r="BT112" s="853"/>
      <c r="BU112" s="853"/>
      <c r="BV112" s="853">
        <v>7481980</v>
      </c>
      <c r="BW112" s="853"/>
      <c r="BX112" s="853"/>
      <c r="BY112" s="853"/>
      <c r="BZ112" s="853"/>
      <c r="CA112" s="853">
        <v>7292917</v>
      </c>
      <c r="CB112" s="853"/>
      <c r="CC112" s="853"/>
      <c r="CD112" s="853"/>
      <c r="CE112" s="853"/>
      <c r="CF112" s="911">
        <v>96.8</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30" customFormat="1" ht="26.25" customHeight="1" x14ac:dyDescent="0.2">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666590</v>
      </c>
      <c r="AB113" s="955"/>
      <c r="AC113" s="955"/>
      <c r="AD113" s="955"/>
      <c r="AE113" s="956"/>
      <c r="AF113" s="957">
        <v>595104</v>
      </c>
      <c r="AG113" s="955"/>
      <c r="AH113" s="955"/>
      <c r="AI113" s="955"/>
      <c r="AJ113" s="956"/>
      <c r="AK113" s="957">
        <v>604479</v>
      </c>
      <c r="AL113" s="955"/>
      <c r="AM113" s="955"/>
      <c r="AN113" s="955"/>
      <c r="AO113" s="956"/>
      <c r="AP113" s="958">
        <v>8</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758191</v>
      </c>
      <c r="BR113" s="853"/>
      <c r="BS113" s="853"/>
      <c r="BT113" s="853"/>
      <c r="BU113" s="853"/>
      <c r="BV113" s="853">
        <v>1737621</v>
      </c>
      <c r="BW113" s="853"/>
      <c r="BX113" s="853"/>
      <c r="BY113" s="853"/>
      <c r="BZ113" s="853"/>
      <c r="CA113" s="853">
        <v>1784688</v>
      </c>
      <c r="CB113" s="853"/>
      <c r="CC113" s="853"/>
      <c r="CD113" s="853"/>
      <c r="CE113" s="853"/>
      <c r="CF113" s="911">
        <v>23.7</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30" customFormat="1" ht="26.25" customHeight="1" x14ac:dyDescent="0.2">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19933</v>
      </c>
      <c r="AB114" s="816"/>
      <c r="AC114" s="816"/>
      <c r="AD114" s="816"/>
      <c r="AE114" s="817"/>
      <c r="AF114" s="818">
        <v>20974</v>
      </c>
      <c r="AG114" s="816"/>
      <c r="AH114" s="816"/>
      <c r="AI114" s="816"/>
      <c r="AJ114" s="817"/>
      <c r="AK114" s="818">
        <v>25329</v>
      </c>
      <c r="AL114" s="816"/>
      <c r="AM114" s="816"/>
      <c r="AN114" s="816"/>
      <c r="AO114" s="817"/>
      <c r="AP114" s="860">
        <v>0.3</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1508903</v>
      </c>
      <c r="BR114" s="853"/>
      <c r="BS114" s="853"/>
      <c r="BT114" s="853"/>
      <c r="BU114" s="853"/>
      <c r="BV114" s="853">
        <v>1441285</v>
      </c>
      <c r="BW114" s="853"/>
      <c r="BX114" s="853"/>
      <c r="BY114" s="853"/>
      <c r="BZ114" s="853"/>
      <c r="CA114" s="853">
        <v>1424902</v>
      </c>
      <c r="CB114" s="853"/>
      <c r="CC114" s="853"/>
      <c r="CD114" s="853"/>
      <c r="CE114" s="853"/>
      <c r="CF114" s="911">
        <v>18.899999999999999</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30" customFormat="1" ht="26.25" customHeight="1" x14ac:dyDescent="0.2">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v>210383</v>
      </c>
      <c r="BR115" s="853"/>
      <c r="BS115" s="853"/>
      <c r="BT115" s="853"/>
      <c r="BU115" s="853"/>
      <c r="BV115" s="853">
        <v>176816</v>
      </c>
      <c r="BW115" s="853"/>
      <c r="BX115" s="853"/>
      <c r="BY115" s="853"/>
      <c r="BZ115" s="853"/>
      <c r="CA115" s="853">
        <v>136567</v>
      </c>
      <c r="CB115" s="853"/>
      <c r="CC115" s="853"/>
      <c r="CD115" s="853"/>
      <c r="CE115" s="853"/>
      <c r="CF115" s="911">
        <v>1.8</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v>21446</v>
      </c>
      <c r="DR115" s="816"/>
      <c r="DS115" s="816"/>
      <c r="DT115" s="816"/>
      <c r="DU115" s="817"/>
      <c r="DV115" s="860">
        <v>0.3</v>
      </c>
      <c r="DW115" s="861"/>
      <c r="DX115" s="861"/>
      <c r="DY115" s="861"/>
      <c r="DZ115" s="862"/>
    </row>
    <row r="116" spans="1:130" s="230" customFormat="1" ht="26.25" customHeight="1" x14ac:dyDescent="0.2">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30"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2387291</v>
      </c>
      <c r="AB117" s="939"/>
      <c r="AC117" s="939"/>
      <c r="AD117" s="939"/>
      <c r="AE117" s="940"/>
      <c r="AF117" s="941">
        <v>2152299</v>
      </c>
      <c r="AG117" s="939"/>
      <c r="AH117" s="939"/>
      <c r="AI117" s="939"/>
      <c r="AJ117" s="940"/>
      <c r="AK117" s="941">
        <v>2097558</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30" customFormat="1" ht="26.25" customHeight="1" x14ac:dyDescent="0.2">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30" customFormat="1" ht="26.25" customHeight="1" x14ac:dyDescent="0.2">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51" t="s">
        <v>177</v>
      </c>
      <c r="BA119" s="251"/>
      <c r="BB119" s="251"/>
      <c r="BC119" s="251"/>
      <c r="BD119" s="251"/>
      <c r="BE119" s="251"/>
      <c r="BF119" s="251"/>
      <c r="BG119" s="251"/>
      <c r="BH119" s="251"/>
      <c r="BI119" s="251"/>
      <c r="BJ119" s="251"/>
      <c r="BK119" s="251"/>
      <c r="BL119" s="251"/>
      <c r="BM119" s="251"/>
      <c r="BN119" s="251"/>
      <c r="BO119" s="913" t="s">
        <v>443</v>
      </c>
      <c r="BP119" s="914"/>
      <c r="BQ119" s="915">
        <v>26982353</v>
      </c>
      <c r="BR119" s="881"/>
      <c r="BS119" s="881"/>
      <c r="BT119" s="881"/>
      <c r="BU119" s="881"/>
      <c r="BV119" s="881">
        <v>27934367</v>
      </c>
      <c r="BW119" s="881"/>
      <c r="BX119" s="881"/>
      <c r="BY119" s="881"/>
      <c r="BZ119" s="881"/>
      <c r="CA119" s="881">
        <v>28151783</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30" customFormat="1" ht="26.25" customHeight="1" x14ac:dyDescent="0.2">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2943132</v>
      </c>
      <c r="BR120" s="878"/>
      <c r="BS120" s="878"/>
      <c r="BT120" s="878"/>
      <c r="BU120" s="878"/>
      <c r="BV120" s="878">
        <v>3291140</v>
      </c>
      <c r="BW120" s="878"/>
      <c r="BX120" s="878"/>
      <c r="BY120" s="878"/>
      <c r="BZ120" s="878"/>
      <c r="CA120" s="878">
        <v>3366228</v>
      </c>
      <c r="CB120" s="878"/>
      <c r="CC120" s="878"/>
      <c r="CD120" s="878"/>
      <c r="CE120" s="878"/>
      <c r="CF120" s="902">
        <v>44.7</v>
      </c>
      <c r="CG120" s="903"/>
      <c r="CH120" s="903"/>
      <c r="CI120" s="903"/>
      <c r="CJ120" s="903"/>
      <c r="CK120" s="904" t="s">
        <v>447</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v>7614791</v>
      </c>
      <c r="DH120" s="878"/>
      <c r="DI120" s="878"/>
      <c r="DJ120" s="878"/>
      <c r="DK120" s="878"/>
      <c r="DL120" s="878">
        <v>7299835</v>
      </c>
      <c r="DM120" s="878"/>
      <c r="DN120" s="878"/>
      <c r="DO120" s="878"/>
      <c r="DP120" s="878"/>
      <c r="DQ120" s="878">
        <v>7125111</v>
      </c>
      <c r="DR120" s="878"/>
      <c r="DS120" s="878"/>
      <c r="DT120" s="878"/>
      <c r="DU120" s="878"/>
      <c r="DV120" s="879">
        <v>94.6</v>
      </c>
      <c r="DW120" s="879"/>
      <c r="DX120" s="879"/>
      <c r="DY120" s="879"/>
      <c r="DZ120" s="880"/>
    </row>
    <row r="121" spans="1:130" s="230" customFormat="1" ht="26.25" customHeight="1" x14ac:dyDescent="0.2">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2103870</v>
      </c>
      <c r="BR121" s="853"/>
      <c r="BS121" s="853"/>
      <c r="BT121" s="853"/>
      <c r="BU121" s="853"/>
      <c r="BV121" s="853">
        <v>2098136</v>
      </c>
      <c r="BW121" s="853"/>
      <c r="BX121" s="853"/>
      <c r="BY121" s="853"/>
      <c r="BZ121" s="853"/>
      <c r="CA121" s="853">
        <v>2077255</v>
      </c>
      <c r="CB121" s="853"/>
      <c r="CC121" s="853"/>
      <c r="CD121" s="853"/>
      <c r="CE121" s="853"/>
      <c r="CF121" s="911">
        <v>27.6</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122817</v>
      </c>
      <c r="DH121" s="853"/>
      <c r="DI121" s="853"/>
      <c r="DJ121" s="853"/>
      <c r="DK121" s="853"/>
      <c r="DL121" s="853">
        <v>175266</v>
      </c>
      <c r="DM121" s="853"/>
      <c r="DN121" s="853"/>
      <c r="DO121" s="853"/>
      <c r="DP121" s="853"/>
      <c r="DQ121" s="853">
        <v>161289</v>
      </c>
      <c r="DR121" s="853"/>
      <c r="DS121" s="853"/>
      <c r="DT121" s="853"/>
      <c r="DU121" s="853"/>
      <c r="DV121" s="830">
        <v>2.1</v>
      </c>
      <c r="DW121" s="830"/>
      <c r="DX121" s="830"/>
      <c r="DY121" s="830"/>
      <c r="DZ121" s="831"/>
    </row>
    <row r="122" spans="1:130" s="230" customFormat="1" ht="26.25" customHeight="1" x14ac:dyDescent="0.2">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17265092</v>
      </c>
      <c r="BR122" s="881"/>
      <c r="BS122" s="881"/>
      <c r="BT122" s="881"/>
      <c r="BU122" s="881"/>
      <c r="BV122" s="881">
        <v>17084701</v>
      </c>
      <c r="BW122" s="881"/>
      <c r="BX122" s="881"/>
      <c r="BY122" s="881"/>
      <c r="BZ122" s="881"/>
      <c r="CA122" s="881">
        <v>16861222</v>
      </c>
      <c r="CB122" s="881"/>
      <c r="CC122" s="881"/>
      <c r="CD122" s="881"/>
      <c r="CE122" s="881"/>
      <c r="CF122" s="882">
        <v>223.8</v>
      </c>
      <c r="CG122" s="883"/>
      <c r="CH122" s="883"/>
      <c r="CI122" s="883"/>
      <c r="CJ122" s="883"/>
      <c r="CK122" s="905"/>
      <c r="CL122" s="891"/>
      <c r="CM122" s="891"/>
      <c r="CN122" s="891"/>
      <c r="CO122" s="892"/>
      <c r="CP122" s="871" t="s">
        <v>394</v>
      </c>
      <c r="CQ122" s="872"/>
      <c r="CR122" s="872"/>
      <c r="CS122" s="872"/>
      <c r="CT122" s="872"/>
      <c r="CU122" s="872"/>
      <c r="CV122" s="872"/>
      <c r="CW122" s="872"/>
      <c r="CX122" s="872"/>
      <c r="CY122" s="872"/>
      <c r="CZ122" s="872"/>
      <c r="DA122" s="872"/>
      <c r="DB122" s="872"/>
      <c r="DC122" s="872"/>
      <c r="DD122" s="872"/>
      <c r="DE122" s="872"/>
      <c r="DF122" s="873"/>
      <c r="DG122" s="852">
        <v>25840</v>
      </c>
      <c r="DH122" s="853"/>
      <c r="DI122" s="853"/>
      <c r="DJ122" s="853"/>
      <c r="DK122" s="853"/>
      <c r="DL122" s="853">
        <v>6879</v>
      </c>
      <c r="DM122" s="853"/>
      <c r="DN122" s="853"/>
      <c r="DO122" s="853"/>
      <c r="DP122" s="853"/>
      <c r="DQ122" s="853">
        <v>6517</v>
      </c>
      <c r="DR122" s="853"/>
      <c r="DS122" s="853"/>
      <c r="DT122" s="853"/>
      <c r="DU122" s="853"/>
      <c r="DV122" s="830">
        <v>0.1</v>
      </c>
      <c r="DW122" s="830"/>
      <c r="DX122" s="830"/>
      <c r="DY122" s="830"/>
      <c r="DZ122" s="831"/>
    </row>
    <row r="123" spans="1:130" s="230" customFormat="1" ht="26.25" customHeight="1" x14ac:dyDescent="0.2">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51" t="s">
        <v>177</v>
      </c>
      <c r="BA123" s="251"/>
      <c r="BB123" s="251"/>
      <c r="BC123" s="251"/>
      <c r="BD123" s="251"/>
      <c r="BE123" s="251"/>
      <c r="BF123" s="251"/>
      <c r="BG123" s="251"/>
      <c r="BH123" s="251"/>
      <c r="BI123" s="251"/>
      <c r="BJ123" s="251"/>
      <c r="BK123" s="251"/>
      <c r="BL123" s="251"/>
      <c r="BM123" s="251"/>
      <c r="BN123" s="251"/>
      <c r="BO123" s="913" t="s">
        <v>451</v>
      </c>
      <c r="BP123" s="914"/>
      <c r="BQ123" s="868">
        <v>22312094</v>
      </c>
      <c r="BR123" s="869"/>
      <c r="BS123" s="869"/>
      <c r="BT123" s="869"/>
      <c r="BU123" s="869"/>
      <c r="BV123" s="869">
        <v>22473977</v>
      </c>
      <c r="BW123" s="869"/>
      <c r="BX123" s="869"/>
      <c r="BY123" s="869"/>
      <c r="BZ123" s="869"/>
      <c r="CA123" s="869">
        <v>22304705</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30" customFormat="1" ht="26.25" customHeight="1" thickBot="1" x14ac:dyDescent="0.25">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61.7</v>
      </c>
      <c r="BR124" s="867"/>
      <c r="BS124" s="867"/>
      <c r="BT124" s="867"/>
      <c r="BU124" s="867"/>
      <c r="BV124" s="867">
        <v>73.3</v>
      </c>
      <c r="BW124" s="867"/>
      <c r="BX124" s="867"/>
      <c r="BY124" s="867"/>
      <c r="BZ124" s="867"/>
      <c r="CA124" s="867">
        <v>77.599999999999994</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30" customFormat="1" ht="26.25" customHeight="1" x14ac:dyDescent="0.2">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30" customFormat="1" ht="26.25" customHeight="1" thickBot="1" x14ac:dyDescent="0.25">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v>210383</v>
      </c>
      <c r="DH126" s="853"/>
      <c r="DI126" s="853"/>
      <c r="DJ126" s="853"/>
      <c r="DK126" s="853"/>
      <c r="DL126" s="853">
        <v>176816</v>
      </c>
      <c r="DM126" s="853"/>
      <c r="DN126" s="853"/>
      <c r="DO126" s="853"/>
      <c r="DP126" s="853"/>
      <c r="DQ126" s="853">
        <v>136567</v>
      </c>
      <c r="DR126" s="853"/>
      <c r="DS126" s="853"/>
      <c r="DT126" s="853"/>
      <c r="DU126" s="853"/>
      <c r="DV126" s="830">
        <v>1.8</v>
      </c>
      <c r="DW126" s="830"/>
      <c r="DX126" s="830"/>
      <c r="DY126" s="830"/>
      <c r="DZ126" s="831"/>
    </row>
    <row r="127" spans="1:130" s="230" customFormat="1" ht="26.25" customHeight="1" x14ac:dyDescent="0.2">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32"/>
      <c r="AV127" s="232"/>
      <c r="AW127" s="232"/>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30" customFormat="1" ht="26.25" customHeight="1" thickBot="1" x14ac:dyDescent="0.25">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316528</v>
      </c>
      <c r="AB128" s="837"/>
      <c r="AC128" s="837"/>
      <c r="AD128" s="837"/>
      <c r="AE128" s="838"/>
      <c r="AF128" s="839">
        <v>185054</v>
      </c>
      <c r="AG128" s="837"/>
      <c r="AH128" s="837"/>
      <c r="AI128" s="837"/>
      <c r="AJ128" s="838"/>
      <c r="AK128" s="839">
        <v>188443</v>
      </c>
      <c r="AL128" s="837"/>
      <c r="AM128" s="837"/>
      <c r="AN128" s="837"/>
      <c r="AO128" s="838"/>
      <c r="AP128" s="840"/>
      <c r="AQ128" s="841"/>
      <c r="AR128" s="841"/>
      <c r="AS128" s="841"/>
      <c r="AT128" s="842"/>
      <c r="AU128" s="232"/>
      <c r="AV128" s="232"/>
      <c r="AW128" s="232"/>
      <c r="AX128" s="843" t="s">
        <v>465</v>
      </c>
      <c r="AY128" s="844"/>
      <c r="AZ128" s="844"/>
      <c r="BA128" s="844"/>
      <c r="BB128" s="844"/>
      <c r="BC128" s="844"/>
      <c r="BD128" s="844"/>
      <c r="BE128" s="845"/>
      <c r="BF128" s="822" t="s">
        <v>122</v>
      </c>
      <c r="BG128" s="823"/>
      <c r="BH128" s="823"/>
      <c r="BI128" s="823"/>
      <c r="BJ128" s="823"/>
      <c r="BK128" s="823"/>
      <c r="BL128" s="846"/>
      <c r="BM128" s="822">
        <v>13.54</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30"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9093107</v>
      </c>
      <c r="AB129" s="816"/>
      <c r="AC129" s="816"/>
      <c r="AD129" s="816"/>
      <c r="AE129" s="817"/>
      <c r="AF129" s="818">
        <v>8817071</v>
      </c>
      <c r="AG129" s="816"/>
      <c r="AH129" s="816"/>
      <c r="AI129" s="816"/>
      <c r="AJ129" s="817"/>
      <c r="AK129" s="818">
        <v>8890308</v>
      </c>
      <c r="AL129" s="816"/>
      <c r="AM129" s="816"/>
      <c r="AN129" s="816"/>
      <c r="AO129" s="817"/>
      <c r="AP129" s="819"/>
      <c r="AQ129" s="820"/>
      <c r="AR129" s="820"/>
      <c r="AS129" s="820"/>
      <c r="AT129" s="821"/>
      <c r="AU129" s="233"/>
      <c r="AV129" s="233"/>
      <c r="AW129" s="233"/>
      <c r="AX129" s="787" t="s">
        <v>468</v>
      </c>
      <c r="AY129" s="788"/>
      <c r="AZ129" s="788"/>
      <c r="BA129" s="788"/>
      <c r="BB129" s="788"/>
      <c r="BC129" s="788"/>
      <c r="BD129" s="788"/>
      <c r="BE129" s="789"/>
      <c r="BF129" s="806" t="s">
        <v>122</v>
      </c>
      <c r="BG129" s="807"/>
      <c r="BH129" s="807"/>
      <c r="BI129" s="807"/>
      <c r="BJ129" s="807"/>
      <c r="BK129" s="807"/>
      <c r="BL129" s="808"/>
      <c r="BM129" s="806">
        <v>18.54</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1530082</v>
      </c>
      <c r="AB130" s="816"/>
      <c r="AC130" s="816"/>
      <c r="AD130" s="816"/>
      <c r="AE130" s="817"/>
      <c r="AF130" s="818">
        <v>1367873</v>
      </c>
      <c r="AG130" s="816"/>
      <c r="AH130" s="816"/>
      <c r="AI130" s="816"/>
      <c r="AJ130" s="817"/>
      <c r="AK130" s="818">
        <v>1356026</v>
      </c>
      <c r="AL130" s="816"/>
      <c r="AM130" s="816"/>
      <c r="AN130" s="816"/>
      <c r="AO130" s="817"/>
      <c r="AP130" s="819"/>
      <c r="AQ130" s="820"/>
      <c r="AR130" s="820"/>
      <c r="AS130" s="820"/>
      <c r="AT130" s="821"/>
      <c r="AU130" s="233"/>
      <c r="AV130" s="233"/>
      <c r="AW130" s="233"/>
      <c r="AX130" s="787" t="s">
        <v>471</v>
      </c>
      <c r="AY130" s="788"/>
      <c r="AZ130" s="788"/>
      <c r="BA130" s="788"/>
      <c r="BB130" s="788"/>
      <c r="BC130" s="788"/>
      <c r="BD130" s="788"/>
      <c r="BE130" s="789"/>
      <c r="BF130" s="790">
        <v>7.5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7563025</v>
      </c>
      <c r="AB131" s="800"/>
      <c r="AC131" s="800"/>
      <c r="AD131" s="800"/>
      <c r="AE131" s="801"/>
      <c r="AF131" s="802">
        <v>7449198</v>
      </c>
      <c r="AG131" s="800"/>
      <c r="AH131" s="800"/>
      <c r="AI131" s="800"/>
      <c r="AJ131" s="801"/>
      <c r="AK131" s="802">
        <v>7534282</v>
      </c>
      <c r="AL131" s="800"/>
      <c r="AM131" s="800"/>
      <c r="AN131" s="800"/>
      <c r="AO131" s="801"/>
      <c r="AP131" s="803"/>
      <c r="AQ131" s="804"/>
      <c r="AR131" s="804"/>
      <c r="AS131" s="804"/>
      <c r="AT131" s="805"/>
      <c r="AU131" s="233"/>
      <c r="AV131" s="233"/>
      <c r="AW131" s="233"/>
      <c r="AX131" s="765" t="s">
        <v>473</v>
      </c>
      <c r="AY131" s="766"/>
      <c r="AZ131" s="766"/>
      <c r="BA131" s="766"/>
      <c r="BB131" s="766"/>
      <c r="BC131" s="766"/>
      <c r="BD131" s="766"/>
      <c r="BE131" s="767"/>
      <c r="BF131" s="768">
        <v>77.599999999999994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7.1490045320000002</v>
      </c>
      <c r="AB132" s="781"/>
      <c r="AC132" s="781"/>
      <c r="AD132" s="781"/>
      <c r="AE132" s="782"/>
      <c r="AF132" s="783">
        <v>8.0461314910000006</v>
      </c>
      <c r="AG132" s="781"/>
      <c r="AH132" s="781"/>
      <c r="AI132" s="781"/>
      <c r="AJ132" s="782"/>
      <c r="AK132" s="783">
        <v>7.340964939</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7.7</v>
      </c>
      <c r="AB133" s="760"/>
      <c r="AC133" s="760"/>
      <c r="AD133" s="760"/>
      <c r="AE133" s="761"/>
      <c r="AF133" s="759">
        <v>7.3</v>
      </c>
      <c r="AG133" s="760"/>
      <c r="AH133" s="760"/>
      <c r="AI133" s="760"/>
      <c r="AJ133" s="761"/>
      <c r="AK133" s="759">
        <v>7.5</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jsHILM7iDAteoXCsZ5LwOBlsat/O7JJBBRRdICCJWLqjmxo1tYDKLljgAGa9LFuDA3Xs3ZfA7rCq3QIqoV/QdA==" saltValue="Y4SOfta9rDziNhiBlIo80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60" customWidth="1"/>
    <col min="121" max="121" width="0" style="259" hidden="1" customWidth="1"/>
    <col min="122" max="16384" width="9" style="259" hidden="1"/>
  </cols>
  <sheetData>
    <row r="1" spans="1:120" ht="13"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59"/>
    </row>
    <row r="17" spans="119:120" ht="13" x14ac:dyDescent="0.2">
      <c r="DP17" s="259"/>
    </row>
    <row r="18" spans="119:120" ht="13" x14ac:dyDescent="0.2"/>
    <row r="19" spans="119:120" ht="13" x14ac:dyDescent="0.2"/>
    <row r="20" spans="119:120" ht="13" x14ac:dyDescent="0.2">
      <c r="DO20" s="259"/>
      <c r="DP20" s="259"/>
    </row>
    <row r="21" spans="119:120" ht="13" x14ac:dyDescent="0.2">
      <c r="DP21" s="259"/>
    </row>
    <row r="22" spans="119:120" ht="13" x14ac:dyDescent="0.2"/>
    <row r="23" spans="119:120" ht="13" x14ac:dyDescent="0.2">
      <c r="DO23" s="259"/>
      <c r="DP23" s="259"/>
    </row>
    <row r="24" spans="119:120" ht="13" x14ac:dyDescent="0.2">
      <c r="DP24" s="259"/>
    </row>
    <row r="25" spans="119:120" ht="13" x14ac:dyDescent="0.2">
      <c r="DP25" s="259"/>
    </row>
    <row r="26" spans="119:120" ht="13" x14ac:dyDescent="0.2">
      <c r="DO26" s="259"/>
      <c r="DP26" s="259"/>
    </row>
    <row r="27" spans="119:120" ht="13" x14ac:dyDescent="0.2"/>
    <row r="28" spans="119:120" ht="13" x14ac:dyDescent="0.2">
      <c r="DO28" s="259"/>
      <c r="DP28" s="259"/>
    </row>
    <row r="29" spans="119:120" ht="13" x14ac:dyDescent="0.2">
      <c r="DP29" s="259"/>
    </row>
    <row r="30" spans="119:120" ht="13" x14ac:dyDescent="0.2"/>
    <row r="31" spans="119:120" ht="13" x14ac:dyDescent="0.2">
      <c r="DO31" s="259"/>
      <c r="DP31" s="259"/>
    </row>
    <row r="32" spans="119:120" ht="13" x14ac:dyDescent="0.2"/>
    <row r="33" spans="98:120" ht="13" x14ac:dyDescent="0.2">
      <c r="DO33" s="259"/>
      <c r="DP33" s="259"/>
    </row>
    <row r="34" spans="98:120" ht="13" x14ac:dyDescent="0.2">
      <c r="DM34" s="259"/>
    </row>
    <row r="35" spans="98:120" ht="13" x14ac:dyDescent="0.2">
      <c r="CT35" s="259"/>
      <c r="CU35" s="259"/>
      <c r="CV35" s="259"/>
      <c r="CY35" s="259"/>
      <c r="CZ35" s="259"/>
      <c r="DA35" s="259"/>
      <c r="DD35" s="259"/>
      <c r="DE35" s="259"/>
      <c r="DF35" s="259"/>
      <c r="DI35" s="259"/>
      <c r="DJ35" s="259"/>
      <c r="DK35" s="259"/>
      <c r="DM35" s="259"/>
      <c r="DN35" s="259"/>
      <c r="DO35" s="259"/>
      <c r="DP35" s="259"/>
    </row>
    <row r="36" spans="98:120" ht="13" x14ac:dyDescent="0.2"/>
    <row r="37" spans="98:120" ht="13" x14ac:dyDescent="0.2">
      <c r="CW37" s="259"/>
      <c r="DB37" s="259"/>
      <c r="DG37" s="259"/>
      <c r="DL37" s="259"/>
      <c r="DP37" s="259"/>
    </row>
    <row r="38" spans="98:120" ht="13"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59"/>
      <c r="DO49" s="259"/>
      <c r="DP49" s="259"/>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59"/>
      <c r="CS63" s="259"/>
      <c r="CX63" s="259"/>
      <c r="DC63" s="259"/>
      <c r="DH63" s="259"/>
    </row>
    <row r="64" spans="22:120" ht="13" x14ac:dyDescent="0.2">
      <c r="V64" s="259"/>
    </row>
    <row r="65" spans="15:120" ht="13"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 x14ac:dyDescent="0.2">
      <c r="Q66" s="259"/>
      <c r="S66" s="259"/>
      <c r="U66" s="259"/>
      <c r="DM66" s="259"/>
    </row>
    <row r="67" spans="15:120" ht="13"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 x14ac:dyDescent="0.2"/>
    <row r="69" spans="15:120" ht="13" x14ac:dyDescent="0.2"/>
    <row r="70" spans="15:120" ht="13" x14ac:dyDescent="0.2"/>
    <row r="71" spans="15:120" ht="13" x14ac:dyDescent="0.2"/>
    <row r="72" spans="15:120" ht="13" x14ac:dyDescent="0.2">
      <c r="DP72" s="259"/>
    </row>
    <row r="73" spans="15:120" ht="13" x14ac:dyDescent="0.2">
      <c r="DP73" s="259"/>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59"/>
      <c r="CX96" s="259"/>
      <c r="DC96" s="259"/>
      <c r="DH96" s="259"/>
    </row>
    <row r="97" spans="24:120" ht="13" x14ac:dyDescent="0.2">
      <c r="CS97" s="259"/>
      <c r="CX97" s="259"/>
      <c r="DC97" s="259"/>
      <c r="DH97" s="259"/>
      <c r="DP97" s="260" t="s">
        <v>477</v>
      </c>
    </row>
    <row r="98" spans="24:120" ht="13" hidden="1" x14ac:dyDescent="0.2">
      <c r="CS98" s="259"/>
      <c r="CX98" s="259"/>
      <c r="DC98" s="259"/>
      <c r="DH98" s="259"/>
    </row>
    <row r="99" spans="24:120" ht="13"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 hidden="1" x14ac:dyDescent="0.2">
      <c r="CT103" s="259"/>
      <c r="CV103" s="259"/>
      <c r="CW103" s="259"/>
      <c r="CY103" s="259"/>
      <c r="DA103" s="259"/>
      <c r="DB103" s="259"/>
      <c r="DD103" s="259"/>
      <c r="DF103" s="259"/>
      <c r="DG103" s="259"/>
      <c r="DI103" s="259"/>
      <c r="DK103" s="259"/>
      <c r="DL103" s="259"/>
      <c r="DM103" s="259"/>
      <c r="DN103" s="259"/>
      <c r="DO103" s="259"/>
      <c r="DP103" s="259"/>
    </row>
    <row r="104" spans="24:120" ht="13"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NqOa+v7OyGMn+ILsYCyzg18rIu/t+8LGgqtaN3DF/tBhOl5uKr6Ujnj4VtzPxRRKf0y5210z/3rG/A3tRZCN8g==" saltValue="a+eOcDuizKcPNRFqR5d+eQ=="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60" customWidth="1"/>
    <col min="117" max="16384" width="9" style="259" hidden="1"/>
  </cols>
  <sheetData>
    <row r="1" spans="2:116" ht="13"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 x14ac:dyDescent="0.2"/>
    <row r="3" spans="2:116" ht="13" x14ac:dyDescent="0.2"/>
    <row r="4" spans="2:116" ht="13"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 x14ac:dyDescent="0.2"/>
    <row r="20" spans="9:116" ht="13" x14ac:dyDescent="0.2"/>
    <row r="21" spans="9:116" ht="13" x14ac:dyDescent="0.2">
      <c r="DL21" s="259"/>
    </row>
    <row r="22" spans="9:116" ht="13" x14ac:dyDescent="0.2">
      <c r="DI22" s="259"/>
      <c r="DJ22" s="259"/>
      <c r="DK22" s="259"/>
      <c r="DL22" s="259"/>
    </row>
    <row r="23" spans="9:116" ht="13" x14ac:dyDescent="0.2">
      <c r="CY23" s="259"/>
      <c r="CZ23" s="259"/>
      <c r="DA23" s="259"/>
      <c r="DB23" s="259"/>
      <c r="DC23" s="259"/>
      <c r="DD23" s="259"/>
      <c r="DE23" s="259"/>
      <c r="DF23" s="259"/>
      <c r="DG23" s="259"/>
      <c r="DH23" s="259"/>
      <c r="DI23" s="259"/>
      <c r="DJ23" s="259"/>
      <c r="DK23" s="259"/>
      <c r="DL23" s="259"/>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59"/>
      <c r="DA35" s="259"/>
      <c r="DB35" s="259"/>
      <c r="DC35" s="259"/>
      <c r="DD35" s="259"/>
      <c r="DE35" s="259"/>
      <c r="DF35" s="259"/>
      <c r="DG35" s="259"/>
      <c r="DH35" s="259"/>
      <c r="DI35" s="259"/>
      <c r="DJ35" s="259"/>
      <c r="DK35" s="259"/>
      <c r="DL35" s="259"/>
    </row>
    <row r="36" spans="15:116" ht="13" x14ac:dyDescent="0.2"/>
    <row r="37" spans="15:116" ht="13" x14ac:dyDescent="0.2">
      <c r="DL37" s="259"/>
    </row>
    <row r="38" spans="15:116" ht="13" x14ac:dyDescent="0.2">
      <c r="DI38" s="259"/>
      <c r="DJ38" s="259"/>
      <c r="DK38" s="259"/>
      <c r="DL38" s="259"/>
    </row>
    <row r="39" spans="15:116" ht="13" x14ac:dyDescent="0.2"/>
    <row r="40" spans="15:116" ht="13" x14ac:dyDescent="0.2"/>
    <row r="41" spans="15:116" ht="13" x14ac:dyDescent="0.2"/>
    <row r="42" spans="15:116" ht="13" x14ac:dyDescent="0.2"/>
    <row r="43" spans="15:116" ht="13"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 x14ac:dyDescent="0.2">
      <c r="DL44" s="259"/>
    </row>
    <row r="45" spans="15:116" ht="13" x14ac:dyDescent="0.2"/>
    <row r="46" spans="15:116" ht="13" x14ac:dyDescent="0.2">
      <c r="DA46" s="259"/>
      <c r="DB46" s="259"/>
      <c r="DC46" s="259"/>
      <c r="DD46" s="259"/>
      <c r="DE46" s="259"/>
      <c r="DF46" s="259"/>
      <c r="DG46" s="259"/>
      <c r="DH46" s="259"/>
      <c r="DI46" s="259"/>
      <c r="DJ46" s="259"/>
      <c r="DK46" s="259"/>
      <c r="DL46" s="259"/>
    </row>
    <row r="47" spans="15:116" ht="13" x14ac:dyDescent="0.2"/>
    <row r="48" spans="15:116" ht="13" x14ac:dyDescent="0.2"/>
    <row r="49" spans="104:116" ht="13" x14ac:dyDescent="0.2"/>
    <row r="50" spans="104:116" ht="13" x14ac:dyDescent="0.2">
      <c r="CZ50" s="259"/>
      <c r="DA50" s="259"/>
      <c r="DB50" s="259"/>
      <c r="DC50" s="259"/>
      <c r="DD50" s="259"/>
      <c r="DE50" s="259"/>
      <c r="DF50" s="259"/>
      <c r="DG50" s="259"/>
      <c r="DH50" s="259"/>
      <c r="DI50" s="259"/>
      <c r="DJ50" s="259"/>
      <c r="DK50" s="259"/>
      <c r="DL50" s="259"/>
    </row>
    <row r="51" spans="104:116" ht="13" x14ac:dyDescent="0.2"/>
    <row r="52" spans="104:116" ht="13" x14ac:dyDescent="0.2"/>
    <row r="53" spans="104:116" ht="13" x14ac:dyDescent="0.2">
      <c r="DL53" s="259"/>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59"/>
      <c r="DD67" s="259"/>
      <c r="DE67" s="259"/>
      <c r="DF67" s="259"/>
      <c r="DG67" s="259"/>
      <c r="DH67" s="259"/>
      <c r="DI67" s="259"/>
      <c r="DJ67" s="259"/>
      <c r="DK67" s="259"/>
      <c r="DL67" s="259"/>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0qDNKyMYwnH2Y8VLLLNUS52XKW1afYtO29Yt8IAvApWdRv6bGxpat1TparIwDduBgY4Rg2+kHuBp4r8oMnlVCw==" saltValue="08Is0HQqtCxxYGmK6Fp4P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61" customWidth="1"/>
    <col min="37" max="44" width="17" style="261" customWidth="1"/>
    <col min="45" max="45" width="6.08984375" style="268" customWidth="1"/>
    <col min="46" max="46" width="3" style="266" customWidth="1"/>
    <col min="47" max="47" width="19.08984375" style="261" hidden="1" customWidth="1"/>
    <col min="48" max="52" width="12.6328125" style="261" hidden="1" customWidth="1"/>
    <col min="53" max="16384" width="8.6328125" style="261" hidden="1"/>
  </cols>
  <sheetData>
    <row r="1" spans="1:46" ht="13" x14ac:dyDescent="0.2">
      <c r="AS1" s="262"/>
      <c r="AT1" s="262"/>
    </row>
    <row r="2" spans="1:46" ht="13" x14ac:dyDescent="0.2">
      <c r="AS2" s="262"/>
      <c r="AT2" s="262"/>
    </row>
    <row r="3" spans="1:46" ht="13" x14ac:dyDescent="0.2">
      <c r="AS3" s="262"/>
      <c r="AT3" s="262"/>
    </row>
    <row r="4" spans="1:46" ht="13" x14ac:dyDescent="0.2">
      <c r="AS4" s="262"/>
      <c r="AT4" s="262"/>
    </row>
    <row r="5" spans="1:46" ht="16.5" x14ac:dyDescent="0.2">
      <c r="A5" s="263" t="s">
        <v>478</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479</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62" t="s">
        <v>480</v>
      </c>
      <c r="AP7" s="272"/>
      <c r="AQ7" s="273" t="s">
        <v>481</v>
      </c>
      <c r="AR7" s="274"/>
    </row>
    <row r="8" spans="1:46" ht="13"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63"/>
      <c r="AP8" s="278" t="s">
        <v>482</v>
      </c>
      <c r="AQ8" s="279" t="s">
        <v>483</v>
      </c>
      <c r="AR8" s="280" t="s">
        <v>484</v>
      </c>
    </row>
    <row r="9" spans="1:46" ht="13"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74" t="s">
        <v>485</v>
      </c>
      <c r="AL9" s="1175"/>
      <c r="AM9" s="1175"/>
      <c r="AN9" s="1176"/>
      <c r="AO9" s="281">
        <v>2645092</v>
      </c>
      <c r="AP9" s="281">
        <v>70617</v>
      </c>
      <c r="AQ9" s="282">
        <v>67248</v>
      </c>
      <c r="AR9" s="283">
        <v>5</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74" t="s">
        <v>486</v>
      </c>
      <c r="AL10" s="1175"/>
      <c r="AM10" s="1175"/>
      <c r="AN10" s="1176"/>
      <c r="AO10" s="284">
        <v>91025</v>
      </c>
      <c r="AP10" s="284">
        <v>2430</v>
      </c>
      <c r="AQ10" s="285">
        <v>9038</v>
      </c>
      <c r="AR10" s="286">
        <v>-73.099999999999994</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74" t="s">
        <v>487</v>
      </c>
      <c r="AL11" s="1175"/>
      <c r="AM11" s="1175"/>
      <c r="AN11" s="1176"/>
      <c r="AO11" s="284">
        <v>2316</v>
      </c>
      <c r="AP11" s="284">
        <v>62</v>
      </c>
      <c r="AQ11" s="285">
        <v>320</v>
      </c>
      <c r="AR11" s="286">
        <v>-80.599999999999994</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74" t="s">
        <v>488</v>
      </c>
      <c r="AL12" s="1175"/>
      <c r="AM12" s="1175"/>
      <c r="AN12" s="1176"/>
      <c r="AO12" s="284" t="s">
        <v>489</v>
      </c>
      <c r="AP12" s="284" t="s">
        <v>489</v>
      </c>
      <c r="AQ12" s="285">
        <v>22</v>
      </c>
      <c r="AR12" s="286" t="s">
        <v>489</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74" t="s">
        <v>490</v>
      </c>
      <c r="AL13" s="1175"/>
      <c r="AM13" s="1175"/>
      <c r="AN13" s="1176"/>
      <c r="AO13" s="284">
        <v>90281</v>
      </c>
      <c r="AP13" s="284">
        <v>2410</v>
      </c>
      <c r="AQ13" s="285">
        <v>2764</v>
      </c>
      <c r="AR13" s="286">
        <v>-12.8</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74" t="s">
        <v>491</v>
      </c>
      <c r="AL14" s="1175"/>
      <c r="AM14" s="1175"/>
      <c r="AN14" s="1176"/>
      <c r="AO14" s="284">
        <v>86288</v>
      </c>
      <c r="AP14" s="284">
        <v>2304</v>
      </c>
      <c r="AQ14" s="285">
        <v>1165</v>
      </c>
      <c r="AR14" s="286">
        <v>97.8</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77" t="s">
        <v>492</v>
      </c>
      <c r="AL15" s="1178"/>
      <c r="AM15" s="1178"/>
      <c r="AN15" s="1179"/>
      <c r="AO15" s="284">
        <v>-180161</v>
      </c>
      <c r="AP15" s="284">
        <v>-4810</v>
      </c>
      <c r="AQ15" s="285">
        <v>-3941</v>
      </c>
      <c r="AR15" s="286">
        <v>22.1</v>
      </c>
    </row>
    <row r="16" spans="1:46" ht="13"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77" t="s">
        <v>177</v>
      </c>
      <c r="AL16" s="1178"/>
      <c r="AM16" s="1178"/>
      <c r="AN16" s="1179"/>
      <c r="AO16" s="284">
        <v>2734841</v>
      </c>
      <c r="AP16" s="284">
        <v>73013</v>
      </c>
      <c r="AQ16" s="285">
        <v>76616</v>
      </c>
      <c r="AR16" s="286">
        <v>-4.7</v>
      </c>
    </row>
    <row r="17" spans="1:46" ht="13"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493</v>
      </c>
      <c r="AL19" s="262"/>
      <c r="AM19" s="262"/>
      <c r="AN19" s="262"/>
      <c r="AO19" s="262"/>
      <c r="AP19" s="262"/>
      <c r="AQ19" s="262"/>
      <c r="AR19" s="262"/>
    </row>
    <row r="20" spans="1:46" ht="13"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494</v>
      </c>
      <c r="AP20" s="293" t="s">
        <v>495</v>
      </c>
      <c r="AQ20" s="294" t="s">
        <v>496</v>
      </c>
      <c r="AR20" s="295"/>
    </row>
    <row r="21" spans="1:46" s="301" customFormat="1" ht="13"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80" t="s">
        <v>497</v>
      </c>
      <c r="AL21" s="1181"/>
      <c r="AM21" s="1181"/>
      <c r="AN21" s="1182"/>
      <c r="AO21" s="297">
        <v>6.97</v>
      </c>
      <c r="AP21" s="298">
        <v>6.73</v>
      </c>
      <c r="AQ21" s="299">
        <v>0.24</v>
      </c>
      <c r="AR21" s="267"/>
      <c r="AS21" s="300"/>
      <c r="AT21" s="296"/>
    </row>
    <row r="22" spans="1:46" s="301" customFormat="1" ht="13"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80" t="s">
        <v>498</v>
      </c>
      <c r="AL22" s="1181"/>
      <c r="AM22" s="1181"/>
      <c r="AN22" s="1182"/>
      <c r="AO22" s="302">
        <v>94.9</v>
      </c>
      <c r="AP22" s="303">
        <v>96.9</v>
      </c>
      <c r="AQ22" s="304">
        <v>-2</v>
      </c>
      <c r="AR22" s="288"/>
      <c r="AS22" s="300"/>
      <c r="AT22" s="296"/>
    </row>
    <row r="23" spans="1:46" s="301" customFormat="1" ht="13"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 x14ac:dyDescent="0.2">
      <c r="A26" s="1173" t="s">
        <v>499</v>
      </c>
      <c r="B26" s="1173"/>
      <c r="C26" s="1173"/>
      <c r="D26" s="1173"/>
      <c r="E26" s="1173"/>
      <c r="F26" s="1173"/>
      <c r="G26" s="1173"/>
      <c r="H26" s="1173"/>
      <c r="I26" s="1173"/>
      <c r="J26" s="1173"/>
      <c r="K26" s="1173"/>
      <c r="L26" s="1173"/>
      <c r="M26" s="1173"/>
      <c r="N26" s="1173"/>
      <c r="O26" s="1173"/>
      <c r="P26" s="1173"/>
      <c r="Q26" s="1173"/>
      <c r="R26" s="1173"/>
      <c r="S26" s="1173"/>
      <c r="T26" s="1173"/>
      <c r="U26" s="1173"/>
      <c r="V26" s="1173"/>
      <c r="W26" s="1173"/>
      <c r="X26" s="1173"/>
      <c r="Y26" s="1173"/>
      <c r="Z26" s="1173"/>
      <c r="AA26" s="1173"/>
      <c r="AB26" s="1173"/>
      <c r="AC26" s="1173"/>
      <c r="AD26" s="1173"/>
      <c r="AE26" s="1173"/>
      <c r="AF26" s="1173"/>
      <c r="AG26" s="1173"/>
      <c r="AH26" s="1173"/>
      <c r="AI26" s="1173"/>
      <c r="AJ26" s="1173"/>
      <c r="AK26" s="1173"/>
      <c r="AL26" s="1173"/>
      <c r="AM26" s="1173"/>
      <c r="AN26" s="1173"/>
      <c r="AO26" s="1173"/>
      <c r="AP26" s="1173"/>
      <c r="AQ26" s="1173"/>
      <c r="AR26" s="1173"/>
      <c r="AS26" s="1173"/>
      <c r="AT26" s="267"/>
    </row>
    <row r="27" spans="1:46" ht="13" x14ac:dyDescent="0.2">
      <c r="A27" s="309"/>
      <c r="AO27" s="262"/>
      <c r="AP27" s="262"/>
      <c r="AQ27" s="262"/>
      <c r="AR27" s="262"/>
      <c r="AS27" s="262"/>
      <c r="AT27" s="262"/>
    </row>
    <row r="28" spans="1:46" ht="16.5" x14ac:dyDescent="0.2">
      <c r="A28" s="263" t="s">
        <v>500</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501</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62" t="s">
        <v>480</v>
      </c>
      <c r="AP30" s="272"/>
      <c r="AQ30" s="273" t="s">
        <v>481</v>
      </c>
      <c r="AR30" s="274"/>
    </row>
    <row r="31" spans="1:46" ht="13"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63"/>
      <c r="AP31" s="278" t="s">
        <v>482</v>
      </c>
      <c r="AQ31" s="279" t="s">
        <v>483</v>
      </c>
      <c r="AR31" s="280" t="s">
        <v>484</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4" t="s">
        <v>502</v>
      </c>
      <c r="AL32" s="1165"/>
      <c r="AM32" s="1165"/>
      <c r="AN32" s="1166"/>
      <c r="AO32" s="312">
        <v>1467750</v>
      </c>
      <c r="AP32" s="312">
        <v>39185</v>
      </c>
      <c r="AQ32" s="313">
        <v>33390</v>
      </c>
      <c r="AR32" s="314">
        <v>17.399999999999999</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4" t="s">
        <v>503</v>
      </c>
      <c r="AL33" s="1165"/>
      <c r="AM33" s="1165"/>
      <c r="AN33" s="1166"/>
      <c r="AO33" s="312" t="s">
        <v>489</v>
      </c>
      <c r="AP33" s="312" t="s">
        <v>489</v>
      </c>
      <c r="AQ33" s="313" t="s">
        <v>489</v>
      </c>
      <c r="AR33" s="314" t="s">
        <v>489</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4" t="s">
        <v>504</v>
      </c>
      <c r="AL34" s="1165"/>
      <c r="AM34" s="1165"/>
      <c r="AN34" s="1166"/>
      <c r="AO34" s="312" t="s">
        <v>489</v>
      </c>
      <c r="AP34" s="312" t="s">
        <v>489</v>
      </c>
      <c r="AQ34" s="313" t="s">
        <v>489</v>
      </c>
      <c r="AR34" s="314" t="s">
        <v>489</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4" t="s">
        <v>505</v>
      </c>
      <c r="AL35" s="1165"/>
      <c r="AM35" s="1165"/>
      <c r="AN35" s="1166"/>
      <c r="AO35" s="312">
        <v>604479</v>
      </c>
      <c r="AP35" s="312">
        <v>16138</v>
      </c>
      <c r="AQ35" s="313">
        <v>8851</v>
      </c>
      <c r="AR35" s="314">
        <v>82.3</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4" t="s">
        <v>506</v>
      </c>
      <c r="AL36" s="1165"/>
      <c r="AM36" s="1165"/>
      <c r="AN36" s="1166"/>
      <c r="AO36" s="312">
        <v>25329</v>
      </c>
      <c r="AP36" s="312">
        <v>676</v>
      </c>
      <c r="AQ36" s="313">
        <v>2033</v>
      </c>
      <c r="AR36" s="314">
        <v>-66.7</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4" t="s">
        <v>507</v>
      </c>
      <c r="AL37" s="1165"/>
      <c r="AM37" s="1165"/>
      <c r="AN37" s="1166"/>
      <c r="AO37" s="312" t="s">
        <v>489</v>
      </c>
      <c r="AP37" s="312" t="s">
        <v>489</v>
      </c>
      <c r="AQ37" s="313">
        <v>640</v>
      </c>
      <c r="AR37" s="314" t="s">
        <v>489</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7" t="s">
        <v>508</v>
      </c>
      <c r="AL38" s="1168"/>
      <c r="AM38" s="1168"/>
      <c r="AN38" s="1169"/>
      <c r="AO38" s="315" t="s">
        <v>489</v>
      </c>
      <c r="AP38" s="315" t="s">
        <v>489</v>
      </c>
      <c r="AQ38" s="316">
        <v>1</v>
      </c>
      <c r="AR38" s="304" t="s">
        <v>489</v>
      </c>
      <c r="AS38" s="311"/>
    </row>
    <row r="39" spans="1:46" ht="13"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7" t="s">
        <v>509</v>
      </c>
      <c r="AL39" s="1168"/>
      <c r="AM39" s="1168"/>
      <c r="AN39" s="1169"/>
      <c r="AO39" s="312">
        <v>-188443</v>
      </c>
      <c r="AP39" s="312">
        <v>-5031</v>
      </c>
      <c r="AQ39" s="313">
        <v>-3025</v>
      </c>
      <c r="AR39" s="314">
        <v>66.3</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4" t="s">
        <v>510</v>
      </c>
      <c r="AL40" s="1165"/>
      <c r="AM40" s="1165"/>
      <c r="AN40" s="1166"/>
      <c r="AO40" s="312">
        <v>-1356026</v>
      </c>
      <c r="AP40" s="312">
        <v>-36202</v>
      </c>
      <c r="AQ40" s="313">
        <v>-26876</v>
      </c>
      <c r="AR40" s="314">
        <v>34.700000000000003</v>
      </c>
      <c r="AS40" s="311"/>
    </row>
    <row r="41" spans="1:46" ht="13"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0" t="s">
        <v>287</v>
      </c>
      <c r="AL41" s="1171"/>
      <c r="AM41" s="1171"/>
      <c r="AN41" s="1172"/>
      <c r="AO41" s="312">
        <v>553089</v>
      </c>
      <c r="AP41" s="312">
        <v>14766</v>
      </c>
      <c r="AQ41" s="313">
        <v>15015</v>
      </c>
      <c r="AR41" s="314">
        <v>-1.7</v>
      </c>
      <c r="AS41" s="311"/>
    </row>
    <row r="42" spans="1:46" ht="13"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ht="13"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511</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512</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57" t="s">
        <v>480</v>
      </c>
      <c r="AN49" s="1159" t="s">
        <v>513</v>
      </c>
      <c r="AO49" s="1160"/>
      <c r="AP49" s="1160"/>
      <c r="AQ49" s="1160"/>
      <c r="AR49" s="1161"/>
    </row>
    <row r="50" spans="1:44" ht="13"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8"/>
      <c r="AN50" s="328" t="s">
        <v>514</v>
      </c>
      <c r="AO50" s="329" t="s">
        <v>515</v>
      </c>
      <c r="AP50" s="330" t="s">
        <v>516</v>
      </c>
      <c r="AQ50" s="331" t="s">
        <v>517</v>
      </c>
      <c r="AR50" s="332" t="s">
        <v>518</v>
      </c>
    </row>
    <row r="51" spans="1:44" ht="13"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519</v>
      </c>
      <c r="AL51" s="325"/>
      <c r="AM51" s="333">
        <v>2147882</v>
      </c>
      <c r="AN51" s="334">
        <v>57125</v>
      </c>
      <c r="AO51" s="335">
        <v>61.6</v>
      </c>
      <c r="AP51" s="336">
        <v>51264</v>
      </c>
      <c r="AQ51" s="337">
        <v>8.1999999999999993</v>
      </c>
      <c r="AR51" s="338">
        <v>53.4</v>
      </c>
    </row>
    <row r="52" spans="1:44" ht="13"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520</v>
      </c>
      <c r="AM52" s="341">
        <v>1119763</v>
      </c>
      <c r="AN52" s="342">
        <v>29781</v>
      </c>
      <c r="AO52" s="343">
        <v>147.30000000000001</v>
      </c>
      <c r="AP52" s="344">
        <v>26040</v>
      </c>
      <c r="AQ52" s="345">
        <v>4.5</v>
      </c>
      <c r="AR52" s="346">
        <v>142.80000000000001</v>
      </c>
    </row>
    <row r="53" spans="1:44" ht="13"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521</v>
      </c>
      <c r="AL53" s="325"/>
      <c r="AM53" s="333">
        <v>4712149</v>
      </c>
      <c r="AN53" s="334">
        <v>125487</v>
      </c>
      <c r="AO53" s="335">
        <v>119.7</v>
      </c>
      <c r="AP53" s="336">
        <v>52068</v>
      </c>
      <c r="AQ53" s="337">
        <v>1.6</v>
      </c>
      <c r="AR53" s="338">
        <v>118.1</v>
      </c>
    </row>
    <row r="54" spans="1:44" ht="13"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520</v>
      </c>
      <c r="AM54" s="341">
        <v>3156748</v>
      </c>
      <c r="AN54" s="342">
        <v>84066</v>
      </c>
      <c r="AO54" s="343">
        <v>182.3</v>
      </c>
      <c r="AP54" s="344">
        <v>26936</v>
      </c>
      <c r="AQ54" s="345">
        <v>3.4</v>
      </c>
      <c r="AR54" s="346">
        <v>178.9</v>
      </c>
    </row>
    <row r="55" spans="1:44" ht="13"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522</v>
      </c>
      <c r="AL55" s="325"/>
      <c r="AM55" s="333">
        <v>2734406</v>
      </c>
      <c r="AN55" s="334">
        <v>72784</v>
      </c>
      <c r="AO55" s="335">
        <v>-42</v>
      </c>
      <c r="AP55" s="336">
        <v>47161</v>
      </c>
      <c r="AQ55" s="337">
        <v>-9.4</v>
      </c>
      <c r="AR55" s="338">
        <v>-32.6</v>
      </c>
    </row>
    <row r="56" spans="1:44" ht="13"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520</v>
      </c>
      <c r="AM56" s="341">
        <v>1494515</v>
      </c>
      <c r="AN56" s="342">
        <v>39781</v>
      </c>
      <c r="AO56" s="343">
        <v>-52.7</v>
      </c>
      <c r="AP56" s="344">
        <v>24595</v>
      </c>
      <c r="AQ56" s="345">
        <v>-8.6999999999999993</v>
      </c>
      <c r="AR56" s="346">
        <v>-44</v>
      </c>
    </row>
    <row r="57" spans="1:44" ht="13"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523</v>
      </c>
      <c r="AL57" s="325"/>
      <c r="AM57" s="333">
        <v>3165918</v>
      </c>
      <c r="AN57" s="334">
        <v>84406</v>
      </c>
      <c r="AO57" s="335">
        <v>16</v>
      </c>
      <c r="AP57" s="336">
        <v>43423</v>
      </c>
      <c r="AQ57" s="337">
        <v>-7.9</v>
      </c>
      <c r="AR57" s="338">
        <v>23.9</v>
      </c>
    </row>
    <row r="58" spans="1:44" ht="13"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520</v>
      </c>
      <c r="AM58" s="341">
        <v>682188</v>
      </c>
      <c r="AN58" s="342">
        <v>18188</v>
      </c>
      <c r="AO58" s="343">
        <v>-54.3</v>
      </c>
      <c r="AP58" s="344">
        <v>22207</v>
      </c>
      <c r="AQ58" s="345">
        <v>-9.6999999999999993</v>
      </c>
      <c r="AR58" s="346">
        <v>-44.6</v>
      </c>
    </row>
    <row r="59" spans="1:44" ht="13"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524</v>
      </c>
      <c r="AL59" s="325"/>
      <c r="AM59" s="333">
        <v>1950311</v>
      </c>
      <c r="AN59" s="334">
        <v>52068</v>
      </c>
      <c r="AO59" s="335">
        <v>-38.299999999999997</v>
      </c>
      <c r="AP59" s="336">
        <v>45265</v>
      </c>
      <c r="AQ59" s="337">
        <v>4.2</v>
      </c>
      <c r="AR59" s="338">
        <v>-42.5</v>
      </c>
    </row>
    <row r="60" spans="1:44" ht="13"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520</v>
      </c>
      <c r="AM60" s="341">
        <v>670999</v>
      </c>
      <c r="AN60" s="342">
        <v>17914</v>
      </c>
      <c r="AO60" s="343">
        <v>-1.5</v>
      </c>
      <c r="AP60" s="344">
        <v>22600</v>
      </c>
      <c r="AQ60" s="345">
        <v>1.8</v>
      </c>
      <c r="AR60" s="346">
        <v>-3.3</v>
      </c>
    </row>
    <row r="61" spans="1:44" ht="13"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525</v>
      </c>
      <c r="AL61" s="347"/>
      <c r="AM61" s="348">
        <v>2942133</v>
      </c>
      <c r="AN61" s="349">
        <v>78374</v>
      </c>
      <c r="AO61" s="350">
        <v>23.4</v>
      </c>
      <c r="AP61" s="351">
        <v>47836</v>
      </c>
      <c r="AQ61" s="352">
        <v>-0.7</v>
      </c>
      <c r="AR61" s="338">
        <v>24.1</v>
      </c>
    </row>
    <row r="62" spans="1:44" ht="13"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520</v>
      </c>
      <c r="AM62" s="341">
        <v>1424843</v>
      </c>
      <c r="AN62" s="342">
        <v>37946</v>
      </c>
      <c r="AO62" s="343">
        <v>44.2</v>
      </c>
      <c r="AP62" s="344">
        <v>24476</v>
      </c>
      <c r="AQ62" s="345">
        <v>-1.7</v>
      </c>
      <c r="AR62" s="346">
        <v>45.9</v>
      </c>
    </row>
    <row r="63" spans="1:44" ht="13"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 hidden="1" x14ac:dyDescent="0.2">
      <c r="AK70" s="262"/>
      <c r="AL70" s="262"/>
      <c r="AM70" s="262"/>
      <c r="AN70" s="262"/>
      <c r="AO70" s="262"/>
      <c r="AP70" s="262"/>
      <c r="AQ70" s="262"/>
      <c r="AR70" s="262"/>
    </row>
    <row r="71" spans="1:46" ht="13" hidden="1" x14ac:dyDescent="0.2">
      <c r="AK71" s="262"/>
      <c r="AL71" s="262"/>
      <c r="AM71" s="262"/>
      <c r="AN71" s="262"/>
      <c r="AO71" s="262"/>
      <c r="AP71" s="262"/>
      <c r="AQ71" s="262"/>
      <c r="AR71" s="262"/>
    </row>
    <row r="72" spans="1:46" ht="13" hidden="1" x14ac:dyDescent="0.2">
      <c r="AK72" s="262"/>
      <c r="AL72" s="262"/>
      <c r="AM72" s="262"/>
      <c r="AN72" s="262"/>
      <c r="AO72" s="262"/>
      <c r="AP72" s="262"/>
      <c r="AQ72" s="262"/>
      <c r="AR72" s="262"/>
    </row>
    <row r="73" spans="1:46" ht="13" hidden="1" x14ac:dyDescent="0.2">
      <c r="AK73" s="262"/>
      <c r="AL73" s="262"/>
      <c r="AM73" s="262"/>
      <c r="AN73" s="262"/>
      <c r="AO73" s="262"/>
      <c r="AP73" s="262"/>
      <c r="AQ73" s="262"/>
      <c r="AR73" s="262"/>
    </row>
  </sheetData>
  <sheetProtection algorithmName="SHA-512" hashValue="hh04GvNHlVphdSJgiHeYE0d1DobQCAeunvKNDH3IaLYvFVGpElgSlxOrLULVPDzy4TKO6nalKgjfC8ilIKSW1g==" saltValue="FE6SKr+SG29tmdoOMC5Kc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 x14ac:dyDescent="0.2">
      <c r="B2" s="259"/>
      <c r="DG2" s="259"/>
    </row>
    <row r="3" spans="2:125" ht="13"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 x14ac:dyDescent="0.2"/>
    <row r="5" spans="2:125" ht="13" x14ac:dyDescent="0.2"/>
    <row r="6" spans="2:125" ht="13" x14ac:dyDescent="0.2"/>
    <row r="7" spans="2:125" ht="13" x14ac:dyDescent="0.2"/>
    <row r="8" spans="2:125" ht="13" x14ac:dyDescent="0.2"/>
    <row r="9" spans="2:125" ht="13" x14ac:dyDescent="0.2">
      <c r="DU9" s="259"/>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59"/>
    </row>
    <row r="18" spans="125:125" ht="13" x14ac:dyDescent="0.2"/>
    <row r="19" spans="125:125" ht="13" x14ac:dyDescent="0.2"/>
    <row r="20" spans="125:125" ht="13" x14ac:dyDescent="0.2">
      <c r="DU20" s="259"/>
    </row>
    <row r="21" spans="125:125" ht="13" x14ac:dyDescent="0.2">
      <c r="DU21" s="259"/>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59"/>
    </row>
    <row r="29" spans="125:125" ht="13" x14ac:dyDescent="0.2"/>
    <row r="30" spans="125:125" ht="13" x14ac:dyDescent="0.2"/>
    <row r="31" spans="125:125" ht="13" x14ac:dyDescent="0.2"/>
    <row r="32" spans="125:125" ht="13" x14ac:dyDescent="0.2"/>
    <row r="33" spans="2:125" ht="13" x14ac:dyDescent="0.2">
      <c r="B33" s="259"/>
      <c r="G33" s="259"/>
      <c r="I33" s="259"/>
    </row>
    <row r="34" spans="2:125" ht="13" x14ac:dyDescent="0.2">
      <c r="C34" s="259"/>
      <c r="P34" s="259"/>
      <c r="DE34" s="259"/>
      <c r="DH34" s="259"/>
    </row>
    <row r="35" spans="2:125" ht="13" x14ac:dyDescent="0.2">
      <c r="D35" s="259"/>
      <c r="E35" s="259"/>
      <c r="DG35" s="259"/>
      <c r="DJ35" s="259"/>
      <c r="DP35" s="259"/>
      <c r="DQ35" s="259"/>
      <c r="DR35" s="259"/>
      <c r="DS35" s="259"/>
      <c r="DT35" s="259"/>
      <c r="DU35" s="259"/>
    </row>
    <row r="36" spans="2:125" ht="13"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 x14ac:dyDescent="0.2">
      <c r="DU37" s="259"/>
    </row>
    <row r="38" spans="2:125" ht="13" x14ac:dyDescent="0.2">
      <c r="DT38" s="259"/>
      <c r="DU38" s="259"/>
    </row>
    <row r="39" spans="2:125" ht="13" x14ac:dyDescent="0.2"/>
    <row r="40" spans="2:125" ht="13" x14ac:dyDescent="0.2">
      <c r="DH40" s="259"/>
    </row>
    <row r="41" spans="2:125" ht="13" x14ac:dyDescent="0.2">
      <c r="DE41" s="259"/>
    </row>
    <row r="42" spans="2:125" ht="13" x14ac:dyDescent="0.2">
      <c r="DG42" s="259"/>
      <c r="DJ42" s="259"/>
    </row>
    <row r="43" spans="2:125" ht="13"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 x14ac:dyDescent="0.2">
      <c r="DU44" s="259"/>
    </row>
    <row r="45" spans="2:125" ht="13" x14ac:dyDescent="0.2"/>
    <row r="46" spans="2:125" ht="13" x14ac:dyDescent="0.2"/>
    <row r="47" spans="2:125" ht="13" x14ac:dyDescent="0.2"/>
    <row r="48" spans="2:125" ht="13" x14ac:dyDescent="0.2">
      <c r="DT48" s="259"/>
      <c r="DU48" s="259"/>
    </row>
    <row r="49" spans="120:125" ht="13" x14ac:dyDescent="0.2">
      <c r="DU49" s="259"/>
    </row>
    <row r="50" spans="120:125" ht="13" x14ac:dyDescent="0.2">
      <c r="DU50" s="259"/>
    </row>
    <row r="51" spans="120:125" ht="13" x14ac:dyDescent="0.2">
      <c r="DP51" s="259"/>
      <c r="DQ51" s="259"/>
      <c r="DR51" s="259"/>
      <c r="DS51" s="259"/>
      <c r="DT51" s="259"/>
      <c r="DU51" s="259"/>
    </row>
    <row r="52" spans="120:125" ht="13" x14ac:dyDescent="0.2"/>
    <row r="53" spans="120:125" ht="13" x14ac:dyDescent="0.2"/>
    <row r="54" spans="120:125" ht="13" x14ac:dyDescent="0.2">
      <c r="DU54" s="259"/>
    </row>
    <row r="55" spans="120:125" ht="13" x14ac:dyDescent="0.2"/>
    <row r="56" spans="120:125" ht="13" x14ac:dyDescent="0.2"/>
    <row r="57" spans="120:125" ht="13" x14ac:dyDescent="0.2"/>
    <row r="58" spans="120:125" ht="13" x14ac:dyDescent="0.2">
      <c r="DU58" s="259"/>
    </row>
    <row r="59" spans="120:125" ht="13" x14ac:dyDescent="0.2"/>
    <row r="60" spans="120:125" ht="13" x14ac:dyDescent="0.2"/>
    <row r="61" spans="120:125" ht="13" x14ac:dyDescent="0.2"/>
    <row r="62" spans="120:125" ht="13" x14ac:dyDescent="0.2"/>
    <row r="63" spans="120:125" ht="13" x14ac:dyDescent="0.2">
      <c r="DU63" s="259"/>
    </row>
    <row r="64" spans="120:125" ht="13" x14ac:dyDescent="0.2">
      <c r="DT64" s="259"/>
      <c r="DU64" s="259"/>
    </row>
    <row r="65" spans="123:125" ht="13" x14ac:dyDescent="0.2"/>
    <row r="66" spans="123:125" ht="13" x14ac:dyDescent="0.2"/>
    <row r="67" spans="123:125" ht="13" x14ac:dyDescent="0.2"/>
    <row r="68" spans="123:125" ht="13" x14ac:dyDescent="0.2"/>
    <row r="69" spans="123:125" ht="13" x14ac:dyDescent="0.2">
      <c r="DS69" s="259"/>
      <c r="DT69" s="259"/>
      <c r="DU69" s="259"/>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59"/>
    </row>
    <row r="83" spans="116:125" ht="13" x14ac:dyDescent="0.2">
      <c r="DM83" s="259"/>
      <c r="DN83" s="259"/>
      <c r="DO83" s="259"/>
      <c r="DP83" s="259"/>
      <c r="DQ83" s="259"/>
      <c r="DR83" s="259"/>
      <c r="DS83" s="259"/>
      <c r="DT83" s="259"/>
      <c r="DU83" s="259"/>
    </row>
    <row r="84" spans="116:125" ht="13" x14ac:dyDescent="0.2"/>
    <row r="85" spans="116:125" ht="13" x14ac:dyDescent="0.2"/>
    <row r="86" spans="116:125" ht="13" x14ac:dyDescent="0.2"/>
    <row r="87" spans="116:125" ht="13" x14ac:dyDescent="0.2"/>
    <row r="88" spans="116:125" ht="13" x14ac:dyDescent="0.2">
      <c r="DU88" s="259"/>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477</v>
      </c>
    </row>
    <row r="121" spans="125:125" ht="13.5" hidden="1" customHeight="1" x14ac:dyDescent="0.2">
      <c r="DU121" s="259"/>
    </row>
  </sheetData>
  <sheetProtection algorithmName="SHA-512" hashValue="VqCWw2ldAoxGJyVRBnJvc//A9wR/LbmN8QCnH8p5OF1VzoEb26C8Y/o2tuR2zP/BMvF+kiKXIW46msgHRQaNPg==" saltValue="xioroXFS58dUem3738knb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 x14ac:dyDescent="0.2">
      <c r="B2" s="259"/>
      <c r="T2" s="259"/>
    </row>
    <row r="3" spans="1:125" ht="13"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59"/>
      <c r="G33" s="259"/>
      <c r="I33" s="259"/>
    </row>
    <row r="34" spans="2:125" ht="13" x14ac:dyDescent="0.2">
      <c r="C34" s="259"/>
      <c r="P34" s="259"/>
      <c r="R34" s="259"/>
      <c r="U34" s="259"/>
    </row>
    <row r="35" spans="2:125" ht="13"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 x14ac:dyDescent="0.2">
      <c r="F36" s="259"/>
      <c r="H36" s="259"/>
      <c r="J36" s="259"/>
      <c r="K36" s="259"/>
      <c r="L36" s="259"/>
      <c r="M36" s="259"/>
      <c r="N36" s="259"/>
      <c r="O36" s="259"/>
      <c r="Q36" s="259"/>
      <c r="S36" s="259"/>
      <c r="V36" s="259"/>
    </row>
    <row r="37" spans="2:125" ht="13" x14ac:dyDescent="0.2"/>
    <row r="38" spans="2:125" ht="13" x14ac:dyDescent="0.2"/>
    <row r="39" spans="2:125" ht="13" x14ac:dyDescent="0.2"/>
    <row r="40" spans="2:125" ht="13" x14ac:dyDescent="0.2">
      <c r="U40" s="259"/>
    </row>
    <row r="41" spans="2:125" ht="13" x14ac:dyDescent="0.2">
      <c r="R41" s="259"/>
    </row>
    <row r="42" spans="2:125" ht="13"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 x14ac:dyDescent="0.2">
      <c r="Q43" s="259"/>
      <c r="S43" s="259"/>
      <c r="V43" s="259"/>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477</v>
      </c>
    </row>
  </sheetData>
  <sheetProtection algorithmName="SHA-512" hashValue="BNmHj4iMJg8FdWjln4+PLY9uR3W3sJYb15Ajvu637dyfz3KKodehHwwG047C441nFFkYS9RTD5r1MCn7yk4A3Q==" saltValue="IV0Pngn4p4WHwHvo5pVJm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83" t="s">
        <v>3</v>
      </c>
      <c r="D47" s="1183"/>
      <c r="E47" s="1184"/>
      <c r="F47" s="11">
        <v>8.91</v>
      </c>
      <c r="G47" s="12">
        <v>11.99</v>
      </c>
      <c r="H47" s="12">
        <v>19.27</v>
      </c>
      <c r="I47" s="12">
        <v>24.07</v>
      </c>
      <c r="J47" s="13">
        <v>24.36</v>
      </c>
    </row>
    <row r="48" spans="2:10" ht="57.75" customHeight="1" x14ac:dyDescent="0.2">
      <c r="B48" s="14"/>
      <c r="C48" s="1185" t="s">
        <v>4</v>
      </c>
      <c r="D48" s="1185"/>
      <c r="E48" s="1186"/>
      <c r="F48" s="15">
        <v>2.4</v>
      </c>
      <c r="G48" s="16">
        <v>2.35</v>
      </c>
      <c r="H48" s="16">
        <v>4.2</v>
      </c>
      <c r="I48" s="16">
        <v>3.18</v>
      </c>
      <c r="J48" s="17">
        <v>3.82</v>
      </c>
    </row>
    <row r="49" spans="2:10" ht="57.75" customHeight="1" thickBot="1" x14ac:dyDescent="0.25">
      <c r="B49" s="18"/>
      <c r="C49" s="1187" t="s">
        <v>5</v>
      </c>
      <c r="D49" s="1187"/>
      <c r="E49" s="1188"/>
      <c r="F49" s="19" t="s">
        <v>532</v>
      </c>
      <c r="G49" s="20">
        <v>1.92</v>
      </c>
      <c r="H49" s="20">
        <v>8.48</v>
      </c>
      <c r="I49" s="20">
        <v>0.79</v>
      </c>
      <c r="J49" s="21" t="s">
        <v>533</v>
      </c>
    </row>
    <row r="50" spans="2:10" ht="13" x14ac:dyDescent="0.2"/>
  </sheetData>
  <sheetProtection algorithmName="SHA-512" hashValue="OgmmCCC06cinZq/Pljm/Tjp+hlymp91lPN0Scswm7l8Zvo/sBC7c4zoSzL2hrZ2x2AA06aAK5lYJCEP6mICbCw==" saltValue="TJWvyGi7NJ6MTkshfS3t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95" t="s">
        <v>534</v>
      </c>
      <c r="D34" s="1195"/>
      <c r="E34" s="1196"/>
      <c r="F34" s="32">
        <v>0</v>
      </c>
      <c r="G34" s="33">
        <v>3.52</v>
      </c>
      <c r="H34" s="33">
        <v>6.75</v>
      </c>
      <c r="I34" s="33">
        <v>10.16</v>
      </c>
      <c r="J34" s="34">
        <v>13.35</v>
      </c>
      <c r="K34" s="22"/>
      <c r="L34" s="22"/>
      <c r="M34" s="22"/>
      <c r="N34" s="22"/>
      <c r="O34" s="22"/>
      <c r="P34" s="22"/>
    </row>
    <row r="35" spans="1:16" ht="39" customHeight="1" x14ac:dyDescent="0.2">
      <c r="A35" s="22"/>
      <c r="B35" s="35"/>
      <c r="C35" s="1189" t="s">
        <v>535</v>
      </c>
      <c r="D35" s="1190"/>
      <c r="E35" s="1191"/>
      <c r="F35" s="36">
        <v>11.93</v>
      </c>
      <c r="G35" s="37">
        <v>11.8</v>
      </c>
      <c r="H35" s="37">
        <v>11.64</v>
      </c>
      <c r="I35" s="37">
        <v>11.72</v>
      </c>
      <c r="J35" s="38">
        <v>10.77</v>
      </c>
      <c r="K35" s="22"/>
      <c r="L35" s="22"/>
      <c r="M35" s="22"/>
      <c r="N35" s="22"/>
      <c r="O35" s="22"/>
      <c r="P35" s="22"/>
    </row>
    <row r="36" spans="1:16" ht="39" customHeight="1" x14ac:dyDescent="0.2">
      <c r="A36" s="22"/>
      <c r="B36" s="35"/>
      <c r="C36" s="1189" t="s">
        <v>536</v>
      </c>
      <c r="D36" s="1190"/>
      <c r="E36" s="1191"/>
      <c r="F36" s="36">
        <v>2.35</v>
      </c>
      <c r="G36" s="37">
        <v>2.2999999999999998</v>
      </c>
      <c r="H36" s="37">
        <v>4.16</v>
      </c>
      <c r="I36" s="37">
        <v>3.14</v>
      </c>
      <c r="J36" s="38">
        <v>3.76</v>
      </c>
      <c r="K36" s="22"/>
      <c r="L36" s="22"/>
      <c r="M36" s="22"/>
      <c r="N36" s="22"/>
      <c r="O36" s="22"/>
      <c r="P36" s="22"/>
    </row>
    <row r="37" spans="1:16" ht="39" customHeight="1" x14ac:dyDescent="0.2">
      <c r="A37" s="22"/>
      <c r="B37" s="35"/>
      <c r="C37" s="1189" t="s">
        <v>537</v>
      </c>
      <c r="D37" s="1190"/>
      <c r="E37" s="1191"/>
      <c r="F37" s="36">
        <v>0.61</v>
      </c>
      <c r="G37" s="37">
        <v>1.03</v>
      </c>
      <c r="H37" s="37">
        <v>0.54</v>
      </c>
      <c r="I37" s="37">
        <v>0.68</v>
      </c>
      <c r="J37" s="38">
        <v>0.41</v>
      </c>
      <c r="K37" s="22"/>
      <c r="L37" s="22"/>
      <c r="M37" s="22"/>
      <c r="N37" s="22"/>
      <c r="O37" s="22"/>
      <c r="P37" s="22"/>
    </row>
    <row r="38" spans="1:16" ht="39" customHeight="1" x14ac:dyDescent="0.2">
      <c r="A38" s="22"/>
      <c r="B38" s="35"/>
      <c r="C38" s="1189" t="s">
        <v>538</v>
      </c>
      <c r="D38" s="1190"/>
      <c r="E38" s="1191"/>
      <c r="F38" s="36" t="s">
        <v>489</v>
      </c>
      <c r="G38" s="37" t="s">
        <v>489</v>
      </c>
      <c r="H38" s="37" t="s">
        <v>489</v>
      </c>
      <c r="I38" s="37">
        <v>0.31</v>
      </c>
      <c r="J38" s="38">
        <v>0.31</v>
      </c>
      <c r="K38" s="22"/>
      <c r="L38" s="22"/>
      <c r="M38" s="22"/>
      <c r="N38" s="22"/>
      <c r="O38" s="22"/>
      <c r="P38" s="22"/>
    </row>
    <row r="39" spans="1:16" ht="39" customHeight="1" x14ac:dyDescent="0.2">
      <c r="A39" s="22"/>
      <c r="B39" s="35"/>
      <c r="C39" s="1189" t="s">
        <v>539</v>
      </c>
      <c r="D39" s="1190"/>
      <c r="E39" s="1191"/>
      <c r="F39" s="36">
        <v>0.89</v>
      </c>
      <c r="G39" s="37">
        <v>0.31</v>
      </c>
      <c r="H39" s="37">
        <v>0.44</v>
      </c>
      <c r="I39" s="37">
        <v>0.46</v>
      </c>
      <c r="J39" s="38">
        <v>0.3</v>
      </c>
      <c r="K39" s="22"/>
      <c r="L39" s="22"/>
      <c r="M39" s="22"/>
      <c r="N39" s="22"/>
      <c r="O39" s="22"/>
      <c r="P39" s="22"/>
    </row>
    <row r="40" spans="1:16" ht="39" customHeight="1" x14ac:dyDescent="0.2">
      <c r="A40" s="22"/>
      <c r="B40" s="35"/>
      <c r="C40" s="1189" t="s">
        <v>540</v>
      </c>
      <c r="D40" s="1190"/>
      <c r="E40" s="1191"/>
      <c r="F40" s="36">
        <v>0.08</v>
      </c>
      <c r="G40" s="37">
        <v>0.08</v>
      </c>
      <c r="H40" s="37">
        <v>0.06</v>
      </c>
      <c r="I40" s="37">
        <v>0.08</v>
      </c>
      <c r="J40" s="38">
        <v>0.09</v>
      </c>
      <c r="K40" s="22"/>
      <c r="L40" s="22"/>
      <c r="M40" s="22"/>
      <c r="N40" s="22"/>
      <c r="O40" s="22"/>
      <c r="P40" s="22"/>
    </row>
    <row r="41" spans="1:16" ht="39" customHeight="1" x14ac:dyDescent="0.2">
      <c r="A41" s="22"/>
      <c r="B41" s="35"/>
      <c r="C41" s="1189" t="s">
        <v>541</v>
      </c>
      <c r="D41" s="1190"/>
      <c r="E41" s="1191"/>
      <c r="F41" s="36">
        <v>0.04</v>
      </c>
      <c r="G41" s="37">
        <v>0.04</v>
      </c>
      <c r="H41" s="37">
        <v>0.03</v>
      </c>
      <c r="I41" s="37">
        <v>0.03</v>
      </c>
      <c r="J41" s="38">
        <v>0.05</v>
      </c>
      <c r="K41" s="22"/>
      <c r="L41" s="22"/>
      <c r="M41" s="22"/>
      <c r="N41" s="22"/>
      <c r="O41" s="22"/>
      <c r="P41" s="22"/>
    </row>
    <row r="42" spans="1:16" ht="39" customHeight="1" x14ac:dyDescent="0.2">
      <c r="A42" s="22"/>
      <c r="B42" s="39"/>
      <c r="C42" s="1189" t="s">
        <v>542</v>
      </c>
      <c r="D42" s="1190"/>
      <c r="E42" s="1191"/>
      <c r="F42" s="36" t="s">
        <v>489</v>
      </c>
      <c r="G42" s="37" t="s">
        <v>489</v>
      </c>
      <c r="H42" s="37" t="s">
        <v>489</v>
      </c>
      <c r="I42" s="37" t="s">
        <v>489</v>
      </c>
      <c r="J42" s="38" t="s">
        <v>489</v>
      </c>
      <c r="K42" s="22"/>
      <c r="L42" s="22"/>
      <c r="M42" s="22"/>
      <c r="N42" s="22"/>
      <c r="O42" s="22"/>
      <c r="P42" s="22"/>
    </row>
    <row r="43" spans="1:16" ht="39" customHeight="1" thickBot="1" x14ac:dyDescent="0.25">
      <c r="A43" s="22"/>
      <c r="B43" s="40"/>
      <c r="C43" s="1192" t="s">
        <v>543</v>
      </c>
      <c r="D43" s="1193"/>
      <c r="E43" s="1194"/>
      <c r="F43" s="41">
        <v>1.76</v>
      </c>
      <c r="G43" s="42">
        <v>0.53</v>
      </c>
      <c r="H43" s="42">
        <v>0.01</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ASCbWDyzsWPMp13AcPWZ5kPdhRlp9S8fY3Z1/fY5ZAt6Q5lmddb3/aY8zfS08E3H0tJwJyOScMXP/oGeC0NIg==" saltValue="39Tn5GC8EOm1sn4Wtckb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220" t="s">
        <v>9</v>
      </c>
      <c r="C45" s="1221"/>
      <c r="D45" s="58"/>
      <c r="E45" s="1226" t="s">
        <v>10</v>
      </c>
      <c r="F45" s="1226"/>
      <c r="G45" s="1226"/>
      <c r="H45" s="1226"/>
      <c r="I45" s="1226"/>
      <c r="J45" s="1227"/>
      <c r="K45" s="59">
        <v>1744</v>
      </c>
      <c r="L45" s="60">
        <v>1567</v>
      </c>
      <c r="M45" s="60">
        <v>1701</v>
      </c>
      <c r="N45" s="60">
        <v>1536</v>
      </c>
      <c r="O45" s="61">
        <v>1468</v>
      </c>
      <c r="P45" s="48"/>
      <c r="Q45" s="48"/>
      <c r="R45" s="48"/>
      <c r="S45" s="48"/>
      <c r="T45" s="48"/>
      <c r="U45" s="48"/>
    </row>
    <row r="46" spans="1:21" ht="30.75" customHeight="1" x14ac:dyDescent="0.2">
      <c r="A46" s="48"/>
      <c r="B46" s="1222"/>
      <c r="C46" s="1223"/>
      <c r="D46" s="62"/>
      <c r="E46" s="1199" t="s">
        <v>11</v>
      </c>
      <c r="F46" s="1199"/>
      <c r="G46" s="1199"/>
      <c r="H46" s="1199"/>
      <c r="I46" s="1199"/>
      <c r="J46" s="1200"/>
      <c r="K46" s="63" t="s">
        <v>489</v>
      </c>
      <c r="L46" s="64" t="s">
        <v>489</v>
      </c>
      <c r="M46" s="64" t="s">
        <v>489</v>
      </c>
      <c r="N46" s="64" t="s">
        <v>489</v>
      </c>
      <c r="O46" s="65" t="s">
        <v>489</v>
      </c>
      <c r="P46" s="48"/>
      <c r="Q46" s="48"/>
      <c r="R46" s="48"/>
      <c r="S46" s="48"/>
      <c r="T46" s="48"/>
      <c r="U46" s="48"/>
    </row>
    <row r="47" spans="1:21" ht="30.75" customHeight="1" x14ac:dyDescent="0.2">
      <c r="A47" s="48"/>
      <c r="B47" s="1222"/>
      <c r="C47" s="1223"/>
      <c r="D47" s="62"/>
      <c r="E47" s="1199" t="s">
        <v>12</v>
      </c>
      <c r="F47" s="1199"/>
      <c r="G47" s="1199"/>
      <c r="H47" s="1199"/>
      <c r="I47" s="1199"/>
      <c r="J47" s="1200"/>
      <c r="K47" s="63" t="s">
        <v>489</v>
      </c>
      <c r="L47" s="64" t="s">
        <v>489</v>
      </c>
      <c r="M47" s="64" t="s">
        <v>489</v>
      </c>
      <c r="N47" s="64" t="s">
        <v>489</v>
      </c>
      <c r="O47" s="65" t="s">
        <v>489</v>
      </c>
      <c r="P47" s="48"/>
      <c r="Q47" s="48"/>
      <c r="R47" s="48"/>
      <c r="S47" s="48"/>
      <c r="T47" s="48"/>
      <c r="U47" s="48"/>
    </row>
    <row r="48" spans="1:21" ht="30.75" customHeight="1" x14ac:dyDescent="0.2">
      <c r="A48" s="48"/>
      <c r="B48" s="1222"/>
      <c r="C48" s="1223"/>
      <c r="D48" s="62"/>
      <c r="E48" s="1199" t="s">
        <v>13</v>
      </c>
      <c r="F48" s="1199"/>
      <c r="G48" s="1199"/>
      <c r="H48" s="1199"/>
      <c r="I48" s="1199"/>
      <c r="J48" s="1200"/>
      <c r="K48" s="63">
        <v>714</v>
      </c>
      <c r="L48" s="64">
        <v>674</v>
      </c>
      <c r="M48" s="64">
        <v>667</v>
      </c>
      <c r="N48" s="64">
        <v>595</v>
      </c>
      <c r="O48" s="65">
        <v>604</v>
      </c>
      <c r="P48" s="48"/>
      <c r="Q48" s="48"/>
      <c r="R48" s="48"/>
      <c r="S48" s="48"/>
      <c r="T48" s="48"/>
      <c r="U48" s="48"/>
    </row>
    <row r="49" spans="1:21" ht="30.75" customHeight="1" x14ac:dyDescent="0.2">
      <c r="A49" s="48"/>
      <c r="B49" s="1222"/>
      <c r="C49" s="1223"/>
      <c r="D49" s="62"/>
      <c r="E49" s="1199" t="s">
        <v>14</v>
      </c>
      <c r="F49" s="1199"/>
      <c r="G49" s="1199"/>
      <c r="H49" s="1199"/>
      <c r="I49" s="1199"/>
      <c r="J49" s="1200"/>
      <c r="K49" s="63">
        <v>74</v>
      </c>
      <c r="L49" s="64">
        <v>61</v>
      </c>
      <c r="M49" s="64">
        <v>20</v>
      </c>
      <c r="N49" s="64">
        <v>21</v>
      </c>
      <c r="O49" s="65">
        <v>25</v>
      </c>
      <c r="P49" s="48"/>
      <c r="Q49" s="48"/>
      <c r="R49" s="48"/>
      <c r="S49" s="48"/>
      <c r="T49" s="48"/>
      <c r="U49" s="48"/>
    </row>
    <row r="50" spans="1:21" ht="30.75" customHeight="1" x14ac:dyDescent="0.2">
      <c r="A50" s="48"/>
      <c r="B50" s="1222"/>
      <c r="C50" s="1223"/>
      <c r="D50" s="62"/>
      <c r="E50" s="1199" t="s">
        <v>15</v>
      </c>
      <c r="F50" s="1199"/>
      <c r="G50" s="1199"/>
      <c r="H50" s="1199"/>
      <c r="I50" s="1199"/>
      <c r="J50" s="1200"/>
      <c r="K50" s="63" t="s">
        <v>489</v>
      </c>
      <c r="L50" s="64" t="s">
        <v>489</v>
      </c>
      <c r="M50" s="64" t="s">
        <v>489</v>
      </c>
      <c r="N50" s="64" t="s">
        <v>489</v>
      </c>
      <c r="O50" s="65" t="s">
        <v>489</v>
      </c>
      <c r="P50" s="48"/>
      <c r="Q50" s="48"/>
      <c r="R50" s="48"/>
      <c r="S50" s="48"/>
      <c r="T50" s="48"/>
      <c r="U50" s="48"/>
    </row>
    <row r="51" spans="1:21" ht="30.75" customHeight="1" x14ac:dyDescent="0.2">
      <c r="A51" s="48"/>
      <c r="B51" s="1224"/>
      <c r="C51" s="1225"/>
      <c r="D51" s="66"/>
      <c r="E51" s="1199" t="s">
        <v>16</v>
      </c>
      <c r="F51" s="1199"/>
      <c r="G51" s="1199"/>
      <c r="H51" s="1199"/>
      <c r="I51" s="1199"/>
      <c r="J51" s="1200"/>
      <c r="K51" s="63" t="s">
        <v>489</v>
      </c>
      <c r="L51" s="64" t="s">
        <v>489</v>
      </c>
      <c r="M51" s="64" t="s">
        <v>489</v>
      </c>
      <c r="N51" s="64" t="s">
        <v>489</v>
      </c>
      <c r="O51" s="65" t="s">
        <v>489</v>
      </c>
      <c r="P51" s="48"/>
      <c r="Q51" s="48"/>
      <c r="R51" s="48"/>
      <c r="S51" s="48"/>
      <c r="T51" s="48"/>
      <c r="U51" s="48"/>
    </row>
    <row r="52" spans="1:21" ht="30.75" customHeight="1" x14ac:dyDescent="0.2">
      <c r="A52" s="48"/>
      <c r="B52" s="1197" t="s">
        <v>17</v>
      </c>
      <c r="C52" s="1198"/>
      <c r="D52" s="66"/>
      <c r="E52" s="1199" t="s">
        <v>18</v>
      </c>
      <c r="F52" s="1199"/>
      <c r="G52" s="1199"/>
      <c r="H52" s="1199"/>
      <c r="I52" s="1199"/>
      <c r="J52" s="1200"/>
      <c r="K52" s="63">
        <v>1917</v>
      </c>
      <c r="L52" s="64">
        <v>1811</v>
      </c>
      <c r="M52" s="64">
        <v>1847</v>
      </c>
      <c r="N52" s="64">
        <v>1553</v>
      </c>
      <c r="O52" s="65">
        <v>1543</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615</v>
      </c>
      <c r="L53" s="69">
        <v>491</v>
      </c>
      <c r="M53" s="69">
        <v>541</v>
      </c>
      <c r="N53" s="69">
        <v>599</v>
      </c>
      <c r="O53" s="70">
        <v>554</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SXOaqhHgSA5biCTbbzFP64T46vWoj6FGIC16HbBfYpEMZowZeaPKdvnqpeEZLqpj0dFNTIN4qE3OS+oz4JHog==" saltValue="r+jsgZTIK+mi0pFRugX+e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40" t="s">
        <v>30</v>
      </c>
      <c r="C41" s="1241"/>
      <c r="D41" s="105"/>
      <c r="E41" s="1242" t="s">
        <v>31</v>
      </c>
      <c r="F41" s="1242"/>
      <c r="G41" s="1242"/>
      <c r="H41" s="1243"/>
      <c r="I41" s="355">
        <v>14262</v>
      </c>
      <c r="J41" s="356">
        <v>16022</v>
      </c>
      <c r="K41" s="356">
        <v>16741</v>
      </c>
      <c r="L41" s="356">
        <v>17097</v>
      </c>
      <c r="M41" s="357">
        <v>17491</v>
      </c>
    </row>
    <row r="42" spans="2:13" ht="27.75" customHeight="1" x14ac:dyDescent="0.2">
      <c r="B42" s="1230"/>
      <c r="C42" s="1231"/>
      <c r="D42" s="106"/>
      <c r="E42" s="1234" t="s">
        <v>32</v>
      </c>
      <c r="F42" s="1234"/>
      <c r="G42" s="1234"/>
      <c r="H42" s="1235"/>
      <c r="I42" s="358">
        <v>153</v>
      </c>
      <c r="J42" s="359" t="s">
        <v>489</v>
      </c>
      <c r="K42" s="359" t="s">
        <v>489</v>
      </c>
      <c r="L42" s="359" t="s">
        <v>489</v>
      </c>
      <c r="M42" s="360">
        <v>21</v>
      </c>
    </row>
    <row r="43" spans="2:13" ht="27.75" customHeight="1" x14ac:dyDescent="0.2">
      <c r="B43" s="1230"/>
      <c r="C43" s="1231"/>
      <c r="D43" s="106"/>
      <c r="E43" s="1234" t="s">
        <v>33</v>
      </c>
      <c r="F43" s="1234"/>
      <c r="G43" s="1234"/>
      <c r="H43" s="1235"/>
      <c r="I43" s="358">
        <v>8919</v>
      </c>
      <c r="J43" s="359">
        <v>8151</v>
      </c>
      <c r="K43" s="359">
        <v>7763</v>
      </c>
      <c r="L43" s="359">
        <v>7482</v>
      </c>
      <c r="M43" s="360">
        <v>7293</v>
      </c>
    </row>
    <row r="44" spans="2:13" ht="27.75" customHeight="1" x14ac:dyDescent="0.2">
      <c r="B44" s="1230"/>
      <c r="C44" s="1231"/>
      <c r="D44" s="106"/>
      <c r="E44" s="1234" t="s">
        <v>34</v>
      </c>
      <c r="F44" s="1234"/>
      <c r="G44" s="1234"/>
      <c r="H44" s="1235"/>
      <c r="I44" s="358">
        <v>253</v>
      </c>
      <c r="J44" s="359">
        <v>246</v>
      </c>
      <c r="K44" s="359">
        <v>758</v>
      </c>
      <c r="L44" s="359">
        <v>1738</v>
      </c>
      <c r="M44" s="360">
        <v>1785</v>
      </c>
    </row>
    <row r="45" spans="2:13" ht="27.75" customHeight="1" x14ac:dyDescent="0.2">
      <c r="B45" s="1230"/>
      <c r="C45" s="1231"/>
      <c r="D45" s="106"/>
      <c r="E45" s="1234" t="s">
        <v>35</v>
      </c>
      <c r="F45" s="1234"/>
      <c r="G45" s="1234"/>
      <c r="H45" s="1235"/>
      <c r="I45" s="358">
        <v>1609</v>
      </c>
      <c r="J45" s="359">
        <v>1548</v>
      </c>
      <c r="K45" s="359">
        <v>1509</v>
      </c>
      <c r="L45" s="359">
        <v>1441</v>
      </c>
      <c r="M45" s="360">
        <v>1425</v>
      </c>
    </row>
    <row r="46" spans="2:13" ht="27.75" customHeight="1" x14ac:dyDescent="0.2">
      <c r="B46" s="1230"/>
      <c r="C46" s="1231"/>
      <c r="D46" s="107"/>
      <c r="E46" s="1234" t="s">
        <v>36</v>
      </c>
      <c r="F46" s="1234"/>
      <c r="G46" s="1234"/>
      <c r="H46" s="1235"/>
      <c r="I46" s="358">
        <v>245</v>
      </c>
      <c r="J46" s="359">
        <v>213</v>
      </c>
      <c r="K46" s="359">
        <v>210</v>
      </c>
      <c r="L46" s="359">
        <v>177</v>
      </c>
      <c r="M46" s="360">
        <v>137</v>
      </c>
    </row>
    <row r="47" spans="2:13" ht="27.75" customHeight="1" x14ac:dyDescent="0.2">
      <c r="B47" s="1230"/>
      <c r="C47" s="1231"/>
      <c r="D47" s="108"/>
      <c r="E47" s="1244" t="s">
        <v>37</v>
      </c>
      <c r="F47" s="1245"/>
      <c r="G47" s="1245"/>
      <c r="H47" s="1246"/>
      <c r="I47" s="358" t="s">
        <v>489</v>
      </c>
      <c r="J47" s="359" t="s">
        <v>489</v>
      </c>
      <c r="K47" s="359" t="s">
        <v>489</v>
      </c>
      <c r="L47" s="359" t="s">
        <v>489</v>
      </c>
      <c r="M47" s="360" t="s">
        <v>489</v>
      </c>
    </row>
    <row r="48" spans="2:13" ht="27.75" customHeight="1" x14ac:dyDescent="0.2">
      <c r="B48" s="1230"/>
      <c r="C48" s="1231"/>
      <c r="D48" s="106"/>
      <c r="E48" s="1234" t="s">
        <v>38</v>
      </c>
      <c r="F48" s="1234"/>
      <c r="G48" s="1234"/>
      <c r="H48" s="1235"/>
      <c r="I48" s="358" t="s">
        <v>489</v>
      </c>
      <c r="J48" s="359" t="s">
        <v>489</v>
      </c>
      <c r="K48" s="359" t="s">
        <v>489</v>
      </c>
      <c r="L48" s="359" t="s">
        <v>489</v>
      </c>
      <c r="M48" s="360" t="s">
        <v>489</v>
      </c>
    </row>
    <row r="49" spans="2:13" ht="27.75" customHeight="1" x14ac:dyDescent="0.2">
      <c r="B49" s="1232"/>
      <c r="C49" s="1233"/>
      <c r="D49" s="106"/>
      <c r="E49" s="1234" t="s">
        <v>39</v>
      </c>
      <c r="F49" s="1234"/>
      <c r="G49" s="1234"/>
      <c r="H49" s="1235"/>
      <c r="I49" s="358" t="s">
        <v>489</v>
      </c>
      <c r="J49" s="359" t="s">
        <v>489</v>
      </c>
      <c r="K49" s="359" t="s">
        <v>489</v>
      </c>
      <c r="L49" s="359" t="s">
        <v>489</v>
      </c>
      <c r="M49" s="360" t="s">
        <v>489</v>
      </c>
    </row>
    <row r="50" spans="2:13" ht="27.75" customHeight="1" x14ac:dyDescent="0.2">
      <c r="B50" s="1228" t="s">
        <v>40</v>
      </c>
      <c r="C50" s="1229"/>
      <c r="D50" s="109"/>
      <c r="E50" s="1234" t="s">
        <v>41</v>
      </c>
      <c r="F50" s="1234"/>
      <c r="G50" s="1234"/>
      <c r="H50" s="1235"/>
      <c r="I50" s="358">
        <v>1809</v>
      </c>
      <c r="J50" s="359">
        <v>2021</v>
      </c>
      <c r="K50" s="359">
        <v>2943</v>
      </c>
      <c r="L50" s="359">
        <v>3291</v>
      </c>
      <c r="M50" s="360">
        <v>3366</v>
      </c>
    </row>
    <row r="51" spans="2:13" ht="27.75" customHeight="1" x14ac:dyDescent="0.2">
      <c r="B51" s="1230"/>
      <c r="C51" s="1231"/>
      <c r="D51" s="106"/>
      <c r="E51" s="1234" t="s">
        <v>42</v>
      </c>
      <c r="F51" s="1234"/>
      <c r="G51" s="1234"/>
      <c r="H51" s="1235"/>
      <c r="I51" s="358">
        <v>2021</v>
      </c>
      <c r="J51" s="359">
        <v>2043</v>
      </c>
      <c r="K51" s="359">
        <v>2104</v>
      </c>
      <c r="L51" s="359">
        <v>2098</v>
      </c>
      <c r="M51" s="360">
        <v>2077</v>
      </c>
    </row>
    <row r="52" spans="2:13" ht="27.75" customHeight="1" x14ac:dyDescent="0.2">
      <c r="B52" s="1232"/>
      <c r="C52" s="1233"/>
      <c r="D52" s="106"/>
      <c r="E52" s="1234" t="s">
        <v>43</v>
      </c>
      <c r="F52" s="1234"/>
      <c r="G52" s="1234"/>
      <c r="H52" s="1235"/>
      <c r="I52" s="358">
        <v>16616</v>
      </c>
      <c r="J52" s="359">
        <v>16744</v>
      </c>
      <c r="K52" s="359">
        <v>17265</v>
      </c>
      <c r="L52" s="359">
        <v>17085</v>
      </c>
      <c r="M52" s="360">
        <v>16861</v>
      </c>
    </row>
    <row r="53" spans="2:13" ht="27.75" customHeight="1" thickBot="1" x14ac:dyDescent="0.25">
      <c r="B53" s="1236" t="s">
        <v>19</v>
      </c>
      <c r="C53" s="1237"/>
      <c r="D53" s="110"/>
      <c r="E53" s="1238" t="s">
        <v>44</v>
      </c>
      <c r="F53" s="1238"/>
      <c r="G53" s="1238"/>
      <c r="H53" s="1239"/>
      <c r="I53" s="361">
        <v>4996</v>
      </c>
      <c r="J53" s="362">
        <v>5373</v>
      </c>
      <c r="K53" s="362">
        <v>4670</v>
      </c>
      <c r="L53" s="362">
        <v>5460</v>
      </c>
      <c r="M53" s="363">
        <v>5847</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pES48uRUb529avdFPWZICSFN1td8yyj1slMbIKvyP9KMvQUuvZByL275jEOQKechV/uA69GDeeZAe5K73SgS3w==" saltValue="6fCBrDXckknOfFdZwKMKN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55" t="s">
        <v>46</v>
      </c>
      <c r="D55" s="1255"/>
      <c r="E55" s="1256"/>
      <c r="F55" s="122">
        <v>1752</v>
      </c>
      <c r="G55" s="122">
        <v>2123</v>
      </c>
      <c r="H55" s="123">
        <v>2166</v>
      </c>
    </row>
    <row r="56" spans="2:8" ht="52.5" customHeight="1" x14ac:dyDescent="0.2">
      <c r="B56" s="124"/>
      <c r="C56" s="1257" t="s">
        <v>47</v>
      </c>
      <c r="D56" s="1257"/>
      <c r="E56" s="1258"/>
      <c r="F56" s="125">
        <v>143</v>
      </c>
      <c r="G56" s="125">
        <v>143</v>
      </c>
      <c r="H56" s="126">
        <v>181</v>
      </c>
    </row>
    <row r="57" spans="2:8" ht="53.25" customHeight="1" x14ac:dyDescent="0.2">
      <c r="B57" s="124"/>
      <c r="C57" s="1259" t="s">
        <v>48</v>
      </c>
      <c r="D57" s="1259"/>
      <c r="E57" s="1260"/>
      <c r="F57" s="127">
        <v>194</v>
      </c>
      <c r="G57" s="127">
        <v>192</v>
      </c>
      <c r="H57" s="128">
        <v>211</v>
      </c>
    </row>
    <row r="58" spans="2:8" ht="45.75" customHeight="1" x14ac:dyDescent="0.2">
      <c r="B58" s="129"/>
      <c r="C58" s="1247" t="s">
        <v>549</v>
      </c>
      <c r="D58" s="1248"/>
      <c r="E58" s="1249"/>
      <c r="F58" s="130">
        <v>64</v>
      </c>
      <c r="G58" s="130">
        <v>66</v>
      </c>
      <c r="H58" s="131">
        <v>65</v>
      </c>
    </row>
    <row r="59" spans="2:8" ht="45.75" customHeight="1" x14ac:dyDescent="0.2">
      <c r="B59" s="129"/>
      <c r="C59" s="1247" t="s">
        <v>550</v>
      </c>
      <c r="D59" s="1248"/>
      <c r="E59" s="1249"/>
      <c r="F59" s="130">
        <v>55</v>
      </c>
      <c r="G59" s="130">
        <v>46</v>
      </c>
      <c r="H59" s="131">
        <v>50</v>
      </c>
    </row>
    <row r="60" spans="2:8" ht="45.75" customHeight="1" x14ac:dyDescent="0.2">
      <c r="B60" s="129"/>
      <c r="C60" s="1247" t="s">
        <v>551</v>
      </c>
      <c r="D60" s="1248"/>
      <c r="E60" s="1249"/>
      <c r="F60" s="130">
        <v>10</v>
      </c>
      <c r="G60" s="130">
        <v>14</v>
      </c>
      <c r="H60" s="131">
        <v>21</v>
      </c>
    </row>
    <row r="61" spans="2:8" ht="45.75" customHeight="1" x14ac:dyDescent="0.2">
      <c r="B61" s="129"/>
      <c r="C61" s="1247" t="s">
        <v>552</v>
      </c>
      <c r="D61" s="1248"/>
      <c r="E61" s="1249"/>
      <c r="F61" s="130">
        <v>20</v>
      </c>
      <c r="G61" s="130">
        <v>17</v>
      </c>
      <c r="H61" s="131">
        <v>20</v>
      </c>
    </row>
    <row r="62" spans="2:8" ht="45.75" customHeight="1" thickBot="1" x14ac:dyDescent="0.25">
      <c r="B62" s="132"/>
      <c r="C62" s="1250" t="s">
        <v>553</v>
      </c>
      <c r="D62" s="1251"/>
      <c r="E62" s="1252"/>
      <c r="F62" s="133">
        <v>16</v>
      </c>
      <c r="G62" s="133">
        <v>20</v>
      </c>
      <c r="H62" s="134">
        <v>19</v>
      </c>
    </row>
    <row r="63" spans="2:8" ht="52.5" customHeight="1" thickBot="1" x14ac:dyDescent="0.25">
      <c r="B63" s="135"/>
      <c r="C63" s="1253" t="s">
        <v>49</v>
      </c>
      <c r="D63" s="1253"/>
      <c r="E63" s="1254"/>
      <c r="F63" s="136">
        <v>2090</v>
      </c>
      <c r="G63" s="136">
        <v>2458</v>
      </c>
      <c r="H63" s="137">
        <v>2557</v>
      </c>
    </row>
    <row r="64" spans="2:8" ht="13" x14ac:dyDescent="0.2"/>
  </sheetData>
  <sheetProtection algorithmName="SHA-512" hashValue="9s56zhGLQw1TmtKirtXiLSeLujzx9COdoUJelDo/mvDhOXoLOgPlbdMGiGq1LH5psnS91KPFk9r+lmGSWMzFYQ==" saltValue="DKT2ph5olmfqiZsvnE5w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C6722-E5F9-4FBC-AB75-D014349D5BFE}">
  <sheetPr>
    <pageSetUpPr fitToPage="1"/>
  </sheetPr>
  <dimension ref="A1:DE85"/>
  <sheetViews>
    <sheetView showGridLines="0" zoomScaleNormal="100" zoomScaleSheetLayoutView="55" workbookViewId="0">
      <selection activeCell="BB75" sqref="BB75:BO76"/>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73" t="s">
        <v>566</v>
      </c>
      <c r="AO43" s="1274"/>
      <c r="AP43" s="1274"/>
      <c r="AQ43" s="1274"/>
      <c r="AR43" s="1274"/>
      <c r="AS43" s="1274"/>
      <c r="AT43" s="1274"/>
      <c r="AU43" s="1274"/>
      <c r="AV43" s="1274"/>
      <c r="AW43" s="1274"/>
      <c r="AX43" s="1274"/>
      <c r="AY43" s="1274"/>
      <c r="AZ43" s="1274"/>
      <c r="BA43" s="1274"/>
      <c r="BB43" s="1274"/>
      <c r="BC43" s="1274"/>
      <c r="BD43" s="1274"/>
      <c r="BE43" s="1274"/>
      <c r="BF43" s="1274"/>
      <c r="BG43" s="1274"/>
      <c r="BH43" s="1274"/>
      <c r="BI43" s="1274"/>
      <c r="BJ43" s="1274"/>
      <c r="BK43" s="1274"/>
      <c r="BL43" s="1274"/>
      <c r="BM43" s="1274"/>
      <c r="BN43" s="1274"/>
      <c r="BO43" s="1274"/>
      <c r="BP43" s="1274"/>
      <c r="BQ43" s="1274"/>
      <c r="BR43" s="1274"/>
      <c r="BS43" s="1274"/>
      <c r="BT43" s="1274"/>
      <c r="BU43" s="1274"/>
      <c r="BV43" s="1274"/>
      <c r="BW43" s="1274"/>
      <c r="BX43" s="1274"/>
      <c r="BY43" s="1274"/>
      <c r="BZ43" s="1274"/>
      <c r="CA43" s="1274"/>
      <c r="CB43" s="1274"/>
      <c r="CC43" s="1274"/>
      <c r="CD43" s="1274"/>
      <c r="CE43" s="1274"/>
      <c r="CF43" s="1274"/>
      <c r="CG43" s="1274"/>
      <c r="CH43" s="1274"/>
      <c r="CI43" s="1274"/>
      <c r="CJ43" s="1274"/>
      <c r="CK43" s="1274"/>
      <c r="CL43" s="1274"/>
      <c r="CM43" s="1274"/>
      <c r="CN43" s="1274"/>
      <c r="CO43" s="1274"/>
      <c r="CP43" s="1274"/>
      <c r="CQ43" s="1274"/>
      <c r="CR43" s="1274"/>
      <c r="CS43" s="1274"/>
      <c r="CT43" s="1274"/>
      <c r="CU43" s="1274"/>
      <c r="CV43" s="1274"/>
      <c r="CW43" s="1274"/>
      <c r="CX43" s="1274"/>
      <c r="CY43" s="1274"/>
      <c r="CZ43" s="1274"/>
      <c r="DA43" s="1274"/>
      <c r="DB43" s="1274"/>
      <c r="DC43" s="1275"/>
    </row>
    <row r="44" spans="2:109" ht="13" x14ac:dyDescent="0.2">
      <c r="B44" s="372"/>
      <c r="AN44" s="1276"/>
      <c r="AO44" s="1277"/>
      <c r="AP44" s="1277"/>
      <c r="AQ44" s="1277"/>
      <c r="AR44" s="1277"/>
      <c r="AS44" s="1277"/>
      <c r="AT44" s="1277"/>
      <c r="AU44" s="1277"/>
      <c r="AV44" s="1277"/>
      <c r="AW44" s="1277"/>
      <c r="AX44" s="1277"/>
      <c r="AY44" s="1277"/>
      <c r="AZ44" s="1277"/>
      <c r="BA44" s="1277"/>
      <c r="BB44" s="1277"/>
      <c r="BC44" s="1277"/>
      <c r="BD44" s="1277"/>
      <c r="BE44" s="1277"/>
      <c r="BF44" s="1277"/>
      <c r="BG44" s="1277"/>
      <c r="BH44" s="1277"/>
      <c r="BI44" s="1277"/>
      <c r="BJ44" s="1277"/>
      <c r="BK44" s="1277"/>
      <c r="BL44" s="1277"/>
      <c r="BM44" s="1277"/>
      <c r="BN44" s="1277"/>
      <c r="BO44" s="1277"/>
      <c r="BP44" s="1277"/>
      <c r="BQ44" s="1277"/>
      <c r="BR44" s="1277"/>
      <c r="BS44" s="1277"/>
      <c r="BT44" s="1277"/>
      <c r="BU44" s="1277"/>
      <c r="BV44" s="1277"/>
      <c r="BW44" s="1277"/>
      <c r="BX44" s="1277"/>
      <c r="BY44" s="1277"/>
      <c r="BZ44" s="1277"/>
      <c r="CA44" s="1277"/>
      <c r="CB44" s="1277"/>
      <c r="CC44" s="1277"/>
      <c r="CD44" s="1277"/>
      <c r="CE44" s="1277"/>
      <c r="CF44" s="1277"/>
      <c r="CG44" s="1277"/>
      <c r="CH44" s="1277"/>
      <c r="CI44" s="1277"/>
      <c r="CJ44" s="1277"/>
      <c r="CK44" s="1277"/>
      <c r="CL44" s="1277"/>
      <c r="CM44" s="1277"/>
      <c r="CN44" s="1277"/>
      <c r="CO44" s="1277"/>
      <c r="CP44" s="1277"/>
      <c r="CQ44" s="1277"/>
      <c r="CR44" s="1277"/>
      <c r="CS44" s="1277"/>
      <c r="CT44" s="1277"/>
      <c r="CU44" s="1277"/>
      <c r="CV44" s="1277"/>
      <c r="CW44" s="1277"/>
      <c r="CX44" s="1277"/>
      <c r="CY44" s="1277"/>
      <c r="CZ44" s="1277"/>
      <c r="DA44" s="1277"/>
      <c r="DB44" s="1277"/>
      <c r="DC44" s="1278"/>
    </row>
    <row r="45" spans="2:109" ht="13" x14ac:dyDescent="0.2">
      <c r="B45" s="372"/>
      <c r="AN45" s="1276"/>
      <c r="AO45" s="1277"/>
      <c r="AP45" s="1277"/>
      <c r="AQ45" s="1277"/>
      <c r="AR45" s="1277"/>
      <c r="AS45" s="1277"/>
      <c r="AT45" s="1277"/>
      <c r="AU45" s="1277"/>
      <c r="AV45" s="1277"/>
      <c r="AW45" s="1277"/>
      <c r="AX45" s="1277"/>
      <c r="AY45" s="1277"/>
      <c r="AZ45" s="1277"/>
      <c r="BA45" s="1277"/>
      <c r="BB45" s="1277"/>
      <c r="BC45" s="1277"/>
      <c r="BD45" s="1277"/>
      <c r="BE45" s="1277"/>
      <c r="BF45" s="1277"/>
      <c r="BG45" s="1277"/>
      <c r="BH45" s="1277"/>
      <c r="BI45" s="1277"/>
      <c r="BJ45" s="1277"/>
      <c r="BK45" s="1277"/>
      <c r="BL45" s="1277"/>
      <c r="BM45" s="1277"/>
      <c r="BN45" s="1277"/>
      <c r="BO45" s="1277"/>
      <c r="BP45" s="1277"/>
      <c r="BQ45" s="1277"/>
      <c r="BR45" s="1277"/>
      <c r="BS45" s="1277"/>
      <c r="BT45" s="1277"/>
      <c r="BU45" s="1277"/>
      <c r="BV45" s="1277"/>
      <c r="BW45" s="1277"/>
      <c r="BX45" s="1277"/>
      <c r="BY45" s="1277"/>
      <c r="BZ45" s="1277"/>
      <c r="CA45" s="1277"/>
      <c r="CB45" s="1277"/>
      <c r="CC45" s="1277"/>
      <c r="CD45" s="1277"/>
      <c r="CE45" s="1277"/>
      <c r="CF45" s="1277"/>
      <c r="CG45" s="1277"/>
      <c r="CH45" s="1277"/>
      <c r="CI45" s="1277"/>
      <c r="CJ45" s="1277"/>
      <c r="CK45" s="1277"/>
      <c r="CL45" s="1277"/>
      <c r="CM45" s="1277"/>
      <c r="CN45" s="1277"/>
      <c r="CO45" s="1277"/>
      <c r="CP45" s="1277"/>
      <c r="CQ45" s="1277"/>
      <c r="CR45" s="1277"/>
      <c r="CS45" s="1277"/>
      <c r="CT45" s="1277"/>
      <c r="CU45" s="1277"/>
      <c r="CV45" s="1277"/>
      <c r="CW45" s="1277"/>
      <c r="CX45" s="1277"/>
      <c r="CY45" s="1277"/>
      <c r="CZ45" s="1277"/>
      <c r="DA45" s="1277"/>
      <c r="DB45" s="1277"/>
      <c r="DC45" s="1278"/>
    </row>
    <row r="46" spans="2:109" ht="13" x14ac:dyDescent="0.2">
      <c r="B46" s="372"/>
      <c r="AN46" s="1276"/>
      <c r="AO46" s="1277"/>
      <c r="AP46" s="1277"/>
      <c r="AQ46" s="1277"/>
      <c r="AR46" s="1277"/>
      <c r="AS46" s="1277"/>
      <c r="AT46" s="1277"/>
      <c r="AU46" s="1277"/>
      <c r="AV46" s="1277"/>
      <c r="AW46" s="1277"/>
      <c r="AX46" s="1277"/>
      <c r="AY46" s="1277"/>
      <c r="AZ46" s="1277"/>
      <c r="BA46" s="1277"/>
      <c r="BB46" s="1277"/>
      <c r="BC46" s="1277"/>
      <c r="BD46" s="1277"/>
      <c r="BE46" s="1277"/>
      <c r="BF46" s="1277"/>
      <c r="BG46" s="1277"/>
      <c r="BH46" s="1277"/>
      <c r="BI46" s="1277"/>
      <c r="BJ46" s="1277"/>
      <c r="BK46" s="1277"/>
      <c r="BL46" s="1277"/>
      <c r="BM46" s="1277"/>
      <c r="BN46" s="1277"/>
      <c r="BO46" s="1277"/>
      <c r="BP46" s="1277"/>
      <c r="BQ46" s="1277"/>
      <c r="BR46" s="1277"/>
      <c r="BS46" s="1277"/>
      <c r="BT46" s="1277"/>
      <c r="BU46" s="1277"/>
      <c r="BV46" s="1277"/>
      <c r="BW46" s="1277"/>
      <c r="BX46" s="1277"/>
      <c r="BY46" s="1277"/>
      <c r="BZ46" s="1277"/>
      <c r="CA46" s="1277"/>
      <c r="CB46" s="1277"/>
      <c r="CC46" s="1277"/>
      <c r="CD46" s="1277"/>
      <c r="CE46" s="1277"/>
      <c r="CF46" s="1277"/>
      <c r="CG46" s="1277"/>
      <c r="CH46" s="1277"/>
      <c r="CI46" s="1277"/>
      <c r="CJ46" s="1277"/>
      <c r="CK46" s="1277"/>
      <c r="CL46" s="1277"/>
      <c r="CM46" s="1277"/>
      <c r="CN46" s="1277"/>
      <c r="CO46" s="1277"/>
      <c r="CP46" s="1277"/>
      <c r="CQ46" s="1277"/>
      <c r="CR46" s="1277"/>
      <c r="CS46" s="1277"/>
      <c r="CT46" s="1277"/>
      <c r="CU46" s="1277"/>
      <c r="CV46" s="1277"/>
      <c r="CW46" s="1277"/>
      <c r="CX46" s="1277"/>
      <c r="CY46" s="1277"/>
      <c r="CZ46" s="1277"/>
      <c r="DA46" s="1277"/>
      <c r="DB46" s="1277"/>
      <c r="DC46" s="1278"/>
    </row>
    <row r="47" spans="2:109" ht="13" x14ac:dyDescent="0.2">
      <c r="B47" s="372"/>
      <c r="AN47" s="1279"/>
      <c r="AO47" s="1280"/>
      <c r="AP47" s="1280"/>
      <c r="AQ47" s="1280"/>
      <c r="AR47" s="1280"/>
      <c r="AS47" s="1280"/>
      <c r="AT47" s="1280"/>
      <c r="AU47" s="1280"/>
      <c r="AV47" s="1280"/>
      <c r="AW47" s="1280"/>
      <c r="AX47" s="1280"/>
      <c r="AY47" s="1280"/>
      <c r="AZ47" s="1280"/>
      <c r="BA47" s="1280"/>
      <c r="BB47" s="1280"/>
      <c r="BC47" s="1280"/>
      <c r="BD47" s="1280"/>
      <c r="BE47" s="1280"/>
      <c r="BF47" s="1280"/>
      <c r="BG47" s="1280"/>
      <c r="BH47" s="1280"/>
      <c r="BI47" s="1280"/>
      <c r="BJ47" s="1280"/>
      <c r="BK47" s="1280"/>
      <c r="BL47" s="1280"/>
      <c r="BM47" s="1280"/>
      <c r="BN47" s="1280"/>
      <c r="BO47" s="1280"/>
      <c r="BP47" s="1280"/>
      <c r="BQ47" s="1280"/>
      <c r="BR47" s="1280"/>
      <c r="BS47" s="1280"/>
      <c r="BT47" s="1280"/>
      <c r="BU47" s="1280"/>
      <c r="BV47" s="1280"/>
      <c r="BW47" s="1280"/>
      <c r="BX47" s="1280"/>
      <c r="BY47" s="1280"/>
      <c r="BZ47" s="1280"/>
      <c r="CA47" s="1280"/>
      <c r="CB47" s="1280"/>
      <c r="CC47" s="1280"/>
      <c r="CD47" s="1280"/>
      <c r="CE47" s="1280"/>
      <c r="CF47" s="1280"/>
      <c r="CG47" s="1280"/>
      <c r="CH47" s="1280"/>
      <c r="CI47" s="1280"/>
      <c r="CJ47" s="1280"/>
      <c r="CK47" s="1280"/>
      <c r="CL47" s="1280"/>
      <c r="CM47" s="1280"/>
      <c r="CN47" s="1280"/>
      <c r="CO47" s="1280"/>
      <c r="CP47" s="1280"/>
      <c r="CQ47" s="1280"/>
      <c r="CR47" s="1280"/>
      <c r="CS47" s="1280"/>
      <c r="CT47" s="1280"/>
      <c r="CU47" s="1280"/>
      <c r="CV47" s="1280"/>
      <c r="CW47" s="1280"/>
      <c r="CX47" s="1280"/>
      <c r="CY47" s="1280"/>
      <c r="CZ47" s="1280"/>
      <c r="DA47" s="1280"/>
      <c r="DB47" s="1280"/>
      <c r="DC47" s="128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567</v>
      </c>
    </row>
    <row r="50" spans="1:109" ht="13" x14ac:dyDescent="0.2">
      <c r="B50" s="372"/>
      <c r="G50" s="1267"/>
      <c r="H50" s="1267"/>
      <c r="I50" s="1267"/>
      <c r="J50" s="1267"/>
      <c r="K50" s="382"/>
      <c r="L50" s="382"/>
      <c r="M50" s="383"/>
      <c r="N50" s="383"/>
      <c r="AN50" s="1270"/>
      <c r="AO50" s="1271"/>
      <c r="AP50" s="1271"/>
      <c r="AQ50" s="1271"/>
      <c r="AR50" s="1271"/>
      <c r="AS50" s="1271"/>
      <c r="AT50" s="1271"/>
      <c r="AU50" s="1271"/>
      <c r="AV50" s="1271"/>
      <c r="AW50" s="1271"/>
      <c r="AX50" s="1271"/>
      <c r="AY50" s="1271"/>
      <c r="AZ50" s="1271"/>
      <c r="BA50" s="1271"/>
      <c r="BB50" s="1271"/>
      <c r="BC50" s="1271"/>
      <c r="BD50" s="1271"/>
      <c r="BE50" s="1271"/>
      <c r="BF50" s="1271"/>
      <c r="BG50" s="1271"/>
      <c r="BH50" s="1271"/>
      <c r="BI50" s="1271"/>
      <c r="BJ50" s="1271"/>
      <c r="BK50" s="1271"/>
      <c r="BL50" s="1271"/>
      <c r="BM50" s="1271"/>
      <c r="BN50" s="1271"/>
      <c r="BO50" s="1272"/>
      <c r="BP50" s="1266" t="s">
        <v>527</v>
      </c>
      <c r="BQ50" s="1266"/>
      <c r="BR50" s="1266"/>
      <c r="BS50" s="1266"/>
      <c r="BT50" s="1266"/>
      <c r="BU50" s="1266"/>
      <c r="BV50" s="1266"/>
      <c r="BW50" s="1266"/>
      <c r="BX50" s="1266" t="s">
        <v>528</v>
      </c>
      <c r="BY50" s="1266"/>
      <c r="BZ50" s="1266"/>
      <c r="CA50" s="1266"/>
      <c r="CB50" s="1266"/>
      <c r="CC50" s="1266"/>
      <c r="CD50" s="1266"/>
      <c r="CE50" s="1266"/>
      <c r="CF50" s="1266" t="s">
        <v>529</v>
      </c>
      <c r="CG50" s="1266"/>
      <c r="CH50" s="1266"/>
      <c r="CI50" s="1266"/>
      <c r="CJ50" s="1266"/>
      <c r="CK50" s="1266"/>
      <c r="CL50" s="1266"/>
      <c r="CM50" s="1266"/>
      <c r="CN50" s="1266" t="s">
        <v>530</v>
      </c>
      <c r="CO50" s="1266"/>
      <c r="CP50" s="1266"/>
      <c r="CQ50" s="1266"/>
      <c r="CR50" s="1266"/>
      <c r="CS50" s="1266"/>
      <c r="CT50" s="1266"/>
      <c r="CU50" s="1266"/>
      <c r="CV50" s="1266" t="s">
        <v>531</v>
      </c>
      <c r="CW50" s="1266"/>
      <c r="CX50" s="1266"/>
      <c r="CY50" s="1266"/>
      <c r="CZ50" s="1266"/>
      <c r="DA50" s="1266"/>
      <c r="DB50" s="1266"/>
      <c r="DC50" s="1266"/>
    </row>
    <row r="51" spans="1:109" ht="13.5" customHeight="1" x14ac:dyDescent="0.2">
      <c r="B51" s="372"/>
      <c r="G51" s="1269"/>
      <c r="H51" s="1269"/>
      <c r="I51" s="1282"/>
      <c r="J51" s="1282"/>
      <c r="K51" s="1268"/>
      <c r="L51" s="1268"/>
      <c r="M51" s="1268"/>
      <c r="N51" s="1268"/>
      <c r="AM51" s="381"/>
      <c r="AN51" s="1264" t="s">
        <v>568</v>
      </c>
      <c r="AO51" s="1264"/>
      <c r="AP51" s="1264"/>
      <c r="AQ51" s="1264"/>
      <c r="AR51" s="1264"/>
      <c r="AS51" s="1264"/>
      <c r="AT51" s="1264"/>
      <c r="AU51" s="1264"/>
      <c r="AV51" s="1264"/>
      <c r="AW51" s="1264"/>
      <c r="AX51" s="1264"/>
      <c r="AY51" s="1264"/>
      <c r="AZ51" s="1264"/>
      <c r="BA51" s="1264"/>
      <c r="BB51" s="1264" t="s">
        <v>569</v>
      </c>
      <c r="BC51" s="1264"/>
      <c r="BD51" s="1264"/>
      <c r="BE51" s="1264"/>
      <c r="BF51" s="1264"/>
      <c r="BG51" s="1264"/>
      <c r="BH51" s="1264"/>
      <c r="BI51" s="1264"/>
      <c r="BJ51" s="1264"/>
      <c r="BK51" s="1264"/>
      <c r="BL51" s="1264"/>
      <c r="BM51" s="1264"/>
      <c r="BN51" s="1264"/>
      <c r="BO51" s="1264"/>
      <c r="BP51" s="1261">
        <v>73.5</v>
      </c>
      <c r="BQ51" s="1261"/>
      <c r="BR51" s="1261"/>
      <c r="BS51" s="1261"/>
      <c r="BT51" s="1261"/>
      <c r="BU51" s="1261"/>
      <c r="BV51" s="1261"/>
      <c r="BW51" s="1261"/>
      <c r="BX51" s="1261">
        <v>75.599999999999994</v>
      </c>
      <c r="BY51" s="1261"/>
      <c r="BZ51" s="1261"/>
      <c r="CA51" s="1261"/>
      <c r="CB51" s="1261"/>
      <c r="CC51" s="1261"/>
      <c r="CD51" s="1261"/>
      <c r="CE51" s="1261"/>
      <c r="CF51" s="1261">
        <v>61.7</v>
      </c>
      <c r="CG51" s="1261"/>
      <c r="CH51" s="1261"/>
      <c r="CI51" s="1261"/>
      <c r="CJ51" s="1261"/>
      <c r="CK51" s="1261"/>
      <c r="CL51" s="1261"/>
      <c r="CM51" s="1261"/>
      <c r="CN51" s="1261">
        <v>73.3</v>
      </c>
      <c r="CO51" s="1261"/>
      <c r="CP51" s="1261"/>
      <c r="CQ51" s="1261"/>
      <c r="CR51" s="1261"/>
      <c r="CS51" s="1261"/>
      <c r="CT51" s="1261"/>
      <c r="CU51" s="1261"/>
      <c r="CV51" s="1261">
        <v>77.599999999999994</v>
      </c>
      <c r="CW51" s="1261"/>
      <c r="CX51" s="1261"/>
      <c r="CY51" s="1261"/>
      <c r="CZ51" s="1261"/>
      <c r="DA51" s="1261"/>
      <c r="DB51" s="1261"/>
      <c r="DC51" s="1261"/>
    </row>
    <row r="52" spans="1:109" ht="13" x14ac:dyDescent="0.2">
      <c r="B52" s="372"/>
      <c r="G52" s="1269"/>
      <c r="H52" s="1269"/>
      <c r="I52" s="1282"/>
      <c r="J52" s="1282"/>
      <c r="K52" s="1268"/>
      <c r="L52" s="1268"/>
      <c r="M52" s="1268"/>
      <c r="N52" s="1268"/>
      <c r="AM52" s="381"/>
      <c r="AN52" s="1264"/>
      <c r="AO52" s="1264"/>
      <c r="AP52" s="1264"/>
      <c r="AQ52" s="1264"/>
      <c r="AR52" s="1264"/>
      <c r="AS52" s="1264"/>
      <c r="AT52" s="1264"/>
      <c r="AU52" s="1264"/>
      <c r="AV52" s="1264"/>
      <c r="AW52" s="1264"/>
      <c r="AX52" s="1264"/>
      <c r="AY52" s="1264"/>
      <c r="AZ52" s="1264"/>
      <c r="BA52" s="1264"/>
      <c r="BB52" s="1264"/>
      <c r="BC52" s="1264"/>
      <c r="BD52" s="1264"/>
      <c r="BE52" s="1264"/>
      <c r="BF52" s="1264"/>
      <c r="BG52" s="1264"/>
      <c r="BH52" s="1264"/>
      <c r="BI52" s="1264"/>
      <c r="BJ52" s="1264"/>
      <c r="BK52" s="1264"/>
      <c r="BL52" s="1264"/>
      <c r="BM52" s="1264"/>
      <c r="BN52" s="1264"/>
      <c r="BO52" s="1264"/>
      <c r="BP52" s="1261"/>
      <c r="BQ52" s="1261"/>
      <c r="BR52" s="1261"/>
      <c r="BS52" s="1261"/>
      <c r="BT52" s="1261"/>
      <c r="BU52" s="1261"/>
      <c r="BV52" s="1261"/>
      <c r="BW52" s="1261"/>
      <c r="BX52" s="1261"/>
      <c r="BY52" s="1261"/>
      <c r="BZ52" s="1261"/>
      <c r="CA52" s="1261"/>
      <c r="CB52" s="1261"/>
      <c r="CC52" s="1261"/>
      <c r="CD52" s="1261"/>
      <c r="CE52" s="1261"/>
      <c r="CF52" s="1261"/>
      <c r="CG52" s="1261"/>
      <c r="CH52" s="1261"/>
      <c r="CI52" s="1261"/>
      <c r="CJ52" s="1261"/>
      <c r="CK52" s="1261"/>
      <c r="CL52" s="1261"/>
      <c r="CM52" s="1261"/>
      <c r="CN52" s="1261"/>
      <c r="CO52" s="1261"/>
      <c r="CP52" s="1261"/>
      <c r="CQ52" s="1261"/>
      <c r="CR52" s="1261"/>
      <c r="CS52" s="1261"/>
      <c r="CT52" s="1261"/>
      <c r="CU52" s="1261"/>
      <c r="CV52" s="1261"/>
      <c r="CW52" s="1261"/>
      <c r="CX52" s="1261"/>
      <c r="CY52" s="1261"/>
      <c r="CZ52" s="1261"/>
      <c r="DA52" s="1261"/>
      <c r="DB52" s="1261"/>
      <c r="DC52" s="1261"/>
    </row>
    <row r="53" spans="1:109" ht="13" x14ac:dyDescent="0.2">
      <c r="A53" s="380"/>
      <c r="B53" s="372"/>
      <c r="G53" s="1269"/>
      <c r="H53" s="1269"/>
      <c r="I53" s="1267"/>
      <c r="J53" s="1267"/>
      <c r="K53" s="1268"/>
      <c r="L53" s="1268"/>
      <c r="M53" s="1268"/>
      <c r="N53" s="1268"/>
      <c r="AM53" s="381"/>
      <c r="AN53" s="1264"/>
      <c r="AO53" s="1264"/>
      <c r="AP53" s="1264"/>
      <c r="AQ53" s="1264"/>
      <c r="AR53" s="1264"/>
      <c r="AS53" s="1264"/>
      <c r="AT53" s="1264"/>
      <c r="AU53" s="1264"/>
      <c r="AV53" s="1264"/>
      <c r="AW53" s="1264"/>
      <c r="AX53" s="1264"/>
      <c r="AY53" s="1264"/>
      <c r="AZ53" s="1264"/>
      <c r="BA53" s="1264"/>
      <c r="BB53" s="1264" t="s">
        <v>570</v>
      </c>
      <c r="BC53" s="1264"/>
      <c r="BD53" s="1264"/>
      <c r="BE53" s="1264"/>
      <c r="BF53" s="1264"/>
      <c r="BG53" s="1264"/>
      <c r="BH53" s="1264"/>
      <c r="BI53" s="1264"/>
      <c r="BJ53" s="1264"/>
      <c r="BK53" s="1264"/>
      <c r="BL53" s="1264"/>
      <c r="BM53" s="1264"/>
      <c r="BN53" s="1264"/>
      <c r="BO53" s="1264"/>
      <c r="BP53" s="1261">
        <v>54.6</v>
      </c>
      <c r="BQ53" s="1261"/>
      <c r="BR53" s="1261"/>
      <c r="BS53" s="1261"/>
      <c r="BT53" s="1261"/>
      <c r="BU53" s="1261"/>
      <c r="BV53" s="1261"/>
      <c r="BW53" s="1261"/>
      <c r="BX53" s="1261">
        <v>51.9</v>
      </c>
      <c r="BY53" s="1261"/>
      <c r="BZ53" s="1261"/>
      <c r="CA53" s="1261"/>
      <c r="CB53" s="1261"/>
      <c r="CC53" s="1261"/>
      <c r="CD53" s="1261"/>
      <c r="CE53" s="1261"/>
      <c r="CF53" s="1261">
        <v>53.9</v>
      </c>
      <c r="CG53" s="1261"/>
      <c r="CH53" s="1261"/>
      <c r="CI53" s="1261"/>
      <c r="CJ53" s="1261"/>
      <c r="CK53" s="1261"/>
      <c r="CL53" s="1261"/>
      <c r="CM53" s="1261"/>
      <c r="CN53" s="1261">
        <v>54.7</v>
      </c>
      <c r="CO53" s="1261"/>
      <c r="CP53" s="1261"/>
      <c r="CQ53" s="1261"/>
      <c r="CR53" s="1261"/>
      <c r="CS53" s="1261"/>
      <c r="CT53" s="1261"/>
      <c r="CU53" s="1261"/>
      <c r="CV53" s="1261">
        <v>56.1</v>
      </c>
      <c r="CW53" s="1261"/>
      <c r="CX53" s="1261"/>
      <c r="CY53" s="1261"/>
      <c r="CZ53" s="1261"/>
      <c r="DA53" s="1261"/>
      <c r="DB53" s="1261"/>
      <c r="DC53" s="1261"/>
    </row>
    <row r="54" spans="1:109" ht="13" x14ac:dyDescent="0.2">
      <c r="A54" s="380"/>
      <c r="B54" s="372"/>
      <c r="G54" s="1269"/>
      <c r="H54" s="1269"/>
      <c r="I54" s="1267"/>
      <c r="J54" s="1267"/>
      <c r="K54" s="1268"/>
      <c r="L54" s="1268"/>
      <c r="M54" s="1268"/>
      <c r="N54" s="1268"/>
      <c r="AM54" s="381"/>
      <c r="AN54" s="1264"/>
      <c r="AO54" s="1264"/>
      <c r="AP54" s="1264"/>
      <c r="AQ54" s="1264"/>
      <c r="AR54" s="1264"/>
      <c r="AS54" s="1264"/>
      <c r="AT54" s="1264"/>
      <c r="AU54" s="1264"/>
      <c r="AV54" s="1264"/>
      <c r="AW54" s="1264"/>
      <c r="AX54" s="1264"/>
      <c r="AY54" s="1264"/>
      <c r="AZ54" s="1264"/>
      <c r="BA54" s="1264"/>
      <c r="BB54" s="1264"/>
      <c r="BC54" s="1264"/>
      <c r="BD54" s="1264"/>
      <c r="BE54" s="1264"/>
      <c r="BF54" s="1264"/>
      <c r="BG54" s="1264"/>
      <c r="BH54" s="1264"/>
      <c r="BI54" s="1264"/>
      <c r="BJ54" s="1264"/>
      <c r="BK54" s="1264"/>
      <c r="BL54" s="1264"/>
      <c r="BM54" s="1264"/>
      <c r="BN54" s="1264"/>
      <c r="BO54" s="1264"/>
      <c r="BP54" s="1261"/>
      <c r="BQ54" s="1261"/>
      <c r="BR54" s="1261"/>
      <c r="BS54" s="1261"/>
      <c r="BT54" s="1261"/>
      <c r="BU54" s="1261"/>
      <c r="BV54" s="1261"/>
      <c r="BW54" s="1261"/>
      <c r="BX54" s="1261"/>
      <c r="BY54" s="1261"/>
      <c r="BZ54" s="1261"/>
      <c r="CA54" s="1261"/>
      <c r="CB54" s="1261"/>
      <c r="CC54" s="1261"/>
      <c r="CD54" s="1261"/>
      <c r="CE54" s="1261"/>
      <c r="CF54" s="1261"/>
      <c r="CG54" s="1261"/>
      <c r="CH54" s="1261"/>
      <c r="CI54" s="1261"/>
      <c r="CJ54" s="1261"/>
      <c r="CK54" s="1261"/>
      <c r="CL54" s="1261"/>
      <c r="CM54" s="1261"/>
      <c r="CN54" s="1261"/>
      <c r="CO54" s="1261"/>
      <c r="CP54" s="1261"/>
      <c r="CQ54" s="1261"/>
      <c r="CR54" s="1261"/>
      <c r="CS54" s="1261"/>
      <c r="CT54" s="1261"/>
      <c r="CU54" s="1261"/>
      <c r="CV54" s="1261"/>
      <c r="CW54" s="1261"/>
      <c r="CX54" s="1261"/>
      <c r="CY54" s="1261"/>
      <c r="CZ54" s="1261"/>
      <c r="DA54" s="1261"/>
      <c r="DB54" s="1261"/>
      <c r="DC54" s="1261"/>
    </row>
    <row r="55" spans="1:109" ht="13" x14ac:dyDescent="0.2">
      <c r="A55" s="380"/>
      <c r="B55" s="372"/>
      <c r="G55" s="1267"/>
      <c r="H55" s="1267"/>
      <c r="I55" s="1267"/>
      <c r="J55" s="1267"/>
      <c r="K55" s="1268"/>
      <c r="L55" s="1268"/>
      <c r="M55" s="1268"/>
      <c r="N55" s="1268"/>
      <c r="AN55" s="1266" t="s">
        <v>571</v>
      </c>
      <c r="AO55" s="1266"/>
      <c r="AP55" s="1266"/>
      <c r="AQ55" s="1266"/>
      <c r="AR55" s="1266"/>
      <c r="AS55" s="1266"/>
      <c r="AT55" s="1266"/>
      <c r="AU55" s="1266"/>
      <c r="AV55" s="1266"/>
      <c r="AW55" s="1266"/>
      <c r="AX55" s="1266"/>
      <c r="AY55" s="1266"/>
      <c r="AZ55" s="1266"/>
      <c r="BA55" s="1266"/>
      <c r="BB55" s="1264" t="s">
        <v>569</v>
      </c>
      <c r="BC55" s="1264"/>
      <c r="BD55" s="1264"/>
      <c r="BE55" s="1264"/>
      <c r="BF55" s="1264"/>
      <c r="BG55" s="1264"/>
      <c r="BH55" s="1264"/>
      <c r="BI55" s="1264"/>
      <c r="BJ55" s="1264"/>
      <c r="BK55" s="1264"/>
      <c r="BL55" s="1264"/>
      <c r="BM55" s="1264"/>
      <c r="BN55" s="1264"/>
      <c r="BO55" s="1264"/>
      <c r="BP55" s="1261">
        <v>20.3</v>
      </c>
      <c r="BQ55" s="1261"/>
      <c r="BR55" s="1261"/>
      <c r="BS55" s="1261"/>
      <c r="BT55" s="1261"/>
      <c r="BU55" s="1261"/>
      <c r="BV55" s="1261"/>
      <c r="BW55" s="1261"/>
      <c r="BX55" s="1261">
        <v>15.5</v>
      </c>
      <c r="BY55" s="1261"/>
      <c r="BZ55" s="1261"/>
      <c r="CA55" s="1261"/>
      <c r="CB55" s="1261"/>
      <c r="CC55" s="1261"/>
      <c r="CD55" s="1261"/>
      <c r="CE55" s="1261"/>
      <c r="CF55" s="1261">
        <v>4.5999999999999996</v>
      </c>
      <c r="CG55" s="1261"/>
      <c r="CH55" s="1261"/>
      <c r="CI55" s="1261"/>
      <c r="CJ55" s="1261"/>
      <c r="CK55" s="1261"/>
      <c r="CL55" s="1261"/>
      <c r="CM55" s="1261"/>
      <c r="CN55" s="1261">
        <v>1.6</v>
      </c>
      <c r="CO55" s="1261"/>
      <c r="CP55" s="1261"/>
      <c r="CQ55" s="1261"/>
      <c r="CR55" s="1261"/>
      <c r="CS55" s="1261"/>
      <c r="CT55" s="1261"/>
      <c r="CU55" s="1261"/>
      <c r="CV55" s="1261">
        <v>0</v>
      </c>
      <c r="CW55" s="1261"/>
      <c r="CX55" s="1261"/>
      <c r="CY55" s="1261"/>
      <c r="CZ55" s="1261"/>
      <c r="DA55" s="1261"/>
      <c r="DB55" s="1261"/>
      <c r="DC55" s="1261"/>
    </row>
    <row r="56" spans="1:109" ht="13" x14ac:dyDescent="0.2">
      <c r="A56" s="380"/>
      <c r="B56" s="372"/>
      <c r="G56" s="1267"/>
      <c r="H56" s="1267"/>
      <c r="I56" s="1267"/>
      <c r="J56" s="1267"/>
      <c r="K56" s="1268"/>
      <c r="L56" s="1268"/>
      <c r="M56" s="1268"/>
      <c r="N56" s="1268"/>
      <c r="AN56" s="1266"/>
      <c r="AO56" s="1266"/>
      <c r="AP56" s="1266"/>
      <c r="AQ56" s="1266"/>
      <c r="AR56" s="1266"/>
      <c r="AS56" s="1266"/>
      <c r="AT56" s="1266"/>
      <c r="AU56" s="1266"/>
      <c r="AV56" s="1266"/>
      <c r="AW56" s="1266"/>
      <c r="AX56" s="1266"/>
      <c r="AY56" s="1266"/>
      <c r="AZ56" s="1266"/>
      <c r="BA56" s="1266"/>
      <c r="BB56" s="1264"/>
      <c r="BC56" s="1264"/>
      <c r="BD56" s="1264"/>
      <c r="BE56" s="1264"/>
      <c r="BF56" s="1264"/>
      <c r="BG56" s="1264"/>
      <c r="BH56" s="1264"/>
      <c r="BI56" s="1264"/>
      <c r="BJ56" s="1264"/>
      <c r="BK56" s="1264"/>
      <c r="BL56" s="1264"/>
      <c r="BM56" s="1264"/>
      <c r="BN56" s="1264"/>
      <c r="BO56" s="1264"/>
      <c r="BP56" s="1261"/>
      <c r="BQ56" s="1261"/>
      <c r="BR56" s="1261"/>
      <c r="BS56" s="1261"/>
      <c r="BT56" s="1261"/>
      <c r="BU56" s="1261"/>
      <c r="BV56" s="1261"/>
      <c r="BW56" s="1261"/>
      <c r="BX56" s="1261"/>
      <c r="BY56" s="1261"/>
      <c r="BZ56" s="1261"/>
      <c r="CA56" s="1261"/>
      <c r="CB56" s="1261"/>
      <c r="CC56" s="1261"/>
      <c r="CD56" s="1261"/>
      <c r="CE56" s="1261"/>
      <c r="CF56" s="1261"/>
      <c r="CG56" s="1261"/>
      <c r="CH56" s="1261"/>
      <c r="CI56" s="1261"/>
      <c r="CJ56" s="1261"/>
      <c r="CK56" s="1261"/>
      <c r="CL56" s="1261"/>
      <c r="CM56" s="1261"/>
      <c r="CN56" s="1261"/>
      <c r="CO56" s="1261"/>
      <c r="CP56" s="1261"/>
      <c r="CQ56" s="1261"/>
      <c r="CR56" s="1261"/>
      <c r="CS56" s="1261"/>
      <c r="CT56" s="1261"/>
      <c r="CU56" s="1261"/>
      <c r="CV56" s="1261"/>
      <c r="CW56" s="1261"/>
      <c r="CX56" s="1261"/>
      <c r="CY56" s="1261"/>
      <c r="CZ56" s="1261"/>
      <c r="DA56" s="1261"/>
      <c r="DB56" s="1261"/>
      <c r="DC56" s="1261"/>
    </row>
    <row r="57" spans="1:109" s="380" customFormat="1" ht="13" x14ac:dyDescent="0.2">
      <c r="B57" s="384"/>
      <c r="G57" s="1267"/>
      <c r="H57" s="1267"/>
      <c r="I57" s="1262"/>
      <c r="J57" s="1262"/>
      <c r="K57" s="1268"/>
      <c r="L57" s="1268"/>
      <c r="M57" s="1268"/>
      <c r="N57" s="1268"/>
      <c r="AM57" s="366"/>
      <c r="AN57" s="1266"/>
      <c r="AO57" s="1266"/>
      <c r="AP57" s="1266"/>
      <c r="AQ57" s="1266"/>
      <c r="AR57" s="1266"/>
      <c r="AS57" s="1266"/>
      <c r="AT57" s="1266"/>
      <c r="AU57" s="1266"/>
      <c r="AV57" s="1266"/>
      <c r="AW57" s="1266"/>
      <c r="AX57" s="1266"/>
      <c r="AY57" s="1266"/>
      <c r="AZ57" s="1266"/>
      <c r="BA57" s="1266"/>
      <c r="BB57" s="1264" t="s">
        <v>570</v>
      </c>
      <c r="BC57" s="1264"/>
      <c r="BD57" s="1264"/>
      <c r="BE57" s="1264"/>
      <c r="BF57" s="1264"/>
      <c r="BG57" s="1264"/>
      <c r="BH57" s="1264"/>
      <c r="BI57" s="1264"/>
      <c r="BJ57" s="1264"/>
      <c r="BK57" s="1264"/>
      <c r="BL57" s="1264"/>
      <c r="BM57" s="1264"/>
      <c r="BN57" s="1264"/>
      <c r="BO57" s="1264"/>
      <c r="BP57" s="1261">
        <v>60.4</v>
      </c>
      <c r="BQ57" s="1261"/>
      <c r="BR57" s="1261"/>
      <c r="BS57" s="1261"/>
      <c r="BT57" s="1261"/>
      <c r="BU57" s="1261"/>
      <c r="BV57" s="1261"/>
      <c r="BW57" s="1261"/>
      <c r="BX57" s="1261">
        <v>61.5</v>
      </c>
      <c r="BY57" s="1261"/>
      <c r="BZ57" s="1261"/>
      <c r="CA57" s="1261"/>
      <c r="CB57" s="1261"/>
      <c r="CC57" s="1261"/>
      <c r="CD57" s="1261"/>
      <c r="CE57" s="1261"/>
      <c r="CF57" s="1261">
        <v>61.3</v>
      </c>
      <c r="CG57" s="1261"/>
      <c r="CH57" s="1261"/>
      <c r="CI57" s="1261"/>
      <c r="CJ57" s="1261"/>
      <c r="CK57" s="1261"/>
      <c r="CL57" s="1261"/>
      <c r="CM57" s="1261"/>
      <c r="CN57" s="1261">
        <v>62.4</v>
      </c>
      <c r="CO57" s="1261"/>
      <c r="CP57" s="1261"/>
      <c r="CQ57" s="1261"/>
      <c r="CR57" s="1261"/>
      <c r="CS57" s="1261"/>
      <c r="CT57" s="1261"/>
      <c r="CU57" s="1261"/>
      <c r="CV57" s="1261">
        <v>63.5</v>
      </c>
      <c r="CW57" s="1261"/>
      <c r="CX57" s="1261"/>
      <c r="CY57" s="1261"/>
      <c r="CZ57" s="1261"/>
      <c r="DA57" s="1261"/>
      <c r="DB57" s="1261"/>
      <c r="DC57" s="1261"/>
      <c r="DD57" s="385"/>
      <c r="DE57" s="384"/>
    </row>
    <row r="58" spans="1:109" s="380" customFormat="1" ht="13" x14ac:dyDescent="0.2">
      <c r="A58" s="366"/>
      <c r="B58" s="384"/>
      <c r="G58" s="1267"/>
      <c r="H58" s="1267"/>
      <c r="I58" s="1262"/>
      <c r="J58" s="1262"/>
      <c r="K58" s="1268"/>
      <c r="L58" s="1268"/>
      <c r="M58" s="1268"/>
      <c r="N58" s="1268"/>
      <c r="AM58" s="366"/>
      <c r="AN58" s="1266"/>
      <c r="AO58" s="1266"/>
      <c r="AP58" s="1266"/>
      <c r="AQ58" s="1266"/>
      <c r="AR58" s="1266"/>
      <c r="AS58" s="1266"/>
      <c r="AT58" s="1266"/>
      <c r="AU58" s="1266"/>
      <c r="AV58" s="1266"/>
      <c r="AW58" s="1266"/>
      <c r="AX58" s="1266"/>
      <c r="AY58" s="1266"/>
      <c r="AZ58" s="1266"/>
      <c r="BA58" s="1266"/>
      <c r="BB58" s="1264"/>
      <c r="BC58" s="1264"/>
      <c r="BD58" s="1264"/>
      <c r="BE58" s="1264"/>
      <c r="BF58" s="1264"/>
      <c r="BG58" s="1264"/>
      <c r="BH58" s="1264"/>
      <c r="BI58" s="1264"/>
      <c r="BJ58" s="1264"/>
      <c r="BK58" s="1264"/>
      <c r="BL58" s="1264"/>
      <c r="BM58" s="1264"/>
      <c r="BN58" s="1264"/>
      <c r="BO58" s="1264"/>
      <c r="BP58" s="1261"/>
      <c r="BQ58" s="1261"/>
      <c r="BR58" s="1261"/>
      <c r="BS58" s="1261"/>
      <c r="BT58" s="1261"/>
      <c r="BU58" s="1261"/>
      <c r="BV58" s="1261"/>
      <c r="BW58" s="1261"/>
      <c r="BX58" s="1261"/>
      <c r="BY58" s="1261"/>
      <c r="BZ58" s="1261"/>
      <c r="CA58" s="1261"/>
      <c r="CB58" s="1261"/>
      <c r="CC58" s="1261"/>
      <c r="CD58" s="1261"/>
      <c r="CE58" s="1261"/>
      <c r="CF58" s="1261"/>
      <c r="CG58" s="1261"/>
      <c r="CH58" s="1261"/>
      <c r="CI58" s="1261"/>
      <c r="CJ58" s="1261"/>
      <c r="CK58" s="1261"/>
      <c r="CL58" s="1261"/>
      <c r="CM58" s="1261"/>
      <c r="CN58" s="1261"/>
      <c r="CO58" s="1261"/>
      <c r="CP58" s="1261"/>
      <c r="CQ58" s="1261"/>
      <c r="CR58" s="1261"/>
      <c r="CS58" s="1261"/>
      <c r="CT58" s="1261"/>
      <c r="CU58" s="1261"/>
      <c r="CV58" s="1261"/>
      <c r="CW58" s="1261"/>
      <c r="CX58" s="1261"/>
      <c r="CY58" s="1261"/>
      <c r="CZ58" s="1261"/>
      <c r="DA58" s="1261"/>
      <c r="DB58" s="1261"/>
      <c r="DC58" s="1261"/>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572</v>
      </c>
    </row>
    <row r="64" spans="1:109" ht="13" x14ac:dyDescent="0.2">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2">
      <c r="B65" s="372"/>
      <c r="AN65" s="1273" t="s">
        <v>573</v>
      </c>
      <c r="AO65" s="1274"/>
      <c r="AP65" s="1274"/>
      <c r="AQ65" s="1274"/>
      <c r="AR65" s="1274"/>
      <c r="AS65" s="1274"/>
      <c r="AT65" s="1274"/>
      <c r="AU65" s="1274"/>
      <c r="AV65" s="1274"/>
      <c r="AW65" s="1274"/>
      <c r="AX65" s="1274"/>
      <c r="AY65" s="1274"/>
      <c r="AZ65" s="1274"/>
      <c r="BA65" s="1274"/>
      <c r="BB65" s="1274"/>
      <c r="BC65" s="1274"/>
      <c r="BD65" s="1274"/>
      <c r="BE65" s="1274"/>
      <c r="BF65" s="1274"/>
      <c r="BG65" s="1274"/>
      <c r="BH65" s="1274"/>
      <c r="BI65" s="1274"/>
      <c r="BJ65" s="1274"/>
      <c r="BK65" s="1274"/>
      <c r="BL65" s="1274"/>
      <c r="BM65" s="1274"/>
      <c r="BN65" s="1274"/>
      <c r="BO65" s="1274"/>
      <c r="BP65" s="1274"/>
      <c r="BQ65" s="1274"/>
      <c r="BR65" s="1274"/>
      <c r="BS65" s="1274"/>
      <c r="BT65" s="1274"/>
      <c r="BU65" s="1274"/>
      <c r="BV65" s="1274"/>
      <c r="BW65" s="1274"/>
      <c r="BX65" s="1274"/>
      <c r="BY65" s="1274"/>
      <c r="BZ65" s="1274"/>
      <c r="CA65" s="1274"/>
      <c r="CB65" s="1274"/>
      <c r="CC65" s="1274"/>
      <c r="CD65" s="1274"/>
      <c r="CE65" s="1274"/>
      <c r="CF65" s="1274"/>
      <c r="CG65" s="1274"/>
      <c r="CH65" s="1274"/>
      <c r="CI65" s="1274"/>
      <c r="CJ65" s="1274"/>
      <c r="CK65" s="1274"/>
      <c r="CL65" s="1274"/>
      <c r="CM65" s="1274"/>
      <c r="CN65" s="1274"/>
      <c r="CO65" s="1274"/>
      <c r="CP65" s="1274"/>
      <c r="CQ65" s="1274"/>
      <c r="CR65" s="1274"/>
      <c r="CS65" s="1274"/>
      <c r="CT65" s="1274"/>
      <c r="CU65" s="1274"/>
      <c r="CV65" s="1274"/>
      <c r="CW65" s="1274"/>
      <c r="CX65" s="1274"/>
      <c r="CY65" s="1274"/>
      <c r="CZ65" s="1274"/>
      <c r="DA65" s="1274"/>
      <c r="DB65" s="1274"/>
      <c r="DC65" s="1275"/>
    </row>
    <row r="66" spans="2:107" ht="13" x14ac:dyDescent="0.2">
      <c r="B66" s="372"/>
      <c r="AN66" s="1276"/>
      <c r="AO66" s="1277"/>
      <c r="AP66" s="1277"/>
      <c r="AQ66" s="1277"/>
      <c r="AR66" s="1277"/>
      <c r="AS66" s="1277"/>
      <c r="AT66" s="1277"/>
      <c r="AU66" s="1277"/>
      <c r="AV66" s="1277"/>
      <c r="AW66" s="1277"/>
      <c r="AX66" s="1277"/>
      <c r="AY66" s="1277"/>
      <c r="AZ66" s="1277"/>
      <c r="BA66" s="1277"/>
      <c r="BB66" s="1277"/>
      <c r="BC66" s="1277"/>
      <c r="BD66" s="1277"/>
      <c r="BE66" s="1277"/>
      <c r="BF66" s="1277"/>
      <c r="BG66" s="1277"/>
      <c r="BH66" s="1277"/>
      <c r="BI66" s="1277"/>
      <c r="BJ66" s="1277"/>
      <c r="BK66" s="1277"/>
      <c r="BL66" s="1277"/>
      <c r="BM66" s="1277"/>
      <c r="BN66" s="1277"/>
      <c r="BO66" s="1277"/>
      <c r="BP66" s="1277"/>
      <c r="BQ66" s="1277"/>
      <c r="BR66" s="1277"/>
      <c r="BS66" s="1277"/>
      <c r="BT66" s="1277"/>
      <c r="BU66" s="1277"/>
      <c r="BV66" s="1277"/>
      <c r="BW66" s="1277"/>
      <c r="BX66" s="1277"/>
      <c r="BY66" s="1277"/>
      <c r="BZ66" s="1277"/>
      <c r="CA66" s="1277"/>
      <c r="CB66" s="1277"/>
      <c r="CC66" s="1277"/>
      <c r="CD66" s="1277"/>
      <c r="CE66" s="1277"/>
      <c r="CF66" s="1277"/>
      <c r="CG66" s="1277"/>
      <c r="CH66" s="1277"/>
      <c r="CI66" s="1277"/>
      <c r="CJ66" s="1277"/>
      <c r="CK66" s="1277"/>
      <c r="CL66" s="1277"/>
      <c r="CM66" s="1277"/>
      <c r="CN66" s="1277"/>
      <c r="CO66" s="1277"/>
      <c r="CP66" s="1277"/>
      <c r="CQ66" s="1277"/>
      <c r="CR66" s="1277"/>
      <c r="CS66" s="1277"/>
      <c r="CT66" s="1277"/>
      <c r="CU66" s="1277"/>
      <c r="CV66" s="1277"/>
      <c r="CW66" s="1277"/>
      <c r="CX66" s="1277"/>
      <c r="CY66" s="1277"/>
      <c r="CZ66" s="1277"/>
      <c r="DA66" s="1277"/>
      <c r="DB66" s="1277"/>
      <c r="DC66" s="1278"/>
    </row>
    <row r="67" spans="2:107" ht="13" x14ac:dyDescent="0.2">
      <c r="B67" s="372"/>
      <c r="AN67" s="1276"/>
      <c r="AO67" s="1277"/>
      <c r="AP67" s="1277"/>
      <c r="AQ67" s="1277"/>
      <c r="AR67" s="1277"/>
      <c r="AS67" s="1277"/>
      <c r="AT67" s="1277"/>
      <c r="AU67" s="1277"/>
      <c r="AV67" s="1277"/>
      <c r="AW67" s="1277"/>
      <c r="AX67" s="1277"/>
      <c r="AY67" s="1277"/>
      <c r="AZ67" s="1277"/>
      <c r="BA67" s="1277"/>
      <c r="BB67" s="1277"/>
      <c r="BC67" s="1277"/>
      <c r="BD67" s="1277"/>
      <c r="BE67" s="1277"/>
      <c r="BF67" s="1277"/>
      <c r="BG67" s="1277"/>
      <c r="BH67" s="1277"/>
      <c r="BI67" s="1277"/>
      <c r="BJ67" s="1277"/>
      <c r="BK67" s="1277"/>
      <c r="BL67" s="1277"/>
      <c r="BM67" s="1277"/>
      <c r="BN67" s="1277"/>
      <c r="BO67" s="1277"/>
      <c r="BP67" s="1277"/>
      <c r="BQ67" s="1277"/>
      <c r="BR67" s="1277"/>
      <c r="BS67" s="1277"/>
      <c r="BT67" s="1277"/>
      <c r="BU67" s="1277"/>
      <c r="BV67" s="1277"/>
      <c r="BW67" s="1277"/>
      <c r="BX67" s="1277"/>
      <c r="BY67" s="1277"/>
      <c r="BZ67" s="1277"/>
      <c r="CA67" s="1277"/>
      <c r="CB67" s="1277"/>
      <c r="CC67" s="1277"/>
      <c r="CD67" s="1277"/>
      <c r="CE67" s="1277"/>
      <c r="CF67" s="1277"/>
      <c r="CG67" s="1277"/>
      <c r="CH67" s="1277"/>
      <c r="CI67" s="1277"/>
      <c r="CJ67" s="1277"/>
      <c r="CK67" s="1277"/>
      <c r="CL67" s="1277"/>
      <c r="CM67" s="1277"/>
      <c r="CN67" s="1277"/>
      <c r="CO67" s="1277"/>
      <c r="CP67" s="1277"/>
      <c r="CQ67" s="1277"/>
      <c r="CR67" s="1277"/>
      <c r="CS67" s="1277"/>
      <c r="CT67" s="1277"/>
      <c r="CU67" s="1277"/>
      <c r="CV67" s="1277"/>
      <c r="CW67" s="1277"/>
      <c r="CX67" s="1277"/>
      <c r="CY67" s="1277"/>
      <c r="CZ67" s="1277"/>
      <c r="DA67" s="1277"/>
      <c r="DB67" s="1277"/>
      <c r="DC67" s="1278"/>
    </row>
    <row r="68" spans="2:107" ht="13" x14ac:dyDescent="0.2">
      <c r="B68" s="372"/>
      <c r="AN68" s="1276"/>
      <c r="AO68" s="1277"/>
      <c r="AP68" s="1277"/>
      <c r="AQ68" s="1277"/>
      <c r="AR68" s="1277"/>
      <c r="AS68" s="1277"/>
      <c r="AT68" s="1277"/>
      <c r="AU68" s="1277"/>
      <c r="AV68" s="1277"/>
      <c r="AW68" s="1277"/>
      <c r="AX68" s="1277"/>
      <c r="AY68" s="1277"/>
      <c r="AZ68" s="1277"/>
      <c r="BA68" s="1277"/>
      <c r="BB68" s="1277"/>
      <c r="BC68" s="1277"/>
      <c r="BD68" s="1277"/>
      <c r="BE68" s="1277"/>
      <c r="BF68" s="1277"/>
      <c r="BG68" s="1277"/>
      <c r="BH68" s="1277"/>
      <c r="BI68" s="1277"/>
      <c r="BJ68" s="1277"/>
      <c r="BK68" s="1277"/>
      <c r="BL68" s="1277"/>
      <c r="BM68" s="1277"/>
      <c r="BN68" s="1277"/>
      <c r="BO68" s="1277"/>
      <c r="BP68" s="1277"/>
      <c r="BQ68" s="1277"/>
      <c r="BR68" s="1277"/>
      <c r="BS68" s="1277"/>
      <c r="BT68" s="1277"/>
      <c r="BU68" s="1277"/>
      <c r="BV68" s="1277"/>
      <c r="BW68" s="1277"/>
      <c r="BX68" s="1277"/>
      <c r="BY68" s="1277"/>
      <c r="BZ68" s="1277"/>
      <c r="CA68" s="1277"/>
      <c r="CB68" s="1277"/>
      <c r="CC68" s="1277"/>
      <c r="CD68" s="1277"/>
      <c r="CE68" s="1277"/>
      <c r="CF68" s="1277"/>
      <c r="CG68" s="1277"/>
      <c r="CH68" s="1277"/>
      <c r="CI68" s="1277"/>
      <c r="CJ68" s="1277"/>
      <c r="CK68" s="1277"/>
      <c r="CL68" s="1277"/>
      <c r="CM68" s="1277"/>
      <c r="CN68" s="1277"/>
      <c r="CO68" s="1277"/>
      <c r="CP68" s="1277"/>
      <c r="CQ68" s="1277"/>
      <c r="CR68" s="1277"/>
      <c r="CS68" s="1277"/>
      <c r="CT68" s="1277"/>
      <c r="CU68" s="1277"/>
      <c r="CV68" s="1277"/>
      <c r="CW68" s="1277"/>
      <c r="CX68" s="1277"/>
      <c r="CY68" s="1277"/>
      <c r="CZ68" s="1277"/>
      <c r="DA68" s="1277"/>
      <c r="DB68" s="1277"/>
      <c r="DC68" s="1278"/>
    </row>
    <row r="69" spans="2:107" ht="13" x14ac:dyDescent="0.2">
      <c r="B69" s="372"/>
      <c r="AN69" s="1279"/>
      <c r="AO69" s="1280"/>
      <c r="AP69" s="1280"/>
      <c r="AQ69" s="1280"/>
      <c r="AR69" s="1280"/>
      <c r="AS69" s="1280"/>
      <c r="AT69" s="1280"/>
      <c r="AU69" s="1280"/>
      <c r="AV69" s="1280"/>
      <c r="AW69" s="1280"/>
      <c r="AX69" s="1280"/>
      <c r="AY69" s="1280"/>
      <c r="AZ69" s="1280"/>
      <c r="BA69" s="1280"/>
      <c r="BB69" s="1280"/>
      <c r="BC69" s="1280"/>
      <c r="BD69" s="1280"/>
      <c r="BE69" s="1280"/>
      <c r="BF69" s="1280"/>
      <c r="BG69" s="1280"/>
      <c r="BH69" s="1280"/>
      <c r="BI69" s="1280"/>
      <c r="BJ69" s="1280"/>
      <c r="BK69" s="1280"/>
      <c r="BL69" s="1280"/>
      <c r="BM69" s="1280"/>
      <c r="BN69" s="1280"/>
      <c r="BO69" s="1280"/>
      <c r="BP69" s="1280"/>
      <c r="BQ69" s="1280"/>
      <c r="BR69" s="1280"/>
      <c r="BS69" s="1280"/>
      <c r="BT69" s="1280"/>
      <c r="BU69" s="1280"/>
      <c r="BV69" s="1280"/>
      <c r="BW69" s="1280"/>
      <c r="BX69" s="1280"/>
      <c r="BY69" s="1280"/>
      <c r="BZ69" s="1280"/>
      <c r="CA69" s="1280"/>
      <c r="CB69" s="1280"/>
      <c r="CC69" s="1280"/>
      <c r="CD69" s="1280"/>
      <c r="CE69" s="1280"/>
      <c r="CF69" s="1280"/>
      <c r="CG69" s="1280"/>
      <c r="CH69" s="1280"/>
      <c r="CI69" s="1280"/>
      <c r="CJ69" s="1280"/>
      <c r="CK69" s="1280"/>
      <c r="CL69" s="1280"/>
      <c r="CM69" s="1280"/>
      <c r="CN69" s="1280"/>
      <c r="CO69" s="1280"/>
      <c r="CP69" s="1280"/>
      <c r="CQ69" s="1280"/>
      <c r="CR69" s="1280"/>
      <c r="CS69" s="1280"/>
      <c r="CT69" s="1280"/>
      <c r="CU69" s="1280"/>
      <c r="CV69" s="1280"/>
      <c r="CW69" s="1280"/>
      <c r="CX69" s="1280"/>
      <c r="CY69" s="1280"/>
      <c r="CZ69" s="1280"/>
      <c r="DA69" s="1280"/>
      <c r="DB69" s="1280"/>
      <c r="DC69" s="128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567</v>
      </c>
    </row>
    <row r="72" spans="2:107" ht="13" x14ac:dyDescent="0.2">
      <c r="B72" s="372"/>
      <c r="G72" s="1267"/>
      <c r="H72" s="1267"/>
      <c r="I72" s="1267"/>
      <c r="J72" s="1267"/>
      <c r="K72" s="382"/>
      <c r="L72" s="382"/>
      <c r="M72" s="383"/>
      <c r="N72" s="383"/>
      <c r="AN72" s="1270"/>
      <c r="AO72" s="1271"/>
      <c r="AP72" s="1271"/>
      <c r="AQ72" s="1271"/>
      <c r="AR72" s="1271"/>
      <c r="AS72" s="1271"/>
      <c r="AT72" s="1271"/>
      <c r="AU72" s="1271"/>
      <c r="AV72" s="1271"/>
      <c r="AW72" s="1271"/>
      <c r="AX72" s="1271"/>
      <c r="AY72" s="1271"/>
      <c r="AZ72" s="1271"/>
      <c r="BA72" s="1271"/>
      <c r="BB72" s="1271"/>
      <c r="BC72" s="1271"/>
      <c r="BD72" s="1271"/>
      <c r="BE72" s="1271"/>
      <c r="BF72" s="1271"/>
      <c r="BG72" s="1271"/>
      <c r="BH72" s="1271"/>
      <c r="BI72" s="1271"/>
      <c r="BJ72" s="1271"/>
      <c r="BK72" s="1271"/>
      <c r="BL72" s="1271"/>
      <c r="BM72" s="1271"/>
      <c r="BN72" s="1271"/>
      <c r="BO72" s="1272"/>
      <c r="BP72" s="1266" t="s">
        <v>527</v>
      </c>
      <c r="BQ72" s="1266"/>
      <c r="BR72" s="1266"/>
      <c r="BS72" s="1266"/>
      <c r="BT72" s="1266"/>
      <c r="BU72" s="1266"/>
      <c r="BV72" s="1266"/>
      <c r="BW72" s="1266"/>
      <c r="BX72" s="1266" t="s">
        <v>528</v>
      </c>
      <c r="BY72" s="1266"/>
      <c r="BZ72" s="1266"/>
      <c r="CA72" s="1266"/>
      <c r="CB72" s="1266"/>
      <c r="CC72" s="1266"/>
      <c r="CD72" s="1266"/>
      <c r="CE72" s="1266"/>
      <c r="CF72" s="1266" t="s">
        <v>529</v>
      </c>
      <c r="CG72" s="1266"/>
      <c r="CH72" s="1266"/>
      <c r="CI72" s="1266"/>
      <c r="CJ72" s="1266"/>
      <c r="CK72" s="1266"/>
      <c r="CL72" s="1266"/>
      <c r="CM72" s="1266"/>
      <c r="CN72" s="1266" t="s">
        <v>530</v>
      </c>
      <c r="CO72" s="1266"/>
      <c r="CP72" s="1266"/>
      <c r="CQ72" s="1266"/>
      <c r="CR72" s="1266"/>
      <c r="CS72" s="1266"/>
      <c r="CT72" s="1266"/>
      <c r="CU72" s="1266"/>
      <c r="CV72" s="1266" t="s">
        <v>531</v>
      </c>
      <c r="CW72" s="1266"/>
      <c r="CX72" s="1266"/>
      <c r="CY72" s="1266"/>
      <c r="CZ72" s="1266"/>
      <c r="DA72" s="1266"/>
      <c r="DB72" s="1266"/>
      <c r="DC72" s="1266"/>
    </row>
    <row r="73" spans="2:107" ht="13" x14ac:dyDescent="0.2">
      <c r="B73" s="372"/>
      <c r="G73" s="1269"/>
      <c r="H73" s="1269"/>
      <c r="I73" s="1269"/>
      <c r="J73" s="1269"/>
      <c r="K73" s="1265"/>
      <c r="L73" s="1265"/>
      <c r="M73" s="1265"/>
      <c r="N73" s="1265"/>
      <c r="AM73" s="381"/>
      <c r="AN73" s="1264" t="s">
        <v>568</v>
      </c>
      <c r="AO73" s="1264"/>
      <c r="AP73" s="1264"/>
      <c r="AQ73" s="1264"/>
      <c r="AR73" s="1264"/>
      <c r="AS73" s="1264"/>
      <c r="AT73" s="1264"/>
      <c r="AU73" s="1264"/>
      <c r="AV73" s="1264"/>
      <c r="AW73" s="1264"/>
      <c r="AX73" s="1264"/>
      <c r="AY73" s="1264"/>
      <c r="AZ73" s="1264"/>
      <c r="BA73" s="1264"/>
      <c r="BB73" s="1264" t="s">
        <v>569</v>
      </c>
      <c r="BC73" s="1264"/>
      <c r="BD73" s="1264"/>
      <c r="BE73" s="1264"/>
      <c r="BF73" s="1264"/>
      <c r="BG73" s="1264"/>
      <c r="BH73" s="1264"/>
      <c r="BI73" s="1264"/>
      <c r="BJ73" s="1264"/>
      <c r="BK73" s="1264"/>
      <c r="BL73" s="1264"/>
      <c r="BM73" s="1264"/>
      <c r="BN73" s="1264"/>
      <c r="BO73" s="1264"/>
      <c r="BP73" s="1261">
        <v>73.5</v>
      </c>
      <c r="BQ73" s="1261"/>
      <c r="BR73" s="1261"/>
      <c r="BS73" s="1261"/>
      <c r="BT73" s="1261"/>
      <c r="BU73" s="1261"/>
      <c r="BV73" s="1261"/>
      <c r="BW73" s="1261"/>
      <c r="BX73" s="1261">
        <v>75.599999999999994</v>
      </c>
      <c r="BY73" s="1261"/>
      <c r="BZ73" s="1261"/>
      <c r="CA73" s="1261"/>
      <c r="CB73" s="1261"/>
      <c r="CC73" s="1261"/>
      <c r="CD73" s="1261"/>
      <c r="CE73" s="1261"/>
      <c r="CF73" s="1261">
        <v>61.7</v>
      </c>
      <c r="CG73" s="1261"/>
      <c r="CH73" s="1261"/>
      <c r="CI73" s="1261"/>
      <c r="CJ73" s="1261"/>
      <c r="CK73" s="1261"/>
      <c r="CL73" s="1261"/>
      <c r="CM73" s="1261"/>
      <c r="CN73" s="1261">
        <v>73.3</v>
      </c>
      <c r="CO73" s="1261"/>
      <c r="CP73" s="1261"/>
      <c r="CQ73" s="1261"/>
      <c r="CR73" s="1261"/>
      <c r="CS73" s="1261"/>
      <c r="CT73" s="1261"/>
      <c r="CU73" s="1261"/>
      <c r="CV73" s="1261">
        <v>77.599999999999994</v>
      </c>
      <c r="CW73" s="1261"/>
      <c r="CX73" s="1261"/>
      <c r="CY73" s="1261"/>
      <c r="CZ73" s="1261"/>
      <c r="DA73" s="1261"/>
      <c r="DB73" s="1261"/>
      <c r="DC73" s="1261"/>
    </row>
    <row r="74" spans="2:107" ht="13" x14ac:dyDescent="0.2">
      <c r="B74" s="372"/>
      <c r="G74" s="1269"/>
      <c r="H74" s="1269"/>
      <c r="I74" s="1269"/>
      <c r="J74" s="1269"/>
      <c r="K74" s="1265"/>
      <c r="L74" s="1265"/>
      <c r="M74" s="1265"/>
      <c r="N74" s="1265"/>
      <c r="AM74" s="381"/>
      <c r="AN74" s="1264"/>
      <c r="AO74" s="1264"/>
      <c r="AP74" s="1264"/>
      <c r="AQ74" s="1264"/>
      <c r="AR74" s="1264"/>
      <c r="AS74" s="1264"/>
      <c r="AT74" s="1264"/>
      <c r="AU74" s="1264"/>
      <c r="AV74" s="1264"/>
      <c r="AW74" s="1264"/>
      <c r="AX74" s="1264"/>
      <c r="AY74" s="1264"/>
      <c r="AZ74" s="1264"/>
      <c r="BA74" s="1264"/>
      <c r="BB74" s="1264"/>
      <c r="BC74" s="1264"/>
      <c r="BD74" s="1264"/>
      <c r="BE74" s="1264"/>
      <c r="BF74" s="1264"/>
      <c r="BG74" s="1264"/>
      <c r="BH74" s="1264"/>
      <c r="BI74" s="1264"/>
      <c r="BJ74" s="1264"/>
      <c r="BK74" s="1264"/>
      <c r="BL74" s="1264"/>
      <c r="BM74" s="1264"/>
      <c r="BN74" s="1264"/>
      <c r="BO74" s="1264"/>
      <c r="BP74" s="1261"/>
      <c r="BQ74" s="1261"/>
      <c r="BR74" s="1261"/>
      <c r="BS74" s="1261"/>
      <c r="BT74" s="1261"/>
      <c r="BU74" s="1261"/>
      <c r="BV74" s="1261"/>
      <c r="BW74" s="1261"/>
      <c r="BX74" s="1261"/>
      <c r="BY74" s="1261"/>
      <c r="BZ74" s="1261"/>
      <c r="CA74" s="1261"/>
      <c r="CB74" s="1261"/>
      <c r="CC74" s="1261"/>
      <c r="CD74" s="1261"/>
      <c r="CE74" s="1261"/>
      <c r="CF74" s="1261"/>
      <c r="CG74" s="1261"/>
      <c r="CH74" s="1261"/>
      <c r="CI74" s="1261"/>
      <c r="CJ74" s="1261"/>
      <c r="CK74" s="1261"/>
      <c r="CL74" s="1261"/>
      <c r="CM74" s="1261"/>
      <c r="CN74" s="1261"/>
      <c r="CO74" s="1261"/>
      <c r="CP74" s="1261"/>
      <c r="CQ74" s="1261"/>
      <c r="CR74" s="1261"/>
      <c r="CS74" s="1261"/>
      <c r="CT74" s="1261"/>
      <c r="CU74" s="1261"/>
      <c r="CV74" s="1261"/>
      <c r="CW74" s="1261"/>
      <c r="CX74" s="1261"/>
      <c r="CY74" s="1261"/>
      <c r="CZ74" s="1261"/>
      <c r="DA74" s="1261"/>
      <c r="DB74" s="1261"/>
      <c r="DC74" s="1261"/>
    </row>
    <row r="75" spans="2:107" ht="13" x14ac:dyDescent="0.2">
      <c r="B75" s="372"/>
      <c r="G75" s="1269"/>
      <c r="H75" s="1269"/>
      <c r="I75" s="1267"/>
      <c r="J75" s="1267"/>
      <c r="K75" s="1268"/>
      <c r="L75" s="1268"/>
      <c r="M75" s="1268"/>
      <c r="N75" s="1268"/>
      <c r="AM75" s="381"/>
      <c r="AN75" s="1264"/>
      <c r="AO75" s="1264"/>
      <c r="AP75" s="1264"/>
      <c r="AQ75" s="1264"/>
      <c r="AR75" s="1264"/>
      <c r="AS75" s="1264"/>
      <c r="AT75" s="1264"/>
      <c r="AU75" s="1264"/>
      <c r="AV75" s="1264"/>
      <c r="AW75" s="1264"/>
      <c r="AX75" s="1264"/>
      <c r="AY75" s="1264"/>
      <c r="AZ75" s="1264"/>
      <c r="BA75" s="1264"/>
      <c r="BB75" s="1264" t="s">
        <v>574</v>
      </c>
      <c r="BC75" s="1264"/>
      <c r="BD75" s="1264"/>
      <c r="BE75" s="1264"/>
      <c r="BF75" s="1264"/>
      <c r="BG75" s="1264"/>
      <c r="BH75" s="1264"/>
      <c r="BI75" s="1264"/>
      <c r="BJ75" s="1264"/>
      <c r="BK75" s="1264"/>
      <c r="BL75" s="1264"/>
      <c r="BM75" s="1264"/>
      <c r="BN75" s="1264"/>
      <c r="BO75" s="1264"/>
      <c r="BP75" s="1261">
        <v>9.6999999999999993</v>
      </c>
      <c r="BQ75" s="1261"/>
      <c r="BR75" s="1261"/>
      <c r="BS75" s="1261"/>
      <c r="BT75" s="1261"/>
      <c r="BU75" s="1261"/>
      <c r="BV75" s="1261"/>
      <c r="BW75" s="1261"/>
      <c r="BX75" s="1261">
        <v>8.4</v>
      </c>
      <c r="BY75" s="1261"/>
      <c r="BZ75" s="1261"/>
      <c r="CA75" s="1261"/>
      <c r="CB75" s="1261"/>
      <c r="CC75" s="1261"/>
      <c r="CD75" s="1261"/>
      <c r="CE75" s="1261"/>
      <c r="CF75" s="1261">
        <v>7.7</v>
      </c>
      <c r="CG75" s="1261"/>
      <c r="CH75" s="1261"/>
      <c r="CI75" s="1261"/>
      <c r="CJ75" s="1261"/>
      <c r="CK75" s="1261"/>
      <c r="CL75" s="1261"/>
      <c r="CM75" s="1261"/>
      <c r="CN75" s="1261">
        <v>7.3</v>
      </c>
      <c r="CO75" s="1261"/>
      <c r="CP75" s="1261"/>
      <c r="CQ75" s="1261"/>
      <c r="CR75" s="1261"/>
      <c r="CS75" s="1261"/>
      <c r="CT75" s="1261"/>
      <c r="CU75" s="1261"/>
      <c r="CV75" s="1261">
        <v>7.5</v>
      </c>
      <c r="CW75" s="1261"/>
      <c r="CX75" s="1261"/>
      <c r="CY75" s="1261"/>
      <c r="CZ75" s="1261"/>
      <c r="DA75" s="1261"/>
      <c r="DB75" s="1261"/>
      <c r="DC75" s="1261"/>
    </row>
    <row r="76" spans="2:107" ht="13" x14ac:dyDescent="0.2">
      <c r="B76" s="372"/>
      <c r="G76" s="1269"/>
      <c r="H76" s="1269"/>
      <c r="I76" s="1267"/>
      <c r="J76" s="1267"/>
      <c r="K76" s="1268"/>
      <c r="L76" s="1268"/>
      <c r="M76" s="1268"/>
      <c r="N76" s="1268"/>
      <c r="AM76" s="381"/>
      <c r="AN76" s="1264"/>
      <c r="AO76" s="1264"/>
      <c r="AP76" s="1264"/>
      <c r="AQ76" s="1264"/>
      <c r="AR76" s="1264"/>
      <c r="AS76" s="1264"/>
      <c r="AT76" s="1264"/>
      <c r="AU76" s="1264"/>
      <c r="AV76" s="1264"/>
      <c r="AW76" s="1264"/>
      <c r="AX76" s="1264"/>
      <c r="AY76" s="1264"/>
      <c r="AZ76" s="1264"/>
      <c r="BA76" s="1264"/>
      <c r="BB76" s="1264"/>
      <c r="BC76" s="1264"/>
      <c r="BD76" s="1264"/>
      <c r="BE76" s="1264"/>
      <c r="BF76" s="1264"/>
      <c r="BG76" s="1264"/>
      <c r="BH76" s="1264"/>
      <c r="BI76" s="1264"/>
      <c r="BJ76" s="1264"/>
      <c r="BK76" s="1264"/>
      <c r="BL76" s="1264"/>
      <c r="BM76" s="1264"/>
      <c r="BN76" s="1264"/>
      <c r="BO76" s="1264"/>
      <c r="BP76" s="1261"/>
      <c r="BQ76" s="1261"/>
      <c r="BR76" s="1261"/>
      <c r="BS76" s="1261"/>
      <c r="BT76" s="1261"/>
      <c r="BU76" s="1261"/>
      <c r="BV76" s="1261"/>
      <c r="BW76" s="1261"/>
      <c r="BX76" s="1261"/>
      <c r="BY76" s="1261"/>
      <c r="BZ76" s="1261"/>
      <c r="CA76" s="1261"/>
      <c r="CB76" s="1261"/>
      <c r="CC76" s="1261"/>
      <c r="CD76" s="1261"/>
      <c r="CE76" s="1261"/>
      <c r="CF76" s="1261"/>
      <c r="CG76" s="1261"/>
      <c r="CH76" s="1261"/>
      <c r="CI76" s="1261"/>
      <c r="CJ76" s="1261"/>
      <c r="CK76" s="1261"/>
      <c r="CL76" s="1261"/>
      <c r="CM76" s="1261"/>
      <c r="CN76" s="1261"/>
      <c r="CO76" s="1261"/>
      <c r="CP76" s="1261"/>
      <c r="CQ76" s="1261"/>
      <c r="CR76" s="1261"/>
      <c r="CS76" s="1261"/>
      <c r="CT76" s="1261"/>
      <c r="CU76" s="1261"/>
      <c r="CV76" s="1261"/>
      <c r="CW76" s="1261"/>
      <c r="CX76" s="1261"/>
      <c r="CY76" s="1261"/>
      <c r="CZ76" s="1261"/>
      <c r="DA76" s="1261"/>
      <c r="DB76" s="1261"/>
      <c r="DC76" s="1261"/>
    </row>
    <row r="77" spans="2:107" ht="13" x14ac:dyDescent="0.2">
      <c r="B77" s="372"/>
      <c r="G77" s="1267"/>
      <c r="H77" s="1267"/>
      <c r="I77" s="1267"/>
      <c r="J77" s="1267"/>
      <c r="K77" s="1265"/>
      <c r="L77" s="1265"/>
      <c r="M77" s="1265"/>
      <c r="N77" s="1265"/>
      <c r="AN77" s="1266" t="s">
        <v>571</v>
      </c>
      <c r="AO77" s="1266"/>
      <c r="AP77" s="1266"/>
      <c r="AQ77" s="1266"/>
      <c r="AR77" s="1266"/>
      <c r="AS77" s="1266"/>
      <c r="AT77" s="1266"/>
      <c r="AU77" s="1266"/>
      <c r="AV77" s="1266"/>
      <c r="AW77" s="1266"/>
      <c r="AX77" s="1266"/>
      <c r="AY77" s="1266"/>
      <c r="AZ77" s="1266"/>
      <c r="BA77" s="1266"/>
      <c r="BB77" s="1264" t="s">
        <v>569</v>
      </c>
      <c r="BC77" s="1264"/>
      <c r="BD77" s="1264"/>
      <c r="BE77" s="1264"/>
      <c r="BF77" s="1264"/>
      <c r="BG77" s="1264"/>
      <c r="BH77" s="1264"/>
      <c r="BI77" s="1264"/>
      <c r="BJ77" s="1264"/>
      <c r="BK77" s="1264"/>
      <c r="BL77" s="1264"/>
      <c r="BM77" s="1264"/>
      <c r="BN77" s="1264"/>
      <c r="BO77" s="1264"/>
      <c r="BP77" s="1261">
        <v>20.3</v>
      </c>
      <c r="BQ77" s="1261"/>
      <c r="BR77" s="1261"/>
      <c r="BS77" s="1261"/>
      <c r="BT77" s="1261"/>
      <c r="BU77" s="1261"/>
      <c r="BV77" s="1261"/>
      <c r="BW77" s="1261"/>
      <c r="BX77" s="1261">
        <v>15.5</v>
      </c>
      <c r="BY77" s="1261"/>
      <c r="BZ77" s="1261"/>
      <c r="CA77" s="1261"/>
      <c r="CB77" s="1261"/>
      <c r="CC77" s="1261"/>
      <c r="CD77" s="1261"/>
      <c r="CE77" s="1261"/>
      <c r="CF77" s="1261">
        <v>4.5999999999999996</v>
      </c>
      <c r="CG77" s="1261"/>
      <c r="CH77" s="1261"/>
      <c r="CI77" s="1261"/>
      <c r="CJ77" s="1261"/>
      <c r="CK77" s="1261"/>
      <c r="CL77" s="1261"/>
      <c r="CM77" s="1261"/>
      <c r="CN77" s="1261">
        <v>1.6</v>
      </c>
      <c r="CO77" s="1261"/>
      <c r="CP77" s="1261"/>
      <c r="CQ77" s="1261"/>
      <c r="CR77" s="1261"/>
      <c r="CS77" s="1261"/>
      <c r="CT77" s="1261"/>
      <c r="CU77" s="1261"/>
      <c r="CV77" s="1261">
        <v>0</v>
      </c>
      <c r="CW77" s="1261"/>
      <c r="CX77" s="1261"/>
      <c r="CY77" s="1261"/>
      <c r="CZ77" s="1261"/>
      <c r="DA77" s="1261"/>
      <c r="DB77" s="1261"/>
      <c r="DC77" s="1261"/>
    </row>
    <row r="78" spans="2:107" ht="13" x14ac:dyDescent="0.2">
      <c r="B78" s="372"/>
      <c r="G78" s="1267"/>
      <c r="H78" s="1267"/>
      <c r="I78" s="1267"/>
      <c r="J78" s="1267"/>
      <c r="K78" s="1265"/>
      <c r="L78" s="1265"/>
      <c r="M78" s="1265"/>
      <c r="N78" s="1265"/>
      <c r="AN78" s="1266"/>
      <c r="AO78" s="1266"/>
      <c r="AP78" s="1266"/>
      <c r="AQ78" s="1266"/>
      <c r="AR78" s="1266"/>
      <c r="AS78" s="1266"/>
      <c r="AT78" s="1266"/>
      <c r="AU78" s="1266"/>
      <c r="AV78" s="1266"/>
      <c r="AW78" s="1266"/>
      <c r="AX78" s="1266"/>
      <c r="AY78" s="1266"/>
      <c r="AZ78" s="1266"/>
      <c r="BA78" s="1266"/>
      <c r="BB78" s="1264"/>
      <c r="BC78" s="1264"/>
      <c r="BD78" s="1264"/>
      <c r="BE78" s="1264"/>
      <c r="BF78" s="1264"/>
      <c r="BG78" s="1264"/>
      <c r="BH78" s="1264"/>
      <c r="BI78" s="1264"/>
      <c r="BJ78" s="1264"/>
      <c r="BK78" s="1264"/>
      <c r="BL78" s="1264"/>
      <c r="BM78" s="1264"/>
      <c r="BN78" s="1264"/>
      <c r="BO78" s="1264"/>
      <c r="BP78" s="1261"/>
      <c r="BQ78" s="1261"/>
      <c r="BR78" s="1261"/>
      <c r="BS78" s="1261"/>
      <c r="BT78" s="1261"/>
      <c r="BU78" s="1261"/>
      <c r="BV78" s="1261"/>
      <c r="BW78" s="1261"/>
      <c r="BX78" s="1261"/>
      <c r="BY78" s="1261"/>
      <c r="BZ78" s="1261"/>
      <c r="CA78" s="1261"/>
      <c r="CB78" s="1261"/>
      <c r="CC78" s="1261"/>
      <c r="CD78" s="1261"/>
      <c r="CE78" s="1261"/>
      <c r="CF78" s="1261"/>
      <c r="CG78" s="1261"/>
      <c r="CH78" s="1261"/>
      <c r="CI78" s="1261"/>
      <c r="CJ78" s="1261"/>
      <c r="CK78" s="1261"/>
      <c r="CL78" s="1261"/>
      <c r="CM78" s="1261"/>
      <c r="CN78" s="1261"/>
      <c r="CO78" s="1261"/>
      <c r="CP78" s="1261"/>
      <c r="CQ78" s="1261"/>
      <c r="CR78" s="1261"/>
      <c r="CS78" s="1261"/>
      <c r="CT78" s="1261"/>
      <c r="CU78" s="1261"/>
      <c r="CV78" s="1261"/>
      <c r="CW78" s="1261"/>
      <c r="CX78" s="1261"/>
      <c r="CY78" s="1261"/>
      <c r="CZ78" s="1261"/>
      <c r="DA78" s="1261"/>
      <c r="DB78" s="1261"/>
      <c r="DC78" s="1261"/>
    </row>
    <row r="79" spans="2:107" ht="13" x14ac:dyDescent="0.2">
      <c r="B79" s="372"/>
      <c r="G79" s="1267"/>
      <c r="H79" s="1267"/>
      <c r="I79" s="1262"/>
      <c r="J79" s="1262"/>
      <c r="K79" s="1263"/>
      <c r="L79" s="1263"/>
      <c r="M79" s="1263"/>
      <c r="N79" s="1263"/>
      <c r="AN79" s="1266"/>
      <c r="AO79" s="1266"/>
      <c r="AP79" s="1266"/>
      <c r="AQ79" s="1266"/>
      <c r="AR79" s="1266"/>
      <c r="AS79" s="1266"/>
      <c r="AT79" s="1266"/>
      <c r="AU79" s="1266"/>
      <c r="AV79" s="1266"/>
      <c r="AW79" s="1266"/>
      <c r="AX79" s="1266"/>
      <c r="AY79" s="1266"/>
      <c r="AZ79" s="1266"/>
      <c r="BA79" s="1266"/>
      <c r="BB79" s="1264" t="s">
        <v>574</v>
      </c>
      <c r="BC79" s="1264"/>
      <c r="BD79" s="1264"/>
      <c r="BE79" s="1264"/>
      <c r="BF79" s="1264"/>
      <c r="BG79" s="1264"/>
      <c r="BH79" s="1264"/>
      <c r="BI79" s="1264"/>
      <c r="BJ79" s="1264"/>
      <c r="BK79" s="1264"/>
      <c r="BL79" s="1264"/>
      <c r="BM79" s="1264"/>
      <c r="BN79" s="1264"/>
      <c r="BO79" s="1264"/>
      <c r="BP79" s="1261">
        <v>6.6</v>
      </c>
      <c r="BQ79" s="1261"/>
      <c r="BR79" s="1261"/>
      <c r="BS79" s="1261"/>
      <c r="BT79" s="1261"/>
      <c r="BU79" s="1261"/>
      <c r="BV79" s="1261"/>
      <c r="BW79" s="1261"/>
      <c r="BX79" s="1261">
        <v>6.4</v>
      </c>
      <c r="BY79" s="1261"/>
      <c r="BZ79" s="1261"/>
      <c r="CA79" s="1261"/>
      <c r="CB79" s="1261"/>
      <c r="CC79" s="1261"/>
      <c r="CD79" s="1261"/>
      <c r="CE79" s="1261"/>
      <c r="CF79" s="1261">
        <v>6.3</v>
      </c>
      <c r="CG79" s="1261"/>
      <c r="CH79" s="1261"/>
      <c r="CI79" s="1261"/>
      <c r="CJ79" s="1261"/>
      <c r="CK79" s="1261"/>
      <c r="CL79" s="1261"/>
      <c r="CM79" s="1261"/>
      <c r="CN79" s="1261">
        <v>6.6</v>
      </c>
      <c r="CO79" s="1261"/>
      <c r="CP79" s="1261"/>
      <c r="CQ79" s="1261"/>
      <c r="CR79" s="1261"/>
      <c r="CS79" s="1261"/>
      <c r="CT79" s="1261"/>
      <c r="CU79" s="1261"/>
      <c r="CV79" s="1261">
        <v>6.8</v>
      </c>
      <c r="CW79" s="1261"/>
      <c r="CX79" s="1261"/>
      <c r="CY79" s="1261"/>
      <c r="CZ79" s="1261"/>
      <c r="DA79" s="1261"/>
      <c r="DB79" s="1261"/>
      <c r="DC79" s="1261"/>
    </row>
    <row r="80" spans="2:107" ht="13" x14ac:dyDescent="0.2">
      <c r="B80" s="372"/>
      <c r="G80" s="1267"/>
      <c r="H80" s="1267"/>
      <c r="I80" s="1262"/>
      <c r="J80" s="1262"/>
      <c r="K80" s="1263"/>
      <c r="L80" s="1263"/>
      <c r="M80" s="1263"/>
      <c r="N80" s="1263"/>
      <c r="AN80" s="1266"/>
      <c r="AO80" s="1266"/>
      <c r="AP80" s="1266"/>
      <c r="AQ80" s="1266"/>
      <c r="AR80" s="1266"/>
      <c r="AS80" s="1266"/>
      <c r="AT80" s="1266"/>
      <c r="AU80" s="1266"/>
      <c r="AV80" s="1266"/>
      <c r="AW80" s="1266"/>
      <c r="AX80" s="1266"/>
      <c r="AY80" s="1266"/>
      <c r="AZ80" s="1266"/>
      <c r="BA80" s="1266"/>
      <c r="BB80" s="1264"/>
      <c r="BC80" s="1264"/>
      <c r="BD80" s="1264"/>
      <c r="BE80" s="1264"/>
      <c r="BF80" s="1264"/>
      <c r="BG80" s="1264"/>
      <c r="BH80" s="1264"/>
      <c r="BI80" s="1264"/>
      <c r="BJ80" s="1264"/>
      <c r="BK80" s="1264"/>
      <c r="BL80" s="1264"/>
      <c r="BM80" s="1264"/>
      <c r="BN80" s="1264"/>
      <c r="BO80" s="1264"/>
      <c r="BP80" s="1261"/>
      <c r="BQ80" s="1261"/>
      <c r="BR80" s="1261"/>
      <c r="BS80" s="1261"/>
      <c r="BT80" s="1261"/>
      <c r="BU80" s="1261"/>
      <c r="BV80" s="1261"/>
      <c r="BW80" s="1261"/>
      <c r="BX80" s="1261"/>
      <c r="BY80" s="1261"/>
      <c r="BZ80" s="1261"/>
      <c r="CA80" s="1261"/>
      <c r="CB80" s="1261"/>
      <c r="CC80" s="1261"/>
      <c r="CD80" s="1261"/>
      <c r="CE80" s="1261"/>
      <c r="CF80" s="1261"/>
      <c r="CG80" s="1261"/>
      <c r="CH80" s="1261"/>
      <c r="CI80" s="1261"/>
      <c r="CJ80" s="1261"/>
      <c r="CK80" s="1261"/>
      <c r="CL80" s="1261"/>
      <c r="CM80" s="1261"/>
      <c r="CN80" s="1261"/>
      <c r="CO80" s="1261"/>
      <c r="CP80" s="1261"/>
      <c r="CQ80" s="1261"/>
      <c r="CR80" s="1261"/>
      <c r="CS80" s="1261"/>
      <c r="CT80" s="1261"/>
      <c r="CU80" s="1261"/>
      <c r="CV80" s="1261"/>
      <c r="CW80" s="1261"/>
      <c r="CX80" s="1261"/>
      <c r="CY80" s="1261"/>
      <c r="CZ80" s="1261"/>
      <c r="DA80" s="1261"/>
      <c r="DB80" s="1261"/>
      <c r="DC80" s="1261"/>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sYClv3wcpmM/RXIr51v1vXLm69jQVAEgxsGrXFua0xnI8dsX38vb0lvdeuiPYLdTI8+Tamo0pRm6DhzSvcob/A==" saltValue="MTA5wyWWoivQt3WHpxMr1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9362B-10F6-484B-A297-5A4C63FA74DA}">
  <sheetPr>
    <pageSetUpPr fitToPage="1"/>
  </sheetPr>
  <dimension ref="A1:DR125"/>
  <sheetViews>
    <sheetView showGridLines="0" zoomScaleNormal="100" zoomScaleSheetLayoutView="70" workbookViewId="0">
      <selection activeCell="BB75" sqref="BB75:BO76"/>
    </sheetView>
  </sheetViews>
  <sheetFormatPr defaultColWidth="0" defaultRowHeight="13.5" customHeight="1" zeroHeight="1" x14ac:dyDescent="0.2"/>
  <cols>
    <col min="1" max="34" width="2.453125" style="260" customWidth="1"/>
    <col min="35" max="122" width="2.453125" style="259" customWidth="1"/>
    <col min="123" max="16384" width="2.4531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 x14ac:dyDescent="0.2">
      <c r="S2" s="259"/>
      <c r="AH2" s="259"/>
    </row>
    <row r="3" spans="1:34" ht="13"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 x14ac:dyDescent="0.2"/>
    <row r="5" spans="1:34" ht="13" x14ac:dyDescent="0.2"/>
    <row r="6" spans="1:34" ht="13" x14ac:dyDescent="0.2"/>
    <row r="7" spans="1:34" ht="13" x14ac:dyDescent="0.2"/>
    <row r="8" spans="1:34" ht="13" x14ac:dyDescent="0.2"/>
    <row r="9" spans="1:34" ht="13" x14ac:dyDescent="0.2">
      <c r="AH9" s="259"/>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59"/>
    </row>
    <row r="18" spans="12:34" ht="13" x14ac:dyDescent="0.2"/>
    <row r="19" spans="12:34" ht="13" x14ac:dyDescent="0.2"/>
    <row r="20" spans="12:34" ht="13" x14ac:dyDescent="0.2">
      <c r="AH20" s="259"/>
    </row>
    <row r="21" spans="12:34" ht="13" x14ac:dyDescent="0.2">
      <c r="AH21" s="259"/>
    </row>
    <row r="22" spans="12:34" ht="13" x14ac:dyDescent="0.2"/>
    <row r="23" spans="12:34" ht="13" x14ac:dyDescent="0.2"/>
    <row r="24" spans="12:34" ht="13" x14ac:dyDescent="0.2">
      <c r="Q24" s="259"/>
    </row>
    <row r="25" spans="12:34" ht="13" x14ac:dyDescent="0.2"/>
    <row r="26" spans="12:34" ht="13" x14ac:dyDescent="0.2"/>
    <row r="27" spans="12:34" ht="13" x14ac:dyDescent="0.2"/>
    <row r="28" spans="12:34" ht="13" x14ac:dyDescent="0.2">
      <c r="O28" s="259"/>
      <c r="T28" s="259"/>
      <c r="AH28" s="259"/>
    </row>
    <row r="29" spans="12:34" ht="13" x14ac:dyDescent="0.2"/>
    <row r="30" spans="12:34" ht="13" x14ac:dyDescent="0.2"/>
    <row r="31" spans="12:34" ht="13" x14ac:dyDescent="0.2">
      <c r="Q31" s="259"/>
    </row>
    <row r="32" spans="12:34" ht="13" x14ac:dyDescent="0.2">
      <c r="L32" s="259"/>
    </row>
    <row r="33" spans="2:34" ht="13" x14ac:dyDescent="0.2">
      <c r="C33" s="259"/>
      <c r="E33" s="259"/>
      <c r="G33" s="259"/>
      <c r="I33" s="259"/>
      <c r="X33" s="259"/>
    </row>
    <row r="34" spans="2:34" ht="13" x14ac:dyDescent="0.2">
      <c r="B34" s="259"/>
      <c r="P34" s="259"/>
      <c r="R34" s="259"/>
      <c r="T34" s="259"/>
    </row>
    <row r="35" spans="2:34" ht="13" x14ac:dyDescent="0.2">
      <c r="D35" s="259"/>
      <c r="W35" s="259"/>
      <c r="AC35" s="259"/>
      <c r="AD35" s="259"/>
      <c r="AE35" s="259"/>
      <c r="AF35" s="259"/>
      <c r="AG35" s="259"/>
      <c r="AH35" s="259"/>
    </row>
    <row r="36" spans="2:34" ht="13" x14ac:dyDescent="0.2">
      <c r="H36" s="259"/>
      <c r="J36" s="259"/>
      <c r="K36" s="259"/>
      <c r="M36" s="259"/>
      <c r="Y36" s="259"/>
      <c r="Z36" s="259"/>
      <c r="AA36" s="259"/>
      <c r="AB36" s="259"/>
      <c r="AC36" s="259"/>
      <c r="AD36" s="259"/>
      <c r="AE36" s="259"/>
      <c r="AF36" s="259"/>
      <c r="AG36" s="259"/>
      <c r="AH36" s="259"/>
    </row>
    <row r="37" spans="2:34" ht="13" x14ac:dyDescent="0.2">
      <c r="AH37" s="259"/>
    </row>
    <row r="38" spans="2:34" ht="13" x14ac:dyDescent="0.2">
      <c r="AG38" s="259"/>
      <c r="AH38" s="259"/>
    </row>
    <row r="39" spans="2:34" ht="13" x14ac:dyDescent="0.2"/>
    <row r="40" spans="2:34" ht="13" x14ac:dyDescent="0.2">
      <c r="X40" s="259"/>
    </row>
    <row r="41" spans="2:34" ht="13" x14ac:dyDescent="0.2">
      <c r="R41" s="259"/>
    </row>
    <row r="42" spans="2:34" ht="13" x14ac:dyDescent="0.2">
      <c r="W42" s="259"/>
    </row>
    <row r="43" spans="2:34" ht="13" x14ac:dyDescent="0.2">
      <c r="Y43" s="259"/>
      <c r="Z43" s="259"/>
      <c r="AA43" s="259"/>
      <c r="AB43" s="259"/>
      <c r="AC43" s="259"/>
      <c r="AD43" s="259"/>
      <c r="AE43" s="259"/>
      <c r="AF43" s="259"/>
      <c r="AG43" s="259"/>
      <c r="AH43" s="259"/>
    </row>
    <row r="44" spans="2:34" ht="13" x14ac:dyDescent="0.2">
      <c r="AH44" s="259"/>
    </row>
    <row r="45" spans="2:34" ht="13" x14ac:dyDescent="0.2">
      <c r="X45" s="259"/>
    </row>
    <row r="46" spans="2:34" ht="13" x14ac:dyDescent="0.2"/>
    <row r="47" spans="2:34" ht="13" x14ac:dyDescent="0.2"/>
    <row r="48" spans="2:34" ht="13" x14ac:dyDescent="0.2">
      <c r="W48" s="259"/>
      <c r="Y48" s="259"/>
      <c r="Z48" s="259"/>
      <c r="AA48" s="259"/>
      <c r="AB48" s="259"/>
      <c r="AC48" s="259"/>
      <c r="AD48" s="259"/>
      <c r="AE48" s="259"/>
      <c r="AF48" s="259"/>
      <c r="AG48" s="259"/>
      <c r="AH48" s="259"/>
    </row>
    <row r="49" spans="28:34" ht="13" x14ac:dyDescent="0.2"/>
    <row r="50" spans="28:34" ht="13" x14ac:dyDescent="0.2">
      <c r="AE50" s="259"/>
      <c r="AF50" s="259"/>
      <c r="AG50" s="259"/>
      <c r="AH50" s="259"/>
    </row>
    <row r="51" spans="28:34" ht="13" x14ac:dyDescent="0.2">
      <c r="AC51" s="259"/>
      <c r="AD51" s="259"/>
      <c r="AE51" s="259"/>
      <c r="AF51" s="259"/>
      <c r="AG51" s="259"/>
      <c r="AH51" s="259"/>
    </row>
    <row r="52" spans="28:34" ht="13" x14ac:dyDescent="0.2"/>
    <row r="53" spans="28:34" ht="13" x14ac:dyDescent="0.2">
      <c r="AF53" s="259"/>
      <c r="AG53" s="259"/>
      <c r="AH53" s="259"/>
    </row>
    <row r="54" spans="28:34" ht="13" x14ac:dyDescent="0.2">
      <c r="AH54" s="259"/>
    </row>
    <row r="55" spans="28:34" ht="13" x14ac:dyDescent="0.2"/>
    <row r="56" spans="28:34" ht="13" x14ac:dyDescent="0.2">
      <c r="AB56" s="259"/>
      <c r="AC56" s="259"/>
      <c r="AD56" s="259"/>
      <c r="AE56" s="259"/>
      <c r="AF56" s="259"/>
      <c r="AG56" s="259"/>
      <c r="AH56" s="259"/>
    </row>
    <row r="57" spans="28:34" ht="13" x14ac:dyDescent="0.2">
      <c r="AH57" s="259"/>
    </row>
    <row r="58" spans="28:34" ht="13" x14ac:dyDescent="0.2">
      <c r="AH58" s="259"/>
    </row>
    <row r="59" spans="28:34" ht="13" x14ac:dyDescent="0.2"/>
    <row r="60" spans="28:34" ht="13" x14ac:dyDescent="0.2"/>
    <row r="61" spans="28:34" ht="13" x14ac:dyDescent="0.2"/>
    <row r="62" spans="28:34" ht="13" x14ac:dyDescent="0.2"/>
    <row r="63" spans="28:34" ht="13" x14ac:dyDescent="0.2">
      <c r="AH63" s="259"/>
    </row>
    <row r="64" spans="28:34" ht="13" x14ac:dyDescent="0.2">
      <c r="AG64" s="259"/>
      <c r="AH64" s="259"/>
    </row>
    <row r="65" spans="28:34" ht="13" x14ac:dyDescent="0.2"/>
    <row r="66" spans="28:34" ht="13" x14ac:dyDescent="0.2"/>
    <row r="67" spans="28:34" ht="13" x14ac:dyDescent="0.2"/>
    <row r="68" spans="28:34" ht="13" x14ac:dyDescent="0.2">
      <c r="AB68" s="259"/>
      <c r="AC68" s="259"/>
      <c r="AD68" s="259"/>
      <c r="AE68" s="259"/>
      <c r="AF68" s="259"/>
      <c r="AG68" s="259"/>
      <c r="AH68" s="259"/>
    </row>
    <row r="69" spans="28:34" ht="13" x14ac:dyDescent="0.2">
      <c r="AF69" s="259"/>
      <c r="AG69" s="259"/>
      <c r="AH69" s="259"/>
    </row>
    <row r="70" spans="28:34" ht="13" x14ac:dyDescent="0.2"/>
    <row r="71" spans="28:34" ht="13" x14ac:dyDescent="0.2"/>
    <row r="72" spans="28:34" ht="13" x14ac:dyDescent="0.2"/>
    <row r="73" spans="28:34" ht="13" x14ac:dyDescent="0.2"/>
    <row r="74" spans="28:34" ht="13" x14ac:dyDescent="0.2"/>
    <row r="75" spans="28:34" ht="13" x14ac:dyDescent="0.2">
      <c r="AH75" s="259"/>
    </row>
    <row r="76" spans="28:34" ht="13" x14ac:dyDescent="0.2">
      <c r="AF76" s="259"/>
      <c r="AG76" s="259"/>
      <c r="AH76" s="259"/>
    </row>
    <row r="77" spans="28:34" ht="13" x14ac:dyDescent="0.2">
      <c r="AG77" s="259"/>
      <c r="AH77" s="259"/>
    </row>
    <row r="78" spans="28:34" ht="13" x14ac:dyDescent="0.2"/>
    <row r="79" spans="28:34" ht="13" x14ac:dyDescent="0.2"/>
    <row r="80" spans="28:34" ht="13" x14ac:dyDescent="0.2"/>
    <row r="81" spans="25:34" ht="13" x14ac:dyDescent="0.2"/>
    <row r="82" spans="25:34" ht="13" x14ac:dyDescent="0.2">
      <c r="Y82" s="259"/>
    </row>
    <row r="83" spans="25:34" ht="13" x14ac:dyDescent="0.2">
      <c r="Y83" s="259"/>
      <c r="Z83" s="259"/>
      <c r="AA83" s="259"/>
      <c r="AB83" s="259"/>
      <c r="AC83" s="259"/>
      <c r="AD83" s="259"/>
      <c r="AE83" s="259"/>
      <c r="AF83" s="259"/>
      <c r="AG83" s="259"/>
      <c r="AH83" s="259"/>
    </row>
    <row r="84" spans="25:34" ht="13" x14ac:dyDescent="0.2"/>
    <row r="85" spans="25:34" ht="13" x14ac:dyDescent="0.2"/>
    <row r="86" spans="25:34" ht="13" x14ac:dyDescent="0.2"/>
    <row r="87" spans="25:34" ht="13" x14ac:dyDescent="0.2"/>
    <row r="88" spans="25:34" ht="13" x14ac:dyDescent="0.2">
      <c r="AH88" s="259"/>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477</v>
      </c>
    </row>
  </sheetData>
  <sheetProtection algorithmName="SHA-512" hashValue="THksa85dOvh9MwEUf9RpvM5QPfZLBBuKQsrJDWnhKs2qb8qeBAM4/A3lkHxqq2mTKbobaKnP2avh6e/qyipSug==" saltValue="ZPv+60pGlXTaZTH2/7O7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E0876-261F-4CD7-8817-F3FF1BC3A302}">
  <sheetPr>
    <pageSetUpPr fitToPage="1"/>
  </sheetPr>
  <dimension ref="A1:DR125"/>
  <sheetViews>
    <sheetView showGridLines="0" zoomScaleNormal="100" zoomScaleSheetLayoutView="55" workbookViewId="0">
      <selection activeCell="BB75" sqref="BB75:BO76"/>
    </sheetView>
  </sheetViews>
  <sheetFormatPr defaultColWidth="0" defaultRowHeight="13.5" customHeight="1" zeroHeight="1" x14ac:dyDescent="0.2"/>
  <cols>
    <col min="1" max="34" width="2.453125" style="260" customWidth="1"/>
    <col min="35" max="122" width="2.453125" style="259" customWidth="1"/>
    <col min="123" max="16384" width="2.4531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 x14ac:dyDescent="0.2">
      <c r="S2" s="259"/>
      <c r="AH2" s="259"/>
    </row>
    <row r="3" spans="2:34" ht="13"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 x14ac:dyDescent="0.2"/>
    <row r="5" spans="2:34" ht="13" x14ac:dyDescent="0.2"/>
    <row r="6" spans="2:34" ht="13" x14ac:dyDescent="0.2"/>
    <row r="7" spans="2:34" ht="13" x14ac:dyDescent="0.2"/>
    <row r="8" spans="2:34" ht="13" x14ac:dyDescent="0.2"/>
    <row r="9" spans="2:34" ht="13" x14ac:dyDescent="0.2">
      <c r="AH9" s="259"/>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59"/>
    </row>
    <row r="18" spans="12:34" ht="13" x14ac:dyDescent="0.2"/>
    <row r="19" spans="12:34" ht="13" x14ac:dyDescent="0.2"/>
    <row r="20" spans="12:34" ht="13" x14ac:dyDescent="0.2">
      <c r="AH20" s="259"/>
    </row>
    <row r="21" spans="12:34" ht="13" x14ac:dyDescent="0.2">
      <c r="AH21" s="259"/>
    </row>
    <row r="22" spans="12:34" ht="13" x14ac:dyDescent="0.2"/>
    <row r="23" spans="12:34" ht="13" x14ac:dyDescent="0.2"/>
    <row r="24" spans="12:34" ht="13" x14ac:dyDescent="0.2">
      <c r="Q24" s="259"/>
    </row>
    <row r="25" spans="12:34" ht="13" x14ac:dyDescent="0.2"/>
    <row r="26" spans="12:34" ht="13" x14ac:dyDescent="0.2"/>
    <row r="27" spans="12:34" ht="13" x14ac:dyDescent="0.2"/>
    <row r="28" spans="12:34" ht="13" x14ac:dyDescent="0.2">
      <c r="O28" s="259"/>
      <c r="T28" s="259"/>
      <c r="AH28" s="259"/>
    </row>
    <row r="29" spans="12:34" ht="13" x14ac:dyDescent="0.2"/>
    <row r="30" spans="12:34" ht="13" x14ac:dyDescent="0.2"/>
    <row r="31" spans="12:34" ht="13" x14ac:dyDescent="0.2">
      <c r="Q31" s="259"/>
    </row>
    <row r="32" spans="12:34" ht="13" x14ac:dyDescent="0.2">
      <c r="L32" s="259"/>
    </row>
    <row r="33" spans="2:34" ht="13" x14ac:dyDescent="0.2">
      <c r="C33" s="259"/>
      <c r="E33" s="259"/>
      <c r="G33" s="259"/>
      <c r="I33" s="259"/>
      <c r="X33" s="259"/>
    </row>
    <row r="34" spans="2:34" ht="13" x14ac:dyDescent="0.2">
      <c r="B34" s="259"/>
      <c r="P34" s="259"/>
      <c r="R34" s="259"/>
      <c r="T34" s="259"/>
    </row>
    <row r="35" spans="2:34" ht="13" x14ac:dyDescent="0.2">
      <c r="D35" s="259"/>
      <c r="W35" s="259"/>
      <c r="AC35" s="259"/>
      <c r="AD35" s="259"/>
      <c r="AE35" s="259"/>
      <c r="AF35" s="259"/>
      <c r="AG35" s="259"/>
      <c r="AH35" s="259"/>
    </row>
    <row r="36" spans="2:34" ht="13" x14ac:dyDescent="0.2">
      <c r="H36" s="259"/>
      <c r="J36" s="259"/>
      <c r="K36" s="259"/>
      <c r="M36" s="259"/>
      <c r="Y36" s="259"/>
      <c r="Z36" s="259"/>
      <c r="AA36" s="259"/>
      <c r="AB36" s="259"/>
      <c r="AC36" s="259"/>
      <c r="AD36" s="259"/>
      <c r="AE36" s="259"/>
      <c r="AF36" s="259"/>
      <c r="AG36" s="259"/>
      <c r="AH36" s="259"/>
    </row>
    <row r="37" spans="2:34" ht="13" x14ac:dyDescent="0.2">
      <c r="AH37" s="259"/>
    </row>
    <row r="38" spans="2:34" ht="13" x14ac:dyDescent="0.2">
      <c r="AG38" s="259"/>
      <c r="AH38" s="259"/>
    </row>
    <row r="39" spans="2:34" ht="13" x14ac:dyDescent="0.2"/>
    <row r="40" spans="2:34" ht="13" x14ac:dyDescent="0.2">
      <c r="X40" s="259"/>
    </row>
    <row r="41" spans="2:34" ht="13" x14ac:dyDescent="0.2">
      <c r="R41" s="259"/>
    </row>
    <row r="42" spans="2:34" ht="13" x14ac:dyDescent="0.2">
      <c r="W42" s="259"/>
    </row>
    <row r="43" spans="2:34" ht="13" x14ac:dyDescent="0.2">
      <c r="Y43" s="259"/>
      <c r="Z43" s="259"/>
      <c r="AA43" s="259"/>
      <c r="AB43" s="259"/>
      <c r="AC43" s="259"/>
      <c r="AD43" s="259"/>
      <c r="AE43" s="259"/>
      <c r="AF43" s="259"/>
      <c r="AG43" s="259"/>
      <c r="AH43" s="259"/>
    </row>
    <row r="44" spans="2:34" ht="13" x14ac:dyDescent="0.2">
      <c r="AH44" s="259"/>
    </row>
    <row r="45" spans="2:34" ht="13" x14ac:dyDescent="0.2">
      <c r="X45" s="259"/>
    </row>
    <row r="46" spans="2:34" ht="13" x14ac:dyDescent="0.2"/>
    <row r="47" spans="2:34" ht="13" x14ac:dyDescent="0.2"/>
    <row r="48" spans="2:34" ht="13" x14ac:dyDescent="0.2">
      <c r="W48" s="259"/>
      <c r="Y48" s="259"/>
      <c r="Z48" s="259"/>
      <c r="AA48" s="259"/>
      <c r="AB48" s="259"/>
      <c r="AC48" s="259"/>
      <c r="AD48" s="259"/>
      <c r="AE48" s="259"/>
      <c r="AF48" s="259"/>
      <c r="AG48" s="259"/>
      <c r="AH48" s="259"/>
    </row>
    <row r="49" spans="28:34" ht="13" x14ac:dyDescent="0.2"/>
    <row r="50" spans="28:34" ht="13" x14ac:dyDescent="0.2">
      <c r="AE50" s="259"/>
      <c r="AF50" s="259"/>
      <c r="AG50" s="259"/>
      <c r="AH50" s="259"/>
    </row>
    <row r="51" spans="28:34" ht="13" x14ac:dyDescent="0.2">
      <c r="AC51" s="259"/>
      <c r="AD51" s="259"/>
      <c r="AE51" s="259"/>
      <c r="AF51" s="259"/>
      <c r="AG51" s="259"/>
      <c r="AH51" s="259"/>
    </row>
    <row r="52" spans="28:34" ht="13" x14ac:dyDescent="0.2"/>
    <row r="53" spans="28:34" ht="13" x14ac:dyDescent="0.2">
      <c r="AF53" s="259"/>
      <c r="AG53" s="259"/>
      <c r="AH53" s="259"/>
    </row>
    <row r="54" spans="28:34" ht="13" x14ac:dyDescent="0.2">
      <c r="AH54" s="259"/>
    </row>
    <row r="55" spans="28:34" ht="13" x14ac:dyDescent="0.2"/>
    <row r="56" spans="28:34" ht="13" x14ac:dyDescent="0.2">
      <c r="AB56" s="259"/>
      <c r="AC56" s="259"/>
      <c r="AD56" s="259"/>
      <c r="AE56" s="259"/>
      <c r="AF56" s="259"/>
      <c r="AG56" s="259"/>
      <c r="AH56" s="259"/>
    </row>
    <row r="57" spans="28:34" ht="13" x14ac:dyDescent="0.2">
      <c r="AH57" s="259"/>
    </row>
    <row r="58" spans="28:34" ht="13" x14ac:dyDescent="0.2">
      <c r="AH58" s="259"/>
    </row>
    <row r="59" spans="28:34" ht="13" x14ac:dyDescent="0.2">
      <c r="AG59" s="259"/>
      <c r="AH59" s="259"/>
    </row>
    <row r="60" spans="28:34" ht="13" x14ac:dyDescent="0.2"/>
    <row r="61" spans="28:34" ht="13" x14ac:dyDescent="0.2"/>
    <row r="62" spans="28:34" ht="13" x14ac:dyDescent="0.2"/>
    <row r="63" spans="28:34" ht="13" x14ac:dyDescent="0.2">
      <c r="AH63" s="259"/>
    </row>
    <row r="64" spans="28:34" ht="13" x14ac:dyDescent="0.2">
      <c r="AG64" s="259"/>
      <c r="AH64" s="259"/>
    </row>
    <row r="65" spans="28:34" ht="13" x14ac:dyDescent="0.2"/>
    <row r="66" spans="28:34" ht="13" x14ac:dyDescent="0.2"/>
    <row r="67" spans="28:34" ht="13" x14ac:dyDescent="0.2"/>
    <row r="68" spans="28:34" ht="13" x14ac:dyDescent="0.2">
      <c r="AB68" s="259"/>
      <c r="AC68" s="259"/>
      <c r="AD68" s="259"/>
      <c r="AE68" s="259"/>
      <c r="AF68" s="259"/>
      <c r="AG68" s="259"/>
      <c r="AH68" s="259"/>
    </row>
    <row r="69" spans="28:34" ht="13" x14ac:dyDescent="0.2">
      <c r="AF69" s="259"/>
      <c r="AG69" s="259"/>
      <c r="AH69" s="259"/>
    </row>
    <row r="70" spans="28:34" ht="13" x14ac:dyDescent="0.2"/>
    <row r="71" spans="28:34" ht="13" x14ac:dyDescent="0.2"/>
    <row r="72" spans="28:34" ht="13" x14ac:dyDescent="0.2"/>
    <row r="73" spans="28:34" ht="13" x14ac:dyDescent="0.2"/>
    <row r="74" spans="28:34" ht="13" x14ac:dyDescent="0.2"/>
    <row r="75" spans="28:34" ht="13" x14ac:dyDescent="0.2">
      <c r="AH75" s="259"/>
    </row>
    <row r="76" spans="28:34" ht="13" x14ac:dyDescent="0.2">
      <c r="AF76" s="259"/>
      <c r="AG76" s="259"/>
      <c r="AH76" s="259"/>
    </row>
    <row r="77" spans="28:34" ht="13" x14ac:dyDescent="0.2">
      <c r="AG77" s="259"/>
      <c r="AH77" s="259"/>
    </row>
    <row r="78" spans="28:34" ht="13" x14ac:dyDescent="0.2"/>
    <row r="79" spans="28:34" ht="13" x14ac:dyDescent="0.2"/>
    <row r="80" spans="28:34" ht="13" x14ac:dyDescent="0.2"/>
    <row r="81" spans="25:34" ht="13" x14ac:dyDescent="0.2"/>
    <row r="82" spans="25:34" ht="13" x14ac:dyDescent="0.2">
      <c r="Y82" s="259"/>
    </row>
    <row r="83" spans="25:34" ht="13" x14ac:dyDescent="0.2">
      <c r="Y83" s="259"/>
      <c r="Z83" s="259"/>
      <c r="AA83" s="259"/>
      <c r="AB83" s="259"/>
      <c r="AC83" s="259"/>
      <c r="AD83" s="259"/>
      <c r="AE83" s="259"/>
      <c r="AF83" s="259"/>
      <c r="AG83" s="259"/>
      <c r="AH83" s="259"/>
    </row>
    <row r="84" spans="25:34" ht="13" x14ac:dyDescent="0.2"/>
    <row r="85" spans="25:34" ht="13" x14ac:dyDescent="0.2"/>
    <row r="86" spans="25:34" ht="13" x14ac:dyDescent="0.2"/>
    <row r="87" spans="25:34" ht="13" x14ac:dyDescent="0.2"/>
    <row r="88" spans="25:34" ht="13" x14ac:dyDescent="0.2">
      <c r="AH88" s="259"/>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477</v>
      </c>
    </row>
  </sheetData>
  <sheetProtection algorithmName="SHA-512" hashValue="5vyOCN0L9znsv5x2T2EUEZWCgGMR91AS5fu5p14euLM/0z7195ukpsGWjTq3RSc8jqOccdosYaopgfT4NvUk9A==" saltValue="mQ6ltxn38bdeN7VUkPvcD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44" customWidth="1"/>
    <col min="2" max="8" width="13.36328125" style="144" customWidth="1"/>
    <col min="9" max="16384" width="11.08984375" style="144"/>
  </cols>
  <sheetData>
    <row r="1" spans="1:8" x14ac:dyDescent="0.2">
      <c r="A1" s="138"/>
      <c r="B1" s="139"/>
      <c r="C1" s="140"/>
      <c r="D1" s="141"/>
      <c r="E1" s="142"/>
      <c r="F1" s="142"/>
      <c r="G1" s="142"/>
      <c r="H1" s="143"/>
    </row>
    <row r="2" spans="1:8" x14ac:dyDescent="0.2">
      <c r="A2" s="145"/>
      <c r="B2" s="146"/>
      <c r="C2" s="147"/>
      <c r="D2" s="148" t="s">
        <v>50</v>
      </c>
      <c r="E2" s="149"/>
      <c r="F2" s="150" t="s">
        <v>526</v>
      </c>
      <c r="G2" s="151"/>
      <c r="H2" s="152"/>
    </row>
    <row r="3" spans="1:8" x14ac:dyDescent="0.2">
      <c r="A3" s="148" t="s">
        <v>519</v>
      </c>
      <c r="B3" s="153"/>
      <c r="C3" s="154"/>
      <c r="D3" s="155">
        <v>57125</v>
      </c>
      <c r="E3" s="156"/>
      <c r="F3" s="157">
        <v>51264</v>
      </c>
      <c r="G3" s="158"/>
      <c r="H3" s="159"/>
    </row>
    <row r="4" spans="1:8" x14ac:dyDescent="0.2">
      <c r="A4" s="160"/>
      <c r="B4" s="161"/>
      <c r="C4" s="162"/>
      <c r="D4" s="163">
        <v>29781</v>
      </c>
      <c r="E4" s="164"/>
      <c r="F4" s="165">
        <v>26040</v>
      </c>
      <c r="G4" s="166"/>
      <c r="H4" s="167"/>
    </row>
    <row r="5" spans="1:8" x14ac:dyDescent="0.2">
      <c r="A5" s="148" t="s">
        <v>521</v>
      </c>
      <c r="B5" s="153"/>
      <c r="C5" s="154"/>
      <c r="D5" s="155">
        <v>125487</v>
      </c>
      <c r="E5" s="156"/>
      <c r="F5" s="157">
        <v>52068</v>
      </c>
      <c r="G5" s="158"/>
      <c r="H5" s="159"/>
    </row>
    <row r="6" spans="1:8" x14ac:dyDescent="0.2">
      <c r="A6" s="160"/>
      <c r="B6" s="161"/>
      <c r="C6" s="162"/>
      <c r="D6" s="163">
        <v>84066</v>
      </c>
      <c r="E6" s="164"/>
      <c r="F6" s="165">
        <v>26936</v>
      </c>
      <c r="G6" s="166"/>
      <c r="H6" s="167"/>
    </row>
    <row r="7" spans="1:8" x14ac:dyDescent="0.2">
      <c r="A7" s="148" t="s">
        <v>522</v>
      </c>
      <c r="B7" s="153"/>
      <c r="C7" s="154"/>
      <c r="D7" s="155">
        <v>72784</v>
      </c>
      <c r="E7" s="156"/>
      <c r="F7" s="157">
        <v>47161</v>
      </c>
      <c r="G7" s="158"/>
      <c r="H7" s="159"/>
    </row>
    <row r="8" spans="1:8" x14ac:dyDescent="0.2">
      <c r="A8" s="160"/>
      <c r="B8" s="161"/>
      <c r="C8" s="162"/>
      <c r="D8" s="163">
        <v>39781</v>
      </c>
      <c r="E8" s="164"/>
      <c r="F8" s="165">
        <v>24595</v>
      </c>
      <c r="G8" s="166"/>
      <c r="H8" s="167"/>
    </row>
    <row r="9" spans="1:8" x14ac:dyDescent="0.2">
      <c r="A9" s="148" t="s">
        <v>523</v>
      </c>
      <c r="B9" s="153"/>
      <c r="C9" s="154"/>
      <c r="D9" s="155">
        <v>84406</v>
      </c>
      <c r="E9" s="156"/>
      <c r="F9" s="157">
        <v>43423</v>
      </c>
      <c r="G9" s="158"/>
      <c r="H9" s="159"/>
    </row>
    <row r="10" spans="1:8" x14ac:dyDescent="0.2">
      <c r="A10" s="160"/>
      <c r="B10" s="161"/>
      <c r="C10" s="162"/>
      <c r="D10" s="163">
        <v>18188</v>
      </c>
      <c r="E10" s="164"/>
      <c r="F10" s="165">
        <v>22207</v>
      </c>
      <c r="G10" s="166"/>
      <c r="H10" s="167"/>
    </row>
    <row r="11" spans="1:8" x14ac:dyDescent="0.2">
      <c r="A11" s="148" t="s">
        <v>524</v>
      </c>
      <c r="B11" s="153"/>
      <c r="C11" s="154"/>
      <c r="D11" s="155">
        <v>52068</v>
      </c>
      <c r="E11" s="156"/>
      <c r="F11" s="157">
        <v>45265</v>
      </c>
      <c r="G11" s="158"/>
      <c r="H11" s="159"/>
    </row>
    <row r="12" spans="1:8" x14ac:dyDescent="0.2">
      <c r="A12" s="160"/>
      <c r="B12" s="161"/>
      <c r="C12" s="168"/>
      <c r="D12" s="163">
        <v>17914</v>
      </c>
      <c r="E12" s="164"/>
      <c r="F12" s="165">
        <v>22600</v>
      </c>
      <c r="G12" s="166"/>
      <c r="H12" s="167"/>
    </row>
    <row r="13" spans="1:8" x14ac:dyDescent="0.2">
      <c r="A13" s="148"/>
      <c r="B13" s="153"/>
      <c r="C13" s="169"/>
      <c r="D13" s="170">
        <v>78374</v>
      </c>
      <c r="E13" s="171"/>
      <c r="F13" s="172">
        <v>47836</v>
      </c>
      <c r="G13" s="173"/>
      <c r="H13" s="159"/>
    </row>
    <row r="14" spans="1:8" x14ac:dyDescent="0.2">
      <c r="A14" s="160"/>
      <c r="B14" s="161"/>
      <c r="C14" s="162"/>
      <c r="D14" s="163">
        <v>37946</v>
      </c>
      <c r="E14" s="164"/>
      <c r="F14" s="165">
        <v>24476</v>
      </c>
      <c r="G14" s="166"/>
      <c r="H14" s="167"/>
    </row>
    <row r="17" spans="1:11" x14ac:dyDescent="0.2">
      <c r="A17" s="144" t="s">
        <v>51</v>
      </c>
    </row>
    <row r="18" spans="1:11" x14ac:dyDescent="0.2">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2">
      <c r="A19" s="174" t="s">
        <v>52</v>
      </c>
      <c r="B19" s="174">
        <f>ROUND(VALUE(SUBSTITUTE(実質収支比率等に係る経年分析!F$48,"▲","-")),2)</f>
        <v>2.4</v>
      </c>
      <c r="C19" s="174">
        <f>ROUND(VALUE(SUBSTITUTE(実質収支比率等に係る経年分析!G$48,"▲","-")),2)</f>
        <v>2.35</v>
      </c>
      <c r="D19" s="174">
        <f>ROUND(VALUE(SUBSTITUTE(実質収支比率等に係る経年分析!H$48,"▲","-")),2)</f>
        <v>4.2</v>
      </c>
      <c r="E19" s="174">
        <f>ROUND(VALUE(SUBSTITUTE(実質収支比率等に係る経年分析!I$48,"▲","-")),2)</f>
        <v>3.18</v>
      </c>
      <c r="F19" s="174">
        <f>ROUND(VALUE(SUBSTITUTE(実質収支比率等に係る経年分析!J$48,"▲","-")),2)</f>
        <v>3.82</v>
      </c>
    </row>
    <row r="20" spans="1:11" x14ac:dyDescent="0.2">
      <c r="A20" s="174" t="s">
        <v>53</v>
      </c>
      <c r="B20" s="174">
        <f>ROUND(VALUE(SUBSTITUTE(実質収支比率等に係る経年分析!F$47,"▲","-")),2)</f>
        <v>8.91</v>
      </c>
      <c r="C20" s="174">
        <f>ROUND(VALUE(SUBSTITUTE(実質収支比率等に係る経年分析!G$47,"▲","-")),2)</f>
        <v>11.99</v>
      </c>
      <c r="D20" s="174">
        <f>ROUND(VALUE(SUBSTITUTE(実質収支比率等に係る経年分析!H$47,"▲","-")),2)</f>
        <v>19.27</v>
      </c>
      <c r="E20" s="174">
        <f>ROUND(VALUE(SUBSTITUTE(実質収支比率等に係る経年分析!I$47,"▲","-")),2)</f>
        <v>24.07</v>
      </c>
      <c r="F20" s="174">
        <f>ROUND(VALUE(SUBSTITUTE(実質収支比率等に係る経年分析!J$47,"▲","-")),2)</f>
        <v>24.36</v>
      </c>
    </row>
    <row r="21" spans="1:11" x14ac:dyDescent="0.2">
      <c r="A21" s="174" t="s">
        <v>54</v>
      </c>
      <c r="B21" s="174">
        <f>IF(ISNUMBER(VALUE(SUBSTITUTE(実質収支比率等に係る経年分析!F$49,"▲","-"))),ROUND(VALUE(SUBSTITUTE(実質収支比率等に係る経年分析!F$49,"▲","-")),2),NA())</f>
        <v>-1.59</v>
      </c>
      <c r="C21" s="174">
        <f>IF(ISNUMBER(VALUE(SUBSTITUTE(実質収支比率等に係る経年分析!G$49,"▲","-"))),ROUND(VALUE(SUBSTITUTE(実質収支比率等に係る経年分析!G$49,"▲","-")),2),NA())</f>
        <v>1.92</v>
      </c>
      <c r="D21" s="174">
        <f>IF(ISNUMBER(VALUE(SUBSTITUTE(実質収支比率等に係る経年分析!H$49,"▲","-"))),ROUND(VALUE(SUBSTITUTE(実質収支比率等に係る経年分析!H$49,"▲","-")),2),NA())</f>
        <v>8.48</v>
      </c>
      <c r="E21" s="174">
        <f>IF(ISNUMBER(VALUE(SUBSTITUTE(実質収支比率等に係る経年分析!I$49,"▲","-"))),ROUND(VALUE(SUBSTITUTE(実質収支比率等に係る経年分析!I$49,"▲","-")),2),NA())</f>
        <v>0.79</v>
      </c>
      <c r="F21" s="174">
        <f>IF(ISNUMBER(VALUE(SUBSTITUTE(実質収支比率等に係る経年分析!J$49,"▲","-"))),ROUND(VALUE(SUBSTITUTE(実質収支比率等に係る経年分析!J$49,"▲","-")),2),NA())</f>
        <v>-0.54</v>
      </c>
    </row>
    <row r="24" spans="1:11" x14ac:dyDescent="0.2">
      <c r="A24" s="144" t="s">
        <v>55</v>
      </c>
    </row>
    <row r="25" spans="1:11" x14ac:dyDescent="0.2">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2">
      <c r="A26" s="175"/>
      <c r="B26" s="175" t="s">
        <v>56</v>
      </c>
      <c r="C26" s="175" t="s">
        <v>57</v>
      </c>
      <c r="D26" s="175" t="s">
        <v>56</v>
      </c>
      <c r="E26" s="175" t="s">
        <v>57</v>
      </c>
      <c r="F26" s="175" t="s">
        <v>56</v>
      </c>
      <c r="G26" s="175" t="s">
        <v>57</v>
      </c>
      <c r="H26" s="175" t="s">
        <v>56</v>
      </c>
      <c r="I26" s="175" t="s">
        <v>57</v>
      </c>
      <c r="J26" s="175" t="s">
        <v>56</v>
      </c>
      <c r="K26" s="175" t="s">
        <v>57</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1.76</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0.53</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0.01</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津幡町バス事業特別会計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0.04</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0.04</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0.03</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0.03</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0.05</v>
      </c>
    </row>
    <row r="30" spans="1:11" x14ac:dyDescent="0.2">
      <c r="A30" s="175" t="str">
        <f>IF(連結実質赤字比率に係る赤字・黒字の構成分析!C$40="",NA(),連結実質赤字比率に係る赤字・黒字の構成分析!C$40)</f>
        <v>津幡町後期高齢者医療特別会計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0.08</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0.08</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0.06</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0.08</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0.09</v>
      </c>
    </row>
    <row r="31" spans="1:11" x14ac:dyDescent="0.2">
      <c r="A31" s="175" t="str">
        <f>IF(連結実質赤字比率に係る赤字・黒字の構成分析!C$39="",NA(),連結実質赤字比率に係る赤字・黒字の構成分析!C$39)</f>
        <v>津幡町国民健康保険特別会計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0.89</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0.31</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0.44</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0.46</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0.3</v>
      </c>
    </row>
    <row r="32" spans="1:11" x14ac:dyDescent="0.2">
      <c r="A32" s="175" t="str">
        <f>IF(連結実質赤字比率に係る赤字・黒字の構成分析!C$38="",NA(),連結実質赤字比率に係る赤字・黒字の構成分析!C$38)</f>
        <v>津幡町簡易水道事業会計</v>
      </c>
      <c r="B32" s="175" t="e">
        <f>IF(ROUND(VALUE(SUBSTITUTE(連結実質赤字比率に係る赤字・黒字の構成分析!F$38,"▲", "-")), 2) &lt; 0, ABS(ROUND(VALUE(SUBSTITUTE(連結実質赤字比率に係る赤字・黒字の構成分析!F$38,"▲", "-")), 2)), NA())</f>
        <v>#VALUE!</v>
      </c>
      <c r="C32" s="175" t="e">
        <f>IF(ROUND(VALUE(SUBSTITUTE(連結実質赤字比率に係る赤字・黒字の構成分析!F$38,"▲", "-")), 2) &gt;= 0, ABS(ROUND(VALUE(SUBSTITUTE(連結実質赤字比率に係る赤字・黒字の構成分析!F$38,"▲", "-")), 2)), NA())</f>
        <v>#VALUE!</v>
      </c>
      <c r="D32" s="175" t="e">
        <f>IF(ROUND(VALUE(SUBSTITUTE(連結実質赤字比率に係る赤字・黒字の構成分析!G$38,"▲", "-")), 2) &lt; 0, ABS(ROUND(VALUE(SUBSTITUTE(連結実質赤字比率に係る赤字・黒字の構成分析!G$38,"▲", "-")), 2)), NA())</f>
        <v>#VALUE!</v>
      </c>
      <c r="E32" s="175" t="e">
        <f>IF(ROUND(VALUE(SUBSTITUTE(連結実質赤字比率に係る赤字・黒字の構成分析!G$38,"▲", "-")), 2) &gt;= 0, ABS(ROUND(VALUE(SUBSTITUTE(連結実質赤字比率に係る赤字・黒字の構成分析!G$38,"▲", "-")), 2)), NA())</f>
        <v>#VALUE!</v>
      </c>
      <c r="F32" s="175" t="e">
        <f>IF(ROUND(VALUE(SUBSTITUTE(連結実質赤字比率に係る赤字・黒字の構成分析!H$38,"▲", "-")), 2) &lt; 0, ABS(ROUND(VALUE(SUBSTITUTE(連結実質赤字比率に係る赤字・黒字の構成分析!H$38,"▲", "-")), 2)), NA())</f>
        <v>#VALUE!</v>
      </c>
      <c r="G32" s="175" t="e">
        <f>IF(ROUND(VALUE(SUBSTITUTE(連結実質赤字比率に係る赤字・黒字の構成分析!H$38,"▲", "-")), 2) &gt;= 0, ABS(ROUND(VALUE(SUBSTITUTE(連結実質赤字比率に係る赤字・黒字の構成分析!H$38,"▲", "-")), 2)), NA())</f>
        <v>#VALUE!</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0.31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0.31</v>
      </c>
    </row>
    <row r="33" spans="1:16" x14ac:dyDescent="0.2">
      <c r="A33" s="175" t="str">
        <f>IF(連結実質赤字比率に係る赤字・黒字の構成分析!C$37="",NA(),連結実質赤字比率に係る赤字・黒字の構成分析!C$37)</f>
        <v>津幡町介護保険特別会計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0.61</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1.03</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0.54</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0.68</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0.41</v>
      </c>
    </row>
    <row r="34" spans="1:16" x14ac:dyDescent="0.2">
      <c r="A34" s="175" t="str">
        <f>IF(連結実質赤字比率に係る赤字・黒字の構成分析!C$36="",NA(),連結実質赤字比率に係る赤字・黒字の構成分析!C$36)</f>
        <v>一般会計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2.35</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2.2999999999999998</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4.16</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3.14</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3.76</v>
      </c>
    </row>
    <row r="35" spans="1:16" x14ac:dyDescent="0.2">
      <c r="A35" s="175" t="str">
        <f>IF(連結実質赤字比率に係る赤字・黒字の構成分析!C$35="",NA(),連結実質赤字比率に係る赤字・黒字の構成分析!C$35)</f>
        <v>津幡町水道事業会計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11.93</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11.8</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11.64</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11.72</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10.77</v>
      </c>
    </row>
    <row r="36" spans="1:16" x14ac:dyDescent="0.2">
      <c r="A36" s="175" t="str">
        <f>IF(連結実質赤字比率に係る赤字・黒字の構成分析!C$34="",NA(),連結実質赤字比率に係る赤字・黒字の構成分析!C$34)</f>
        <v>津幡町病院事業会計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0</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3.52</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6.75</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10.16</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13.35</v>
      </c>
    </row>
    <row r="39" spans="1:16" x14ac:dyDescent="0.2">
      <c r="A39" s="144" t="s">
        <v>58</v>
      </c>
    </row>
    <row r="40" spans="1:16" x14ac:dyDescent="0.2">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2">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2">
      <c r="A42" s="176" t="s">
        <v>61</v>
      </c>
      <c r="B42" s="176"/>
      <c r="C42" s="176"/>
      <c r="D42" s="176">
        <f>'実質公債費比率（分子）の構造'!K$52</f>
        <v>1917</v>
      </c>
      <c r="E42" s="176"/>
      <c r="F42" s="176"/>
      <c r="G42" s="176">
        <f>'実質公債費比率（分子）の構造'!L$52</f>
        <v>1811</v>
      </c>
      <c r="H42" s="176"/>
      <c r="I42" s="176"/>
      <c r="J42" s="176">
        <f>'実質公債費比率（分子）の構造'!M$52</f>
        <v>1847</v>
      </c>
      <c r="K42" s="176"/>
      <c r="L42" s="176"/>
      <c r="M42" s="176">
        <f>'実質公債費比率（分子）の構造'!N$52</f>
        <v>1553</v>
      </c>
      <c r="N42" s="176"/>
      <c r="O42" s="176"/>
      <c r="P42" s="176">
        <f>'実質公債費比率（分子）の構造'!O$52</f>
        <v>1543</v>
      </c>
    </row>
    <row r="43" spans="1:16" x14ac:dyDescent="0.2">
      <c r="A43" s="176" t="s">
        <v>16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62</v>
      </c>
      <c r="B44" s="176" t="str">
        <f>'実質公債費比率（分子）の構造'!K$50</f>
        <v>-</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63</v>
      </c>
      <c r="B45" s="176">
        <f>'実質公債費比率（分子）の構造'!K$49</f>
        <v>74</v>
      </c>
      <c r="C45" s="176"/>
      <c r="D45" s="176"/>
      <c r="E45" s="176">
        <f>'実質公債費比率（分子）の構造'!L$49</f>
        <v>61</v>
      </c>
      <c r="F45" s="176"/>
      <c r="G45" s="176"/>
      <c r="H45" s="176">
        <f>'実質公債費比率（分子）の構造'!M$49</f>
        <v>20</v>
      </c>
      <c r="I45" s="176"/>
      <c r="J45" s="176"/>
      <c r="K45" s="176">
        <f>'実質公債費比率（分子）の構造'!N$49</f>
        <v>21</v>
      </c>
      <c r="L45" s="176"/>
      <c r="M45" s="176"/>
      <c r="N45" s="176">
        <f>'実質公債費比率（分子）の構造'!O$49</f>
        <v>25</v>
      </c>
      <c r="O45" s="176"/>
      <c r="P45" s="176"/>
    </row>
    <row r="46" spans="1:16" x14ac:dyDescent="0.2">
      <c r="A46" s="176" t="s">
        <v>64</v>
      </c>
      <c r="B46" s="176">
        <f>'実質公債費比率（分子）の構造'!K$48</f>
        <v>714</v>
      </c>
      <c r="C46" s="176"/>
      <c r="D46" s="176"/>
      <c r="E46" s="176">
        <f>'実質公債費比率（分子）の構造'!L$48</f>
        <v>674</v>
      </c>
      <c r="F46" s="176"/>
      <c r="G46" s="176"/>
      <c r="H46" s="176">
        <f>'実質公債費比率（分子）の構造'!M$48</f>
        <v>667</v>
      </c>
      <c r="I46" s="176"/>
      <c r="J46" s="176"/>
      <c r="K46" s="176">
        <f>'実質公債費比率（分子）の構造'!N$48</f>
        <v>595</v>
      </c>
      <c r="L46" s="176"/>
      <c r="M46" s="176"/>
      <c r="N46" s="176">
        <f>'実質公債費比率（分子）の構造'!O$48</f>
        <v>604</v>
      </c>
      <c r="O46" s="176"/>
      <c r="P46" s="176"/>
    </row>
    <row r="47" spans="1:16" x14ac:dyDescent="0.2">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66</v>
      </c>
      <c r="B49" s="176">
        <f>'実質公債費比率（分子）の構造'!K$45</f>
        <v>1744</v>
      </c>
      <c r="C49" s="176"/>
      <c r="D49" s="176"/>
      <c r="E49" s="176">
        <f>'実質公債費比率（分子）の構造'!L$45</f>
        <v>1567</v>
      </c>
      <c r="F49" s="176"/>
      <c r="G49" s="176"/>
      <c r="H49" s="176">
        <f>'実質公債費比率（分子）の構造'!M$45</f>
        <v>1701</v>
      </c>
      <c r="I49" s="176"/>
      <c r="J49" s="176"/>
      <c r="K49" s="176">
        <f>'実質公債費比率（分子）の構造'!N$45</f>
        <v>1536</v>
      </c>
      <c r="L49" s="176"/>
      <c r="M49" s="176"/>
      <c r="N49" s="176">
        <f>'実質公債費比率（分子）の構造'!O$45</f>
        <v>1468</v>
      </c>
      <c r="O49" s="176"/>
      <c r="P49" s="176"/>
    </row>
    <row r="50" spans="1:16" x14ac:dyDescent="0.2">
      <c r="A50" s="176" t="s">
        <v>67</v>
      </c>
      <c r="B50" s="176" t="e">
        <f>NA()</f>
        <v>#N/A</v>
      </c>
      <c r="C50" s="176">
        <f>IF(ISNUMBER('実質公債費比率（分子）の構造'!K$53),'実質公債費比率（分子）の構造'!K$53,NA())</f>
        <v>615</v>
      </c>
      <c r="D50" s="176" t="e">
        <f>NA()</f>
        <v>#N/A</v>
      </c>
      <c r="E50" s="176" t="e">
        <f>NA()</f>
        <v>#N/A</v>
      </c>
      <c r="F50" s="176">
        <f>IF(ISNUMBER('実質公債費比率（分子）の構造'!L$53),'実質公債費比率（分子）の構造'!L$53,NA())</f>
        <v>491</v>
      </c>
      <c r="G50" s="176" t="e">
        <f>NA()</f>
        <v>#N/A</v>
      </c>
      <c r="H50" s="176" t="e">
        <f>NA()</f>
        <v>#N/A</v>
      </c>
      <c r="I50" s="176">
        <f>IF(ISNUMBER('実質公債費比率（分子）の構造'!M$53),'実質公債費比率（分子）の構造'!M$53,NA())</f>
        <v>541</v>
      </c>
      <c r="J50" s="176" t="e">
        <f>NA()</f>
        <v>#N/A</v>
      </c>
      <c r="K50" s="176" t="e">
        <f>NA()</f>
        <v>#N/A</v>
      </c>
      <c r="L50" s="176">
        <f>IF(ISNUMBER('実質公債費比率（分子）の構造'!N$53),'実質公債費比率（分子）の構造'!N$53,NA())</f>
        <v>599</v>
      </c>
      <c r="M50" s="176" t="e">
        <f>NA()</f>
        <v>#N/A</v>
      </c>
      <c r="N50" s="176" t="e">
        <f>NA()</f>
        <v>#N/A</v>
      </c>
      <c r="O50" s="176">
        <f>IF(ISNUMBER('実質公債費比率（分子）の構造'!O$53),'実質公債費比率（分子）の構造'!O$53,NA())</f>
        <v>554</v>
      </c>
      <c r="P50" s="176" t="e">
        <f>NA()</f>
        <v>#N/A</v>
      </c>
    </row>
    <row r="53" spans="1:16" x14ac:dyDescent="0.2">
      <c r="A53" s="144" t="s">
        <v>68</v>
      </c>
    </row>
    <row r="54" spans="1:16" x14ac:dyDescent="0.2">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2">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2">
      <c r="A56" s="175" t="s">
        <v>43</v>
      </c>
      <c r="B56" s="175"/>
      <c r="C56" s="175"/>
      <c r="D56" s="175">
        <f>'将来負担比率（分子）の構造'!I$52</f>
        <v>16616</v>
      </c>
      <c r="E56" s="175"/>
      <c r="F56" s="175"/>
      <c r="G56" s="175">
        <f>'将来負担比率（分子）の構造'!J$52</f>
        <v>16744</v>
      </c>
      <c r="H56" s="175"/>
      <c r="I56" s="175"/>
      <c r="J56" s="175">
        <f>'将来負担比率（分子）の構造'!K$52</f>
        <v>17265</v>
      </c>
      <c r="K56" s="175"/>
      <c r="L56" s="175"/>
      <c r="M56" s="175">
        <f>'将来負担比率（分子）の構造'!L$52</f>
        <v>17085</v>
      </c>
      <c r="N56" s="175"/>
      <c r="O56" s="175"/>
      <c r="P56" s="175">
        <f>'将来負担比率（分子）の構造'!M$52</f>
        <v>16861</v>
      </c>
    </row>
    <row r="57" spans="1:16" x14ac:dyDescent="0.2">
      <c r="A57" s="175" t="s">
        <v>42</v>
      </c>
      <c r="B57" s="175"/>
      <c r="C57" s="175"/>
      <c r="D57" s="175">
        <f>'将来負担比率（分子）の構造'!I$51</f>
        <v>2021</v>
      </c>
      <c r="E57" s="175"/>
      <c r="F57" s="175"/>
      <c r="G57" s="175">
        <f>'将来負担比率（分子）の構造'!J$51</f>
        <v>2043</v>
      </c>
      <c r="H57" s="175"/>
      <c r="I57" s="175"/>
      <c r="J57" s="175">
        <f>'将来負担比率（分子）の構造'!K$51</f>
        <v>2104</v>
      </c>
      <c r="K57" s="175"/>
      <c r="L57" s="175"/>
      <c r="M57" s="175">
        <f>'将来負担比率（分子）の構造'!L$51</f>
        <v>2098</v>
      </c>
      <c r="N57" s="175"/>
      <c r="O57" s="175"/>
      <c r="P57" s="175">
        <f>'将来負担比率（分子）の構造'!M$51</f>
        <v>2077</v>
      </c>
    </row>
    <row r="58" spans="1:16" x14ac:dyDescent="0.2">
      <c r="A58" s="175" t="s">
        <v>41</v>
      </c>
      <c r="B58" s="175"/>
      <c r="C58" s="175"/>
      <c r="D58" s="175">
        <f>'将来負担比率（分子）の構造'!I$50</f>
        <v>1809</v>
      </c>
      <c r="E58" s="175"/>
      <c r="F58" s="175"/>
      <c r="G58" s="175">
        <f>'将来負担比率（分子）の構造'!J$50</f>
        <v>2021</v>
      </c>
      <c r="H58" s="175"/>
      <c r="I58" s="175"/>
      <c r="J58" s="175">
        <f>'将来負担比率（分子）の構造'!K$50</f>
        <v>2943</v>
      </c>
      <c r="K58" s="175"/>
      <c r="L58" s="175"/>
      <c r="M58" s="175">
        <f>'将来負担比率（分子）の構造'!L$50</f>
        <v>3291</v>
      </c>
      <c r="N58" s="175"/>
      <c r="O58" s="175"/>
      <c r="P58" s="175">
        <f>'将来負担比率（分子）の構造'!M$50</f>
        <v>3366</v>
      </c>
    </row>
    <row r="59" spans="1:16" x14ac:dyDescent="0.2">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36</v>
      </c>
      <c r="B61" s="175">
        <f>'将来負担比率（分子）の構造'!I$46</f>
        <v>245</v>
      </c>
      <c r="C61" s="175"/>
      <c r="D61" s="175"/>
      <c r="E61" s="175">
        <f>'将来負担比率（分子）の構造'!J$46</f>
        <v>213</v>
      </c>
      <c r="F61" s="175"/>
      <c r="G61" s="175"/>
      <c r="H61" s="175">
        <f>'将来負担比率（分子）の構造'!K$46</f>
        <v>210</v>
      </c>
      <c r="I61" s="175"/>
      <c r="J61" s="175"/>
      <c r="K61" s="175">
        <f>'将来負担比率（分子）の構造'!L$46</f>
        <v>177</v>
      </c>
      <c r="L61" s="175"/>
      <c r="M61" s="175"/>
      <c r="N61" s="175">
        <f>'将来負担比率（分子）の構造'!M$46</f>
        <v>137</v>
      </c>
      <c r="O61" s="175"/>
      <c r="P61" s="175"/>
    </row>
    <row r="62" spans="1:16" x14ac:dyDescent="0.2">
      <c r="A62" s="175" t="s">
        <v>35</v>
      </c>
      <c r="B62" s="175">
        <f>'将来負担比率（分子）の構造'!I$45</f>
        <v>1609</v>
      </c>
      <c r="C62" s="175"/>
      <c r="D62" s="175"/>
      <c r="E62" s="175">
        <f>'将来負担比率（分子）の構造'!J$45</f>
        <v>1548</v>
      </c>
      <c r="F62" s="175"/>
      <c r="G62" s="175"/>
      <c r="H62" s="175">
        <f>'将来負担比率（分子）の構造'!K$45</f>
        <v>1509</v>
      </c>
      <c r="I62" s="175"/>
      <c r="J62" s="175"/>
      <c r="K62" s="175">
        <f>'将来負担比率（分子）の構造'!L$45</f>
        <v>1441</v>
      </c>
      <c r="L62" s="175"/>
      <c r="M62" s="175"/>
      <c r="N62" s="175">
        <f>'将来負担比率（分子）の構造'!M$45</f>
        <v>1425</v>
      </c>
      <c r="O62" s="175"/>
      <c r="P62" s="175"/>
    </row>
    <row r="63" spans="1:16" x14ac:dyDescent="0.2">
      <c r="A63" s="175" t="s">
        <v>34</v>
      </c>
      <c r="B63" s="175">
        <f>'将来負担比率（分子）の構造'!I$44</f>
        <v>253</v>
      </c>
      <c r="C63" s="175"/>
      <c r="D63" s="175"/>
      <c r="E63" s="175">
        <f>'将来負担比率（分子）の構造'!J$44</f>
        <v>246</v>
      </c>
      <c r="F63" s="175"/>
      <c r="G63" s="175"/>
      <c r="H63" s="175">
        <f>'将来負担比率（分子）の構造'!K$44</f>
        <v>758</v>
      </c>
      <c r="I63" s="175"/>
      <c r="J63" s="175"/>
      <c r="K63" s="175">
        <f>'将来負担比率（分子）の構造'!L$44</f>
        <v>1738</v>
      </c>
      <c r="L63" s="175"/>
      <c r="M63" s="175"/>
      <c r="N63" s="175">
        <f>'将来負担比率（分子）の構造'!M$44</f>
        <v>1785</v>
      </c>
      <c r="O63" s="175"/>
      <c r="P63" s="175"/>
    </row>
    <row r="64" spans="1:16" x14ac:dyDescent="0.2">
      <c r="A64" s="175" t="s">
        <v>33</v>
      </c>
      <c r="B64" s="175">
        <f>'将来負担比率（分子）の構造'!I$43</f>
        <v>8919</v>
      </c>
      <c r="C64" s="175"/>
      <c r="D64" s="175"/>
      <c r="E64" s="175">
        <f>'将来負担比率（分子）の構造'!J$43</f>
        <v>8151</v>
      </c>
      <c r="F64" s="175"/>
      <c r="G64" s="175"/>
      <c r="H64" s="175">
        <f>'将来負担比率（分子）の構造'!K$43</f>
        <v>7763</v>
      </c>
      <c r="I64" s="175"/>
      <c r="J64" s="175"/>
      <c r="K64" s="175">
        <f>'将来負担比率（分子）の構造'!L$43</f>
        <v>7482</v>
      </c>
      <c r="L64" s="175"/>
      <c r="M64" s="175"/>
      <c r="N64" s="175">
        <f>'将来負担比率（分子）の構造'!M$43</f>
        <v>7293</v>
      </c>
      <c r="O64" s="175"/>
      <c r="P64" s="175"/>
    </row>
    <row r="65" spans="1:16" x14ac:dyDescent="0.2">
      <c r="A65" s="175" t="s">
        <v>32</v>
      </c>
      <c r="B65" s="175">
        <f>'将来負担比率（分子）の構造'!I$42</f>
        <v>153</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f>'将来負担比率（分子）の構造'!M$42</f>
        <v>21</v>
      </c>
      <c r="O65" s="175"/>
      <c r="P65" s="175"/>
    </row>
    <row r="66" spans="1:16" x14ac:dyDescent="0.2">
      <c r="A66" s="175" t="s">
        <v>31</v>
      </c>
      <c r="B66" s="175">
        <f>'将来負担比率（分子）の構造'!I$41</f>
        <v>14262</v>
      </c>
      <c r="C66" s="175"/>
      <c r="D66" s="175"/>
      <c r="E66" s="175">
        <f>'将来負担比率（分子）の構造'!J$41</f>
        <v>16022</v>
      </c>
      <c r="F66" s="175"/>
      <c r="G66" s="175"/>
      <c r="H66" s="175">
        <f>'将来負担比率（分子）の構造'!K$41</f>
        <v>16741</v>
      </c>
      <c r="I66" s="175"/>
      <c r="J66" s="175"/>
      <c r="K66" s="175">
        <f>'将来負担比率（分子）の構造'!L$41</f>
        <v>17097</v>
      </c>
      <c r="L66" s="175"/>
      <c r="M66" s="175"/>
      <c r="N66" s="175">
        <f>'将来負担比率（分子）の構造'!M$41</f>
        <v>17491</v>
      </c>
      <c r="O66" s="175"/>
      <c r="P66" s="175"/>
    </row>
    <row r="67" spans="1:16" x14ac:dyDescent="0.2">
      <c r="A67" s="175" t="s">
        <v>71</v>
      </c>
      <c r="B67" s="175" t="e">
        <f>NA()</f>
        <v>#N/A</v>
      </c>
      <c r="C67" s="175">
        <f>IF(ISNUMBER('将来負担比率（分子）の構造'!I$53), IF('将来負担比率（分子）の構造'!I$53 &lt; 0, 0, '将来負担比率（分子）の構造'!I$53), NA())</f>
        <v>4996</v>
      </c>
      <c r="D67" s="175" t="e">
        <f>NA()</f>
        <v>#N/A</v>
      </c>
      <c r="E67" s="175" t="e">
        <f>NA()</f>
        <v>#N/A</v>
      </c>
      <c r="F67" s="175">
        <f>IF(ISNUMBER('将来負担比率（分子）の構造'!J$53), IF('将来負担比率（分子）の構造'!J$53 &lt; 0, 0, '将来負担比率（分子）の構造'!J$53), NA())</f>
        <v>5373</v>
      </c>
      <c r="G67" s="175" t="e">
        <f>NA()</f>
        <v>#N/A</v>
      </c>
      <c r="H67" s="175" t="e">
        <f>NA()</f>
        <v>#N/A</v>
      </c>
      <c r="I67" s="175">
        <f>IF(ISNUMBER('将来負担比率（分子）の構造'!K$53), IF('将来負担比率（分子）の構造'!K$53 &lt; 0, 0, '将来負担比率（分子）の構造'!K$53), NA())</f>
        <v>4670</v>
      </c>
      <c r="J67" s="175" t="e">
        <f>NA()</f>
        <v>#N/A</v>
      </c>
      <c r="K67" s="175" t="e">
        <f>NA()</f>
        <v>#N/A</v>
      </c>
      <c r="L67" s="175">
        <f>IF(ISNUMBER('将来負担比率（分子）の構造'!L$53), IF('将来負担比率（分子）の構造'!L$53 &lt; 0, 0, '将来負担比率（分子）の構造'!L$53), NA())</f>
        <v>5460</v>
      </c>
      <c r="M67" s="175" t="e">
        <f>NA()</f>
        <v>#N/A</v>
      </c>
      <c r="N67" s="175" t="e">
        <f>NA()</f>
        <v>#N/A</v>
      </c>
      <c r="O67" s="175">
        <f>IF(ISNUMBER('将来負担比率（分子）の構造'!M$53), IF('将来負担比率（分子）の構造'!M$53 &lt; 0, 0, '将来負担比率（分子）の構造'!M$53), NA())</f>
        <v>5847</v>
      </c>
      <c r="P67" s="175" t="e">
        <f>NA()</f>
        <v>#N/A</v>
      </c>
    </row>
    <row r="70" spans="1:16" x14ac:dyDescent="0.2">
      <c r="A70" s="177" t="s">
        <v>72</v>
      </c>
      <c r="B70" s="177"/>
      <c r="C70" s="177"/>
      <c r="D70" s="177"/>
      <c r="E70" s="177"/>
      <c r="F70" s="177"/>
    </row>
    <row r="71" spans="1:16" x14ac:dyDescent="0.2">
      <c r="A71" s="178"/>
      <c r="B71" s="178" t="str">
        <f>基金残高に係る経年分析!F54</f>
        <v>R03</v>
      </c>
      <c r="C71" s="178" t="str">
        <f>基金残高に係る経年分析!G54</f>
        <v>R04</v>
      </c>
      <c r="D71" s="178" t="str">
        <f>基金残高に係る経年分析!H54</f>
        <v>R05</v>
      </c>
    </row>
    <row r="72" spans="1:16" x14ac:dyDescent="0.2">
      <c r="A72" s="178" t="s">
        <v>73</v>
      </c>
      <c r="B72" s="179">
        <f>基金残高に係る経年分析!F55</f>
        <v>1752</v>
      </c>
      <c r="C72" s="179">
        <f>基金残高に係る経年分析!G55</f>
        <v>2123</v>
      </c>
      <c r="D72" s="179">
        <f>基金残高に係る経年分析!H55</f>
        <v>2166</v>
      </c>
    </row>
    <row r="73" spans="1:16" x14ac:dyDescent="0.2">
      <c r="A73" s="178" t="s">
        <v>74</v>
      </c>
      <c r="B73" s="179">
        <f>基金残高に係る経年分析!F56</f>
        <v>143</v>
      </c>
      <c r="C73" s="179">
        <f>基金残高に係る経年分析!G56</f>
        <v>143</v>
      </c>
      <c r="D73" s="179">
        <f>基金残高に係る経年分析!H56</f>
        <v>181</v>
      </c>
    </row>
    <row r="74" spans="1:16" x14ac:dyDescent="0.2">
      <c r="A74" s="178" t="s">
        <v>75</v>
      </c>
      <c r="B74" s="179">
        <f>基金残高に係る経年分析!F57</f>
        <v>194</v>
      </c>
      <c r="C74" s="179">
        <f>基金残高に係る経年分析!G57</f>
        <v>192</v>
      </c>
      <c r="D74" s="179">
        <f>基金残高に係る経年分析!H57</f>
        <v>211</v>
      </c>
    </row>
  </sheetData>
  <sheetProtection algorithmName="SHA-512" hashValue="eQ4FIKFzhiedx/iU8UXZKlvsApo2W1czUJXgoGwzHuxAYCk2uj5qMpqqOiXtX+Q+Iqfuz4PBAvyuKZsCQfKpZw==" saltValue="sI2EvRT33BbFkCtr/M2ph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石川　大貴</cp:lastModifiedBy>
  <cp:lastPrinted>2025-03-13T02:24:21Z</cp:lastPrinted>
  <dcterms:created xsi:type="dcterms:W3CDTF">2025-02-19T02:15:38Z</dcterms:created>
  <dcterms:modified xsi:type="dcterms:W3CDTF">2025-11-14T07:28:11Z</dcterms:modified>
  <cp:category/>
</cp:coreProperties>
</file>