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03 市町→県\13 津幡町\"/>
    </mc:Choice>
  </mc:AlternateContent>
  <xr:revisionPtr revIDLastSave="0" documentId="13_ncr:1_{7615F909-2C81-4F50-8089-D7491CF08A3F}" xr6:coauthVersionLast="47" xr6:coauthVersionMax="47" xr10:uidLastSave="{00000000-0000-0000-0000-000000000000}"/>
  <bookViews>
    <workbookView xWindow="-110" yWindow="-110" windowWidth="19420" windowHeight="10420" tabRatio="87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BE35"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AM36" i="10" s="1"/>
  <c r="AM37" i="10" s="1"/>
  <c r="BW34" i="10" l="1"/>
  <c r="BW35" i="10" s="1"/>
  <c r="BW36" i="10" s="1"/>
  <c r="BW37" i="10" s="1"/>
  <c r="BW38" i="10" s="1"/>
  <c r="BW39" i="10" s="1"/>
  <c r="BW40" i="10" s="1"/>
  <c r="CO34" i="10" s="1"/>
  <c r="CO35" i="10" s="1"/>
</calcChain>
</file>

<file path=xl/sharedStrings.xml><?xml version="1.0" encoding="utf-8"?>
<sst xmlns="http://schemas.openxmlformats.org/spreadsheetml/2006/main" count="1076" uniqueCount="564">
  <si>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</si>
  <si>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</si>
  <si>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</si>
  <si>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</si>
  <si>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</si>
  <si>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</si>
  <si>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</si>
  <si>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</si>
  <si>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</si>
  <si>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</si>
  <si>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</si>
  <si>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</si>
  <si>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</si>
  <si>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</si>
  <si>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</si>
  <si>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</si>
  <si>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</si>
  <si>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</si>
  <si>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</si>
  <si>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</si>
  <si>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</si>
  <si>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</si>
  <si>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</si>
  <si>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</si>
  <si>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</si>
  <si>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</si>
  <si>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</si>
  <si>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</si>
  <si>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</si>
  <si>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</si>
  <si>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</si>
  <si>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</si>
  <si>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</si>
  <si>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</si>
  <si>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</si>
  <si>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</si>
  <si>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</si>
  <si>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</si>
  <si>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</si>
  <si>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</si>
  <si>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</si>
  <si>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</si>
  <si>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</si>
  <si>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</si>
  <si>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</si>
  <si>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</si>
  <si>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</si>
  <si>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</si>
  <si>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</si>
  <si>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</si>
  <si>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</si>
  <si>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</si>
  <si>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</si>
  <si>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</si>
  <si>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</si>
  <si>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</si>
  <si>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</si>
  <si>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</si>
  <si>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</si>
  <si>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</si>
  <si>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</si>
  <si>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</si>
  <si>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</si>
  <si>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</si>
  <si>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</si>
  <si>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</si>
  <si>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</si>
  <si>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</si>
  <si>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</si>
  <si>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</si>
  <si>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</si>
  <si>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</si>
  <si>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</si>
  <si>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</si>
  <si>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</si>
  <si>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</si>
  <si>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</si>
  <si>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</si>
  <si>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</si>
  <si>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</si>
  <si>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</si>
  <si>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</si>
  <si>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</si>
  <si>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</si>
  <si>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</si>
  <si>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</si>
  <si>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</si>
  <si>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</si>
  <si>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</si>
  <si>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</si>
  <si>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</si>
  <si>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</si>
  <si>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</si>
  <si>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</si>
  <si>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</si>
  <si>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</si>
  <si>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</si>
  <si>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</si>
  <si>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</si>
  <si>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</si>
  <si>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</si>
  <si>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</si>
  <si>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</si>
  <si>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</si>
  <si>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</si>
  <si>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</si>
  <si>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</si>
  <si>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</si>
  <si>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</si>
  <si>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</si>
  <si>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</si>
  <si>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</si>
  <si>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</si>
  <si>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</si>
  <si>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</si>
  <si>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</si>
  <si>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</si>
  <si>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</si>
  <si>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</si>
  <si>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</si>
  <si>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</si>
  <si>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</si>
  <si>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</si>
  <si>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</si>
  <si>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</si>
  <si>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</si>
  <si>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</si>
  <si>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</si>
  <si>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</si>
  <si>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</si>
  <si>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</si>
  <si>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</si>
  <si>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</si>
  <si>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</si>
  <si>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</si>
  <si>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</si>
  <si>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</si>
  <si>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</si>
  <si>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</si>
  <si>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</si>
  <si>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</si>
  <si>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</si>
  <si>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</si>
  <si>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</si>
  <si>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</si>
  <si>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</si>
  <si>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</si>
  <si>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</si>
  <si>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</si>
  <si>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</si>
  <si>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</si>
  <si>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</si>
  <si>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</si>
  <si>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</si>
  <si>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</si>
  <si>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</si>
  <si>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</si>
  <si>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</si>
  <si>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</si>
  <si>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</si>
  <si>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</si>
  <si>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</si>
  <si>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</si>
  <si>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</si>
  <si>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</si>
  <si>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</si>
  <si>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</si>
  <si>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</si>
  <si>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</si>
  <si>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</si>
  <si>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</si>
  <si>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</si>
  <si>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</si>
  <si>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</si>
  <si>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</si>
  <si>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</si>
  <si>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</si>
  <si>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</si>
  <si>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</si>
  <si>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</si>
  <si>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</si>
  <si>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</si>
  <si>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</si>
  <si>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</si>
  <si>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</si>
  <si>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</si>
  <si>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</si>
  <si>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</si>
  <si>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</si>
  <si>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</si>
  <si>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</si>
  <si>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</si>
  <si>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</si>
  <si>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</si>
  <si>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</si>
  <si>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</si>
  <si>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</si>
  <si>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</si>
  <si>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</si>
  <si>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</si>
  <si>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</si>
  <si>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</si>
  <si>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</si>
  <si>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石川県津幡町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</si>
  <si>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</si>
  <si>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</si>
  <si>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</si>
  <si>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</si>
  <si>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</si>
  <si>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</si>
  <si>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</si>
  <si>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</si>
  <si>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</si>
  <si>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</si>
  <si>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</si>
  <si>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</si>
  <si>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</si>
  <si>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</si>
  <si>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</si>
  <si>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</si>
  <si>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</si>
  <si>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</si>
  <si>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</si>
  <si>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</si>
  <si>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</si>
  <si>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</si>
  <si>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</si>
  <si>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</si>
  <si>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</si>
  <si>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</si>
  <si>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</si>
  <si>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</si>
  <si>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</si>
  <si>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</si>
  <si>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</si>
  <si>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</si>
  <si>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</si>
  <si>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</si>
  <si>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</si>
  <si>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</si>
  <si>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</si>
  <si>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</si>
  <si>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</si>
  <si>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</si>
  <si>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</si>
  <si>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</si>
  <si>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</si>
  <si>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</si>
  <si>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</si>
  <si>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</si>
  <si>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</si>
  <si>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</si>
  <si>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</si>
  <si>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</si>
  <si>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</si>
  <si>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</si>
  <si>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</si>
  <si>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</si>
  <si>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</si>
  <si>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</si>
  <si>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</si>
  <si>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</si>
  <si>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</si>
  <si>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</si>
  <si>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</si>
  <si>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</si>
  <si>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</si>
  <si>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</si>
  <si>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</si>
  <si>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</si>
  <si>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</si>
  <si>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</si>
  <si>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</si>
  <si>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</si>
  <si>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</si>
  <si>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</si>
  <si>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</si>
  <si>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</si>
  <si>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</si>
  <si>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</si>
  <si>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</si>
  <si>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</si>
  <si>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</si>
  <si>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</si>
  <si>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</si>
  <si>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</si>
  <si>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</si>
  <si>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</si>
  <si>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</si>
  <si>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</si>
  <si>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</si>
  <si>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</si>
  <si>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</si>
  <si>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</si>
  <si>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</si>
  <si>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</si>
  <si>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</si>
  <si>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</si>
  <si>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</si>
  <si>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</si>
  <si>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</si>
  <si>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</si>
  <si>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</si>
  <si>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</si>
  <si>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</si>
  <si>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</si>
  <si>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</si>
  <si>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</si>
  <si>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</si>
  <si>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</si>
  <si>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</si>
  <si>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</si>
  <si>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</si>
  <si>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</si>
  <si>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</si>
  <si>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</si>
  <si>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</si>
  <si>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</si>
  <si>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</si>
  <si>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</si>
  <si>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</si>
  <si>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</si>
  <si>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</si>
  <si>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</si>
  <si>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</si>
  <si>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</si>
  <si>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</si>
  <si>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</si>
  <si>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</si>
  <si>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</si>
  <si>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</si>
  <si>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</si>
  <si>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</si>
  <si>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</si>
  <si>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</si>
  <si>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</si>
  <si>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</si>
  <si>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</si>
  <si>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</si>
  <si>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</si>
  <si>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</si>
  <si>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</si>
  <si>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</si>
  <si>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</si>
  <si>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</si>
  <si>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</si>
  <si>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</si>
  <si>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</si>
  <si>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</si>
  <si>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</si>
  <si>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</si>
  <si>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</si>
  <si>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</si>
  <si>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</si>
  <si>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石川県津幡町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</si>
  <si>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</si>
  <si>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</si>
  <si>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</si>
  <si>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</si>
  <si>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</si>
  <si>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</si>
  <si>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</si>
  <si>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</si>
  <si>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</si>
  <si>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</si>
  <si>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</si>
  <si>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</si>
  <si>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</si>
  <si>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</si>
  <si>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</si>
  <si>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</si>
  <si>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</si>
  <si>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</si>
  <si>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</si>
  <si>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</si>
  <si>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津幡町バス事業特別会計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</si>
  <si>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</si>
  <si>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</si>
  <si>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</si>
  <si>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</si>
  <si>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</si>
  <si>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</si>
  <si>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</si>
  <si>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</si>
  <si>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</si>
  <si>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</si>
  <si>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</si>
  <si>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</si>
  <si>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</si>
  <si>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津幡町国民健康保険特別会計</t>
    <phoneticPr fontId="5"/>
  </si>
  <si>
    <t>津幡町介護保険特別会計</t>
    <phoneticPr fontId="5"/>
  </si>
  <si>
    <t>津幡町後期高齢者医療特別会計</t>
    <phoneticPr fontId="5"/>
  </si>
  <si>
    <t>津幡町病院事業会計</t>
    <phoneticPr fontId="5"/>
  </si>
  <si>
    <t>法適用企業</t>
    <phoneticPr fontId="5"/>
  </si>
  <si>
    <t>津幡町水道事業会計</t>
    <phoneticPr fontId="5"/>
  </si>
  <si>
    <t>津幡町下水道事業会計</t>
    <phoneticPr fontId="5"/>
  </si>
  <si>
    <t>津幡町簡易水道事業会計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</si>
  <si>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</si>
  <si>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</si>
  <si>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</si>
  <si>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</si>
  <si>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</si>
  <si>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</si>
  <si>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</si>
  <si>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</si>
  <si>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</si>
  <si>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</si>
  <si>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</si>
  <si>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</si>
  <si>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</si>
  <si>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</si>
  <si>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</si>
  <si>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</si>
  <si>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</si>
  <si>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</si>
  <si>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</si>
  <si>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</si>
  <si>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</si>
  <si>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</si>
  <si>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</si>
  <si>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</si>
  <si>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</si>
  <si>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</si>
  <si>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</si>
  <si>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</si>
  <si>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</si>
  <si>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</si>
  <si>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</si>
  <si>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</si>
  <si>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</si>
  <si>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</si>
  <si>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</si>
  <si>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</si>
  <si>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</si>
  <si>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</si>
  <si>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</si>
  <si>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</si>
  <si>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</si>
  <si>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</si>
  <si>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</si>
  <si>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</si>
  <si>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</si>
  <si>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</si>
  <si>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</si>
  <si>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</si>
  <si>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</si>
  <si>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</si>
  <si>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</si>
  <si>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</si>
  <si>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</si>
  <si>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</si>
  <si>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</si>
  <si>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</si>
  <si>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</si>
  <si>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</si>
  <si>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</si>
  <si>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</si>
  <si>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</si>
  <si>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</si>
  <si>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</si>
  <si>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</si>
  <si>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</si>
  <si>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</si>
  <si>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</si>
  <si>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</si>
  <si>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</si>
  <si>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</si>
  <si>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</si>
  <si>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</si>
  <si>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</si>
  <si>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</si>
  <si>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</si>
  <si>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</si>
  <si>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</si>
  <si>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</si>
  <si>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</si>
  <si>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</si>
  <si>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</si>
  <si>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</si>
  <si>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</si>
  <si>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</si>
  <si>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</si>
  <si>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</si>
  <si>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</si>
  <si>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</si>
  <si>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</si>
  <si>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</si>
  <si>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</si>
  <si>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</si>
  <si>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</si>
  <si>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</si>
  <si>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</si>
  <si>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</si>
  <si>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</si>
  <si>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</si>
  <si>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</si>
  <si>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</si>
  <si>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</si>
  <si>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</si>
  <si>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</si>
  <si>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</si>
  <si>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</si>
  <si>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</si>
  <si>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</si>
  <si>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</si>
  <si>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</si>
  <si>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</si>
  <si>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</si>
  <si>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</si>
  <si>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</si>
  <si>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</si>
  <si>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</si>
  <si>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</si>
  <si>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</si>
  <si>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</si>
  <si>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</si>
  <si>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</si>
  <si>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</si>
  <si>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</si>
  <si>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</si>
  <si>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</si>
  <si>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</si>
  <si>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</si>
  <si>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</si>
  <si>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</si>
  <si>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</si>
  <si>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</si>
  <si>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</si>
  <si>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</si>
  <si>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</si>
  <si>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</si>
  <si>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</si>
  <si>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1.59</t>
  </si>
  <si>
    <t>▲ 0.54</t>
  </si>
  <si>
    <t>津幡町病院事業会計</t>
  </si>
  <si>
    <t>津幡町水道事業会計</t>
  </si>
  <si>
    <t>一般会計</t>
  </si>
  <si>
    <t>津幡町介護保険特別会計</t>
  </si>
  <si>
    <t>津幡町簡易水道事業会計</t>
  </si>
  <si>
    <t>津幡町国民健康保険特別会計</t>
  </si>
  <si>
    <t>津幡町後期高齢者医療特別会計</t>
  </si>
  <si>
    <t>津幡町バス事業特別会計</t>
  </si>
  <si>
    <t>その他会計（赤字）</t>
  </si>
  <si>
    <t>その他会計（黒字）</t>
  </si>
  <si>
    <t>R01</t>
    <phoneticPr fontId="5"/>
  </si>
  <si>
    <t>R02</t>
    <phoneticPr fontId="5"/>
  </si>
  <si>
    <t>R03</t>
    <phoneticPr fontId="5"/>
  </si>
  <si>
    <t>R04</t>
    <phoneticPr fontId="5"/>
  </si>
  <si>
    <t>R05</t>
    <phoneticPr fontId="5"/>
  </si>
  <si>
    <t>環境整備基金</t>
    <rPh sb="0" eb="6">
      <t>カンキョウセイビキキン</t>
    </rPh>
    <phoneticPr fontId="5"/>
  </si>
  <si>
    <t>公共施設等整備基金</t>
    <rPh sb="0" eb="5">
      <t>コウキョウシセツトウ</t>
    </rPh>
    <rPh sb="5" eb="9">
      <t>セイビキキン</t>
    </rPh>
    <phoneticPr fontId="2"/>
  </si>
  <si>
    <t>地域づくり推進事業基金</t>
    <rPh sb="0" eb="2">
      <t>チイキ</t>
    </rPh>
    <rPh sb="5" eb="11">
      <t>スイシンジギョウキキン</t>
    </rPh>
    <phoneticPr fontId="2"/>
  </si>
  <si>
    <t>バス事業調整基金</t>
    <rPh sb="2" eb="4">
      <t>ジギョウ</t>
    </rPh>
    <rPh sb="4" eb="8">
      <t>チョウセイキキン</t>
    </rPh>
    <phoneticPr fontId="2"/>
  </si>
  <si>
    <t>人材育成基金</t>
    <rPh sb="0" eb="6">
      <t>ジンザイイクセイキキン</t>
    </rPh>
    <phoneticPr fontId="2"/>
  </si>
  <si>
    <t>－</t>
  </si>
  <si>
    <t>石川県町村議会議員公務災害補償組合</t>
    <rPh sb="0" eb="3">
      <t>イシカワケン</t>
    </rPh>
    <rPh sb="3" eb="5">
      <t>チョウソン</t>
    </rPh>
    <rPh sb="5" eb="7">
      <t>ギカイ</t>
    </rPh>
    <rPh sb="7" eb="9">
      <t>ギイン</t>
    </rPh>
    <rPh sb="9" eb="11">
      <t>コウム</t>
    </rPh>
    <rPh sb="11" eb="13">
      <t>サイガイ</t>
    </rPh>
    <rPh sb="13" eb="15">
      <t>ホショウ</t>
    </rPh>
    <rPh sb="15" eb="17">
      <t>クミアイ</t>
    </rPh>
    <phoneticPr fontId="1"/>
  </si>
  <si>
    <t>石川県市町村職員退職手当組合</t>
    <rPh sb="0" eb="3">
      <t>イシカワケン</t>
    </rPh>
    <rPh sb="3" eb="6">
      <t>シチョウソン</t>
    </rPh>
    <rPh sb="6" eb="8">
      <t>ショクイン</t>
    </rPh>
    <rPh sb="8" eb="10">
      <t>タイショク</t>
    </rPh>
    <rPh sb="10" eb="12">
      <t>テアテ</t>
    </rPh>
    <rPh sb="12" eb="14">
      <t>クミアイ</t>
    </rPh>
    <phoneticPr fontId="1"/>
  </si>
  <si>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1"/>
  </si>
  <si>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1"/>
  </si>
  <si>
    <t>河北郡市広域事務組合</t>
    <rPh sb="0" eb="3">
      <t>カホクグン</t>
    </rPh>
    <rPh sb="3" eb="4">
      <t>シ</t>
    </rPh>
    <rPh sb="4" eb="6">
      <t>コウイキ</t>
    </rPh>
    <rPh sb="6" eb="8">
      <t>ジム</t>
    </rPh>
    <rPh sb="8" eb="10">
      <t>クミアイ</t>
    </rPh>
    <phoneticPr fontId="1"/>
  </si>
  <si>
    <t>石川県市町村消防団員等公務災害補償等組合</t>
  </si>
  <si>
    <t>石川県市町村消防賞じゅつ金組合</t>
    <rPh sb="0" eb="3">
      <t>イシカワケン</t>
    </rPh>
    <rPh sb="3" eb="6">
      <t>シチョウソン</t>
    </rPh>
    <rPh sb="6" eb="8">
      <t>ショウボウ</t>
    </rPh>
    <rPh sb="8" eb="9">
      <t>ショウ</t>
    </rPh>
    <rPh sb="12" eb="13">
      <t>キン</t>
    </rPh>
    <rPh sb="13" eb="15">
      <t>クミアイ</t>
    </rPh>
    <phoneticPr fontId="1"/>
  </si>
  <si>
    <t>土地開発公社</t>
    <rPh sb="0" eb="4">
      <t>トチカイハツ</t>
    </rPh>
    <rPh sb="4" eb="6">
      <t>コウシャ</t>
    </rPh>
    <phoneticPr fontId="2"/>
  </si>
  <si>
    <t>公共施設管理公社</t>
    <rPh sb="0" eb="4">
      <t>コウキョウシセツ</t>
    </rPh>
    <rPh sb="4" eb="6">
      <t>カンリ</t>
    </rPh>
    <rPh sb="6" eb="8">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</si>
</sst>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53F3-48DD-9126-39C1DC7C22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57125</c:v>
                </c:pt>
                <c:pt idx="1">
                  <c:v>125487</c:v>
                </c:pt>
                <c:pt idx="2">
                  <c:v>72784</c:v>
                </c:pt>
                <c:pt idx="3">
                  <c:v>84406</c:v>
                </c:pt>
                <c:pt idx="4">
                  <c:v>52068</c:v>
                </c:pt>
              </c:numCache>
            </c:numRef>
          </c:val>
          <c:smooth val="0"/>
          <c:extLst>
            <c:ext xmlns:c16="http://schemas.microsoft.com/office/drawing/2014/chart" uri="{C3380CC4-5D6E-409C-BE32-E72D297353CC}">
              <c16:uniqueId val="{00000001-53F3-48DD-9126-39C1DC7C22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c:v>
                </c:pt>
                <c:pt idx="1">
                  <c:v>2.35</c:v>
                </c:pt>
                <c:pt idx="2">
                  <c:v>4.2</c:v>
                </c:pt>
                <c:pt idx="3">
                  <c:v>3.18</c:v>
                </c:pt>
                <c:pt idx="4">
                  <c:v>3.82</c:v>
                </c:pt>
              </c:numCache>
            </c:numRef>
          </c:val>
          <c:extLst>
            <c:ext xmlns:c16="http://schemas.microsoft.com/office/drawing/2014/chart" uri="{C3380CC4-5D6E-409C-BE32-E72D297353CC}">
              <c16:uniqueId val="{00000000-D90A-49F6-B809-86BC645EA4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8.91</c:v>
                </c:pt>
                <c:pt idx="1">
                  <c:v>11.99</c:v>
                </c:pt>
                <c:pt idx="2">
                  <c:v>19.27</c:v>
                </c:pt>
                <c:pt idx="3">
                  <c:v>24.07</c:v>
                </c:pt>
                <c:pt idx="4">
                  <c:v>24.36</c:v>
                </c:pt>
              </c:numCache>
            </c:numRef>
          </c:val>
          <c:extLst>
            <c:ext xmlns:c16="http://schemas.microsoft.com/office/drawing/2014/chart" uri="{C3380CC4-5D6E-409C-BE32-E72D297353CC}">
              <c16:uniqueId val="{00000001-D90A-49F6-B809-86BC645EA4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-1.59</c:v>
                </c:pt>
                <c:pt idx="1">
                  <c:v>1.92</c:v>
                </c:pt>
                <c:pt idx="2">
                  <c:v>8.48</c:v>
                </c:pt>
                <c:pt idx="3">
                  <c:v>0.79</c:v>
                </c:pt>
                <c:pt idx="4">
                  <c:v>-0.54</c:v>
                </c:pt>
              </c:numCache>
            </c:numRef>
          </c:val>
          <c:smooth val="0"/>
          <c:extLst>
            <c:ext xmlns:c16="http://schemas.microsoft.com/office/drawing/2014/chart" uri="{C3380CC4-5D6E-409C-BE32-E72D297353CC}">
              <c16:uniqueId val="{00000002-D90A-49F6-B809-86BC645EA4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1.76</c:v>
                </c:pt>
                <c:pt idx="2">
                  <c:v>#N/A</c:v>
                </c:pt>
                <c:pt idx="3">
                  <c:v>0.53</c:v>
                </c:pt>
                <c:pt idx="4">
                  <c:v>#N/A</c:v>
                </c:pt>
                <c:pt idx="5">
                  <c:v>0.01</c:v>
                </c:pt>
                <c:pt idx="6">
                  <c:v>#N/A</c:v>
                </c:pt>
                <c:pt idx="7">
                  <c:v>0</c:v>
                </c:pt>
                <c:pt idx="8">
                  <c:v>#N/A</c:v>
                </c:pt>
                <c:pt idx="9">
                  <c:v>0</c:v>
                </c:pt>
              </c:numCache>
            </c:numRef>
          </c:val>
          <c:extLst>
            <c:ext xmlns:c16="http://schemas.microsoft.com/office/drawing/2014/chart" uri="{C3380CC4-5D6E-409C-BE32-E72D297353CC}">
              <c16:uniqueId val="{00000000-DDD4-4F7F-A1DC-7336679103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D4-4F7F-A1DC-733667910334}"/>
            </c:ext>
          </c:extLst>
        </c:ser>
        <c:ser>
          <c:idx val="2"/>
          <c:order val="2"/>
          <c:tx>
            <c:strRef>
              <c:f>データシート!$A$29</c:f>
              <c:strCache>
                <c:ptCount val="1"/>
                <c:pt idx="0">
                  <c:v>津幡町バス事業特別会計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0.03</c:v>
                </c:pt>
                <c:pt idx="8">
                  <c:v>#N/A</c:v>
                </c:pt>
                <c:pt idx="9">
                  <c:v>0.05</c:v>
                </c:pt>
              </c:numCache>
            </c:numRef>
          </c:val>
          <c:extLst>
            <c:ext xmlns:c16="http://schemas.microsoft.com/office/drawing/2014/chart" uri="{C3380CC4-5D6E-409C-BE32-E72D297353CC}">
              <c16:uniqueId val="{00000002-DDD4-4F7F-A1DC-733667910334}"/>
            </c:ext>
          </c:extLst>
        </c:ser>
        <c:ser>
          <c:idx val="3"/>
          <c:order val="3"/>
          <c:tx>
            <c:strRef>
              <c:f>データシート!$A$30</c:f>
              <c:strCache>
                <c:ptCount val="1"/>
                <c:pt idx="0">
                  <c:v>津幡町後期高齢者医療特別会計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0.08</c:v>
                </c:pt>
                <c:pt idx="4">
                  <c:v>#N/A</c:v>
                </c:pt>
                <c:pt idx="5">
                  <c:v>0.06</c:v>
                </c:pt>
                <c:pt idx="6">
                  <c:v>#N/A</c:v>
                </c:pt>
                <c:pt idx="7">
                  <c:v>0.08</c:v>
                </c:pt>
                <c:pt idx="8">
                  <c:v>#N/A</c:v>
                </c:pt>
                <c:pt idx="9">
                  <c:v>0.09</c:v>
                </c:pt>
              </c:numCache>
            </c:numRef>
          </c:val>
          <c:extLst>
            <c:ext xmlns:c16="http://schemas.microsoft.com/office/drawing/2014/chart" uri="{C3380CC4-5D6E-409C-BE32-E72D297353CC}">
              <c16:uniqueId val="{00000003-DDD4-4F7F-A1DC-733667910334}"/>
            </c:ext>
          </c:extLst>
        </c:ser>
        <c:ser>
          <c:idx val="4"/>
          <c:order val="4"/>
          <c:tx>
            <c:strRef>
              <c:f>データシート!$A$31</c:f>
              <c:strCache>
                <c:ptCount val="1"/>
                <c:pt idx="0">
                  <c:v>津幡町国民健康保険特別会計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0.89</c:v>
                </c:pt>
                <c:pt idx="2">
                  <c:v>#N/A</c:v>
                </c:pt>
                <c:pt idx="3">
                  <c:v>0.31</c:v>
                </c:pt>
                <c:pt idx="4">
                  <c:v>#N/A</c:v>
                </c:pt>
                <c:pt idx="5">
                  <c:v>0.44</c:v>
                </c:pt>
                <c:pt idx="6">
                  <c:v>#N/A</c:v>
                </c:pt>
                <c:pt idx="7">
                  <c:v>0.46</c:v>
                </c:pt>
                <c:pt idx="8">
                  <c:v>#N/A</c:v>
                </c:pt>
                <c:pt idx="9">
                  <c:v>0.3</c:v>
                </c:pt>
              </c:numCache>
            </c:numRef>
          </c:val>
          <c:extLst>
            <c:ext xmlns:c16="http://schemas.microsoft.com/office/drawing/2014/chart" uri="{C3380CC4-5D6E-409C-BE32-E72D297353CC}">
              <c16:uniqueId val="{00000004-DDD4-4F7F-A1DC-733667910334}"/>
            </c:ext>
          </c:extLst>
        </c:ser>
        <c:ser>
          <c:idx val="5"/>
          <c:order val="5"/>
          <c:tx>
            <c:strRef>
              <c:f>データシート!$A$32</c:f>
              <c:strCache>
                <c:ptCount val="1"/>
                <c:pt idx="0">
                  <c:v>津幡町簡易水道事業会計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0.31</c:v>
                </c:pt>
                <c:pt idx="8">
                  <c:v>#N/A</c:v>
                </c:pt>
                <c:pt idx="9">
                  <c:v>0.31</c:v>
                </c:pt>
              </c:numCache>
            </c:numRef>
          </c:val>
          <c:extLst>
            <c:ext xmlns:c16="http://schemas.microsoft.com/office/drawing/2014/chart" uri="{C3380CC4-5D6E-409C-BE32-E72D297353CC}">
              <c16:uniqueId val="{00000005-DDD4-4F7F-A1DC-733667910334}"/>
            </c:ext>
          </c:extLst>
        </c:ser>
        <c:ser>
          <c:idx val="6"/>
          <c:order val="6"/>
          <c:tx>
            <c:strRef>
              <c:f>データシート!$A$33</c:f>
              <c:strCache>
                <c:ptCount val="1"/>
                <c:pt idx="0">
                  <c:v>津幡町介護保険特別会計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0.61</c:v>
                </c:pt>
                <c:pt idx="2">
                  <c:v>#N/A</c:v>
                </c:pt>
                <c:pt idx="3">
                  <c:v>1.03</c:v>
                </c:pt>
                <c:pt idx="4">
                  <c:v>#N/A</c:v>
                </c:pt>
                <c:pt idx="5">
                  <c:v>0.54</c:v>
                </c:pt>
                <c:pt idx="6">
                  <c:v>#N/A</c:v>
                </c:pt>
                <c:pt idx="7">
                  <c:v>0.68</c:v>
                </c:pt>
                <c:pt idx="8">
                  <c:v>#N/A</c:v>
                </c:pt>
                <c:pt idx="9">
                  <c:v>0.41</c:v>
                </c:pt>
              </c:numCache>
            </c:numRef>
          </c:val>
          <c:extLst>
            <c:ext xmlns:c16="http://schemas.microsoft.com/office/drawing/2014/chart" uri="{C3380CC4-5D6E-409C-BE32-E72D297353CC}">
              <c16:uniqueId val="{00000006-DDD4-4F7F-A1DC-73366791033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2.35</c:v>
                </c:pt>
                <c:pt idx="2">
                  <c:v>#N/A</c:v>
                </c:pt>
                <c:pt idx="3">
                  <c:v>2.2999999999999998</c:v>
                </c:pt>
                <c:pt idx="4">
                  <c:v>#N/A</c:v>
                </c:pt>
                <c:pt idx="5">
                  <c:v>4.16</c:v>
                </c:pt>
                <c:pt idx="6">
                  <c:v>#N/A</c:v>
                </c:pt>
                <c:pt idx="7">
                  <c:v>3.14</c:v>
                </c:pt>
                <c:pt idx="8">
                  <c:v>#N/A</c:v>
                </c:pt>
                <c:pt idx="9">
                  <c:v>3.76</c:v>
                </c:pt>
              </c:numCache>
            </c:numRef>
          </c:val>
          <c:extLst>
            <c:ext xmlns:c16="http://schemas.microsoft.com/office/drawing/2014/chart" uri="{C3380CC4-5D6E-409C-BE32-E72D297353CC}">
              <c16:uniqueId val="{00000007-DDD4-4F7F-A1DC-733667910334}"/>
            </c:ext>
          </c:extLst>
        </c:ser>
        <c:ser>
          <c:idx val="8"/>
          <c:order val="8"/>
          <c:tx>
            <c:strRef>
              <c:f>データシート!$A$35</c:f>
              <c:strCache>
                <c:ptCount val="1"/>
                <c:pt idx="0">
                  <c:v>津幡町水道事業会計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11.93</c:v>
                </c:pt>
                <c:pt idx="2">
                  <c:v>#N/A</c:v>
                </c:pt>
                <c:pt idx="3">
                  <c:v>11.8</c:v>
                </c:pt>
                <c:pt idx="4">
                  <c:v>#N/A</c:v>
                </c:pt>
                <c:pt idx="5">
                  <c:v>11.64</c:v>
                </c:pt>
                <c:pt idx="6">
                  <c:v>#N/A</c:v>
                </c:pt>
                <c:pt idx="7">
                  <c:v>11.72</c:v>
                </c:pt>
                <c:pt idx="8">
                  <c:v>#N/A</c:v>
                </c:pt>
                <c:pt idx="9">
                  <c:v>10.77</c:v>
                </c:pt>
              </c:numCache>
            </c:numRef>
          </c:val>
          <c:extLst>
            <c:ext xmlns:c16="http://schemas.microsoft.com/office/drawing/2014/chart" uri="{C3380CC4-5D6E-409C-BE32-E72D297353CC}">
              <c16:uniqueId val="{00000008-DDD4-4F7F-A1DC-733667910334}"/>
            </c:ext>
          </c:extLst>
        </c:ser>
        <c:ser>
          <c:idx val="9"/>
          <c:order val="9"/>
          <c:tx>
            <c:strRef>
              <c:f>データシート!$A$36</c:f>
              <c:strCache>
                <c:ptCount val="1"/>
                <c:pt idx="0">
                  <c:v>津幡町病院事業会計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3.52</c:v>
                </c:pt>
                <c:pt idx="4">
                  <c:v>#N/A</c:v>
                </c:pt>
                <c:pt idx="5">
                  <c:v>6.75</c:v>
                </c:pt>
                <c:pt idx="6">
                  <c:v>#N/A</c:v>
                </c:pt>
                <c:pt idx="7">
                  <c:v>10.16</c:v>
                </c:pt>
                <c:pt idx="8">
                  <c:v>#N/A</c:v>
                </c:pt>
                <c:pt idx="9">
                  <c:v>13.35</c:v>
                </c:pt>
              </c:numCache>
            </c:numRef>
          </c:val>
          <c:extLst>
            <c:ext xmlns:c16="http://schemas.microsoft.com/office/drawing/2014/chart" uri="{C3380CC4-5D6E-409C-BE32-E72D297353CC}">
              <c16:uniqueId val="{00000009-DDD4-4F7F-A1DC-7336679103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1917</c:v>
                </c:pt>
                <c:pt idx="5">
                  <c:v>1811</c:v>
                </c:pt>
                <c:pt idx="8">
                  <c:v>1847</c:v>
                </c:pt>
                <c:pt idx="11">
                  <c:v>1553</c:v>
                </c:pt>
                <c:pt idx="14">
                  <c:v>1543</c:v>
                </c:pt>
              </c:numCache>
            </c:numRef>
          </c:val>
          <c:extLst>
            <c:ext xmlns:c16="http://schemas.microsoft.com/office/drawing/2014/chart" uri="{C3380CC4-5D6E-409C-BE32-E72D297353CC}">
              <c16:uniqueId val="{00000000-3F65-41CB-922B-656B64DD78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65-41CB-922B-656B64DD78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F65-41CB-922B-656B64DD78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74</c:v>
                </c:pt>
                <c:pt idx="3">
                  <c:v>61</c:v>
                </c:pt>
                <c:pt idx="6">
                  <c:v>20</c:v>
                </c:pt>
                <c:pt idx="9">
                  <c:v>21</c:v>
                </c:pt>
                <c:pt idx="12">
                  <c:v>25</c:v>
                </c:pt>
              </c:numCache>
            </c:numRef>
          </c:val>
          <c:extLst>
            <c:ext xmlns:c16="http://schemas.microsoft.com/office/drawing/2014/chart" uri="{C3380CC4-5D6E-409C-BE32-E72D297353CC}">
              <c16:uniqueId val="{00000003-3F65-41CB-922B-656B64DD78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714</c:v>
                </c:pt>
                <c:pt idx="3">
                  <c:v>674</c:v>
                </c:pt>
                <c:pt idx="6">
                  <c:v>667</c:v>
                </c:pt>
                <c:pt idx="9">
                  <c:v>595</c:v>
                </c:pt>
                <c:pt idx="12">
                  <c:v>604</c:v>
                </c:pt>
              </c:numCache>
            </c:numRef>
          </c:val>
          <c:extLst>
            <c:ext xmlns:c16="http://schemas.microsoft.com/office/drawing/2014/chart" uri="{C3380CC4-5D6E-409C-BE32-E72D297353CC}">
              <c16:uniqueId val="{00000004-3F65-41CB-922B-656B64DD78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65-41CB-922B-656B64DD78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65-41CB-922B-656B64DD78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1744</c:v>
                </c:pt>
                <c:pt idx="3">
                  <c:v>1567</c:v>
                </c:pt>
                <c:pt idx="6">
                  <c:v>1701</c:v>
                </c:pt>
                <c:pt idx="9">
                  <c:v>1536</c:v>
                </c:pt>
                <c:pt idx="12">
                  <c:v>1468</c:v>
                </c:pt>
              </c:numCache>
            </c:numRef>
          </c:val>
          <c:extLst>
            <c:ext xmlns:c16="http://schemas.microsoft.com/office/drawing/2014/chart" uri="{C3380CC4-5D6E-409C-BE32-E72D297353CC}">
              <c16:uniqueId val="{00000007-3F65-41CB-922B-656B64DD78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615</c:v>
                </c:pt>
                <c:pt idx="2">
                  <c:v>#N/A</c:v>
                </c:pt>
                <c:pt idx="3">
                  <c:v>#N/A</c:v>
                </c:pt>
                <c:pt idx="4">
                  <c:v>491</c:v>
                </c:pt>
                <c:pt idx="5">
                  <c:v>#N/A</c:v>
                </c:pt>
                <c:pt idx="6">
                  <c:v>#N/A</c:v>
                </c:pt>
                <c:pt idx="7">
                  <c:v>541</c:v>
                </c:pt>
                <c:pt idx="8">
                  <c:v>#N/A</c:v>
                </c:pt>
                <c:pt idx="9">
                  <c:v>#N/A</c:v>
                </c:pt>
                <c:pt idx="10">
                  <c:v>599</c:v>
                </c:pt>
                <c:pt idx="11">
                  <c:v>#N/A</c:v>
                </c:pt>
                <c:pt idx="12">
                  <c:v>#N/A</c:v>
                </c:pt>
                <c:pt idx="13">
                  <c:v>554</c:v>
                </c:pt>
                <c:pt idx="14">
                  <c:v>#N/A</c:v>
                </c:pt>
              </c:numCache>
            </c:numRef>
          </c:val>
          <c:smooth val="0"/>
          <c:extLst>
            <c:ext xmlns:c16="http://schemas.microsoft.com/office/drawing/2014/chart" uri="{C3380CC4-5D6E-409C-BE32-E72D297353CC}">
              <c16:uniqueId val="{00000008-3F65-41CB-922B-656B64DD78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16616</c:v>
                </c:pt>
                <c:pt idx="5">
                  <c:v>16744</c:v>
                </c:pt>
                <c:pt idx="8">
                  <c:v>17265</c:v>
                </c:pt>
                <c:pt idx="11">
                  <c:v>17085</c:v>
                </c:pt>
                <c:pt idx="14">
                  <c:v>16861</c:v>
                </c:pt>
              </c:numCache>
            </c:numRef>
          </c:val>
          <c:extLst>
            <c:ext xmlns:c16="http://schemas.microsoft.com/office/drawing/2014/chart" uri="{C3380CC4-5D6E-409C-BE32-E72D297353CC}">
              <c16:uniqueId val="{00000000-E13B-4288-9932-98ECCBD693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2021</c:v>
                </c:pt>
                <c:pt idx="5">
                  <c:v>2043</c:v>
                </c:pt>
                <c:pt idx="8">
                  <c:v>2104</c:v>
                </c:pt>
                <c:pt idx="11">
                  <c:v>2098</c:v>
                </c:pt>
                <c:pt idx="14">
                  <c:v>2077</c:v>
                </c:pt>
              </c:numCache>
            </c:numRef>
          </c:val>
          <c:extLst>
            <c:ext xmlns:c16="http://schemas.microsoft.com/office/drawing/2014/chart" uri="{C3380CC4-5D6E-409C-BE32-E72D297353CC}">
              <c16:uniqueId val="{00000001-E13B-4288-9932-98ECCBD693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1809</c:v>
                </c:pt>
                <c:pt idx="5">
                  <c:v>2021</c:v>
                </c:pt>
                <c:pt idx="8">
                  <c:v>2943</c:v>
                </c:pt>
                <c:pt idx="11">
                  <c:v>3291</c:v>
                </c:pt>
                <c:pt idx="14">
                  <c:v>3366</c:v>
                </c:pt>
              </c:numCache>
            </c:numRef>
          </c:val>
          <c:extLst>
            <c:ext xmlns:c16="http://schemas.microsoft.com/office/drawing/2014/chart" uri="{C3380CC4-5D6E-409C-BE32-E72D297353CC}">
              <c16:uniqueId val="{00000002-E13B-4288-9932-98ECCBD693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3B-4288-9932-98ECCBD693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3B-4288-9932-98ECCBD693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245</c:v>
                </c:pt>
                <c:pt idx="3">
                  <c:v>213</c:v>
                </c:pt>
                <c:pt idx="6">
                  <c:v>210</c:v>
                </c:pt>
                <c:pt idx="9">
                  <c:v>177</c:v>
                </c:pt>
                <c:pt idx="12">
                  <c:v>137</c:v>
                </c:pt>
              </c:numCache>
            </c:numRef>
          </c:val>
          <c:extLst>
            <c:ext xmlns:c16="http://schemas.microsoft.com/office/drawing/2014/chart" uri="{C3380CC4-5D6E-409C-BE32-E72D297353CC}">
              <c16:uniqueId val="{00000005-E13B-4288-9932-98ECCBD693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1609</c:v>
                </c:pt>
                <c:pt idx="3">
                  <c:v>1548</c:v>
                </c:pt>
                <c:pt idx="6">
                  <c:v>1509</c:v>
                </c:pt>
                <c:pt idx="9">
                  <c:v>1441</c:v>
                </c:pt>
                <c:pt idx="12">
                  <c:v>1425</c:v>
                </c:pt>
              </c:numCache>
            </c:numRef>
          </c:val>
          <c:extLst>
            <c:ext xmlns:c16="http://schemas.microsoft.com/office/drawing/2014/chart" uri="{C3380CC4-5D6E-409C-BE32-E72D297353CC}">
              <c16:uniqueId val="{00000006-E13B-4288-9932-98ECCBD693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253</c:v>
                </c:pt>
                <c:pt idx="3">
                  <c:v>246</c:v>
                </c:pt>
                <c:pt idx="6">
                  <c:v>758</c:v>
                </c:pt>
                <c:pt idx="9">
                  <c:v>1738</c:v>
                </c:pt>
                <c:pt idx="12">
                  <c:v>1785</c:v>
                </c:pt>
              </c:numCache>
            </c:numRef>
          </c:val>
          <c:extLst>
            <c:ext xmlns:c16="http://schemas.microsoft.com/office/drawing/2014/chart" uri="{C3380CC4-5D6E-409C-BE32-E72D297353CC}">
              <c16:uniqueId val="{00000007-E13B-4288-9932-98ECCBD693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8919</c:v>
                </c:pt>
                <c:pt idx="3">
                  <c:v>8151</c:v>
                </c:pt>
                <c:pt idx="6">
                  <c:v>7763</c:v>
                </c:pt>
                <c:pt idx="9">
                  <c:v>7482</c:v>
                </c:pt>
                <c:pt idx="12">
                  <c:v>7293</c:v>
                </c:pt>
              </c:numCache>
            </c:numRef>
          </c:val>
          <c:extLst>
            <c:ext xmlns:c16="http://schemas.microsoft.com/office/drawing/2014/chart" uri="{C3380CC4-5D6E-409C-BE32-E72D297353CC}">
              <c16:uniqueId val="{00000008-E13B-4288-9932-98ECCBD693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153</c:v>
                </c:pt>
                <c:pt idx="3">
                  <c:v>0</c:v>
                </c:pt>
                <c:pt idx="6">
                  <c:v>0</c:v>
                </c:pt>
                <c:pt idx="9">
                  <c:v>0</c:v>
                </c:pt>
                <c:pt idx="12">
                  <c:v>21</c:v>
                </c:pt>
              </c:numCache>
            </c:numRef>
          </c:val>
          <c:extLst>
            <c:ext xmlns:c16="http://schemas.microsoft.com/office/drawing/2014/chart" uri="{C3380CC4-5D6E-409C-BE32-E72D297353CC}">
              <c16:uniqueId val="{00000009-E13B-4288-9932-98ECCBD693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14262</c:v>
                </c:pt>
                <c:pt idx="3">
                  <c:v>16022</c:v>
                </c:pt>
                <c:pt idx="6">
                  <c:v>16741</c:v>
                </c:pt>
                <c:pt idx="9">
                  <c:v>17097</c:v>
                </c:pt>
                <c:pt idx="12">
                  <c:v>17491</c:v>
                </c:pt>
              </c:numCache>
            </c:numRef>
          </c:val>
          <c:extLst>
            <c:ext xmlns:c16="http://schemas.microsoft.com/office/drawing/2014/chart" uri="{C3380CC4-5D6E-409C-BE32-E72D297353CC}">
              <c16:uniqueId val="{0000000A-E13B-4288-9932-98ECCBD693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4996</c:v>
                </c:pt>
                <c:pt idx="2">
                  <c:v>#N/A</c:v>
                </c:pt>
                <c:pt idx="3">
                  <c:v>#N/A</c:v>
                </c:pt>
                <c:pt idx="4">
                  <c:v>5373</c:v>
                </c:pt>
                <c:pt idx="5">
                  <c:v>#N/A</c:v>
                </c:pt>
                <c:pt idx="6">
                  <c:v>#N/A</c:v>
                </c:pt>
                <c:pt idx="7">
                  <c:v>4670</c:v>
                </c:pt>
                <c:pt idx="8">
                  <c:v>#N/A</c:v>
                </c:pt>
                <c:pt idx="9">
                  <c:v>#N/A</c:v>
                </c:pt>
                <c:pt idx="10">
                  <c:v>5460</c:v>
                </c:pt>
                <c:pt idx="11">
                  <c:v>#N/A</c:v>
                </c:pt>
                <c:pt idx="12">
                  <c:v>#N/A</c:v>
                </c:pt>
                <c:pt idx="13">
                  <c:v>5847</c:v>
                </c:pt>
                <c:pt idx="14">
                  <c:v>#N/A</c:v>
                </c:pt>
              </c:numCache>
            </c:numRef>
          </c:val>
          <c:smooth val="0"/>
          <c:extLst>
            <c:ext xmlns:c16="http://schemas.microsoft.com/office/drawing/2014/chart" uri="{C3380CC4-5D6E-409C-BE32-E72D297353CC}">
              <c16:uniqueId val="{0000000B-E13B-4288-9932-98ECCBD693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1752</c:v>
                </c:pt>
                <c:pt idx="1">
                  <c:v>2123</c:v>
                </c:pt>
                <c:pt idx="2">
                  <c:v>2166</c:v>
                </c:pt>
              </c:numCache>
            </c:numRef>
          </c:val>
          <c:extLst>
            <c:ext xmlns:c16="http://schemas.microsoft.com/office/drawing/2014/chart" uri="{C3380CC4-5D6E-409C-BE32-E72D297353CC}">
              <c16:uniqueId val="{00000000-9583-42F6-9510-6B575B46DD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c:v>
                </c:pt>
                <c:pt idx="1">
                  <c:v>143</c:v>
                </c:pt>
                <c:pt idx="2">
                  <c:v>181</c:v>
                </c:pt>
              </c:numCache>
            </c:numRef>
          </c:val>
          <c:extLst>
            <c:ext xmlns:c16="http://schemas.microsoft.com/office/drawing/2014/chart" uri="{C3380CC4-5D6E-409C-BE32-E72D297353CC}">
              <c16:uniqueId val="{00000001-9583-42F6-9510-6B575B46DD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194</c:v>
                </c:pt>
                <c:pt idx="1">
                  <c:v>192</c:v>
                </c:pt>
                <c:pt idx="2">
                  <c:v>211</c:v>
                </c:pt>
              </c:numCache>
            </c:numRef>
          </c:val>
          <c:extLst>
            <c:ext xmlns:c16="http://schemas.microsoft.com/office/drawing/2014/chart" uri="{C3380CC4-5D6E-409C-BE32-E72D297353CC}">
              <c16:uniqueId val="{00000002-9583-42F6-9510-6B575B46DD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
37,085
110.59
17,354,192
16,834,257
339,593
8,890,308
17,491,263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大型事業所が少ない等の要因で、類似団体よりも税収が少ないことから、類似団体平均値を下回る</a:t>
          </a:r>
          <a:r>
            <a:rPr lang="en-US" altLang="ja-JP" sz="1100" b="0" i="0" baseline="0">
              <a:solidFill>
                <a:schemeClr val="dk1"/>
              </a:solidFill>
              <a:effectLst/>
              <a:latin typeface="+mn-lt"/>
              <a:ea typeface="+mn-ea"/>
              <a:cs typeface="+mn-cs"/>
            </a:rPr>
            <a:t>0.55</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Web</a:t>
          </a:r>
          <a:r>
            <a:rPr lang="ja-JP" altLang="ja-JP" sz="1100" b="0" i="0" baseline="0">
              <a:solidFill>
                <a:schemeClr val="dk1"/>
              </a:solidFill>
              <a:effectLst/>
              <a:latin typeface="+mn-lt"/>
              <a:ea typeface="+mn-ea"/>
              <a:cs typeface="+mn-cs"/>
            </a:rPr>
            <a:t>での口座振替受付サービス等による口座振替の推進や、スマートフォン・タブレット端末などの決済アプリを使用した納付サービス</a:t>
          </a:r>
          <a:r>
            <a:rPr lang="ja-JP" altLang="en-US" sz="1100" b="0" i="0" baseline="0">
              <a:solidFill>
                <a:schemeClr val="dk1"/>
              </a:solidFill>
              <a:effectLst/>
              <a:latin typeface="+mn-lt"/>
              <a:ea typeface="+mn-ea"/>
              <a:cs typeface="+mn-cs"/>
            </a:rPr>
            <a:t>等により徴収率の上昇に努めているが、近年は物価高等による基準財政需要額の伸びもあり、概ね横ばいの推移となっている。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％増の</a:t>
          </a:r>
          <a:r>
            <a:rPr lang="en-US" altLang="ja-JP" sz="1100" b="0" i="0" baseline="0">
              <a:solidFill>
                <a:schemeClr val="dk1"/>
              </a:solidFill>
              <a:effectLst/>
              <a:latin typeface="+mn-lt"/>
              <a:ea typeface="+mn-ea"/>
              <a:cs typeface="+mn-cs"/>
            </a:rPr>
            <a:t>88.9</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主な増要因としては、令和</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年度に完成した施設の維持管理費等により物件費が増加したことや、自己負担額の無償化による子ども医療給付費の増等により、扶助費が増加したことがあげられる。一方で、減となった主なものは、河北郡市事務組合負担金の減等により補助費等、元利償還金の減により公債費が減となった。</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著しく比率が悪化しないように</a:t>
          </a:r>
          <a:r>
            <a:rPr lang="ja-JP" altLang="ja-JP" sz="1100" b="0" i="0" baseline="0">
              <a:solidFill>
                <a:schemeClr val="dk1"/>
              </a:solidFill>
              <a:effectLst/>
              <a:latin typeface="+mn-lt"/>
              <a:ea typeface="+mn-ea"/>
              <a:cs typeface="+mn-cs"/>
            </a:rPr>
            <a:t>更なる事務事業の整理・合理化や、歳入面における税の徴収強化等を図っていく必要がある。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62</xdr:row>
      <xdr:rowOff>98743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1054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80645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2957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295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96203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7087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47943</xdr:rowOff>
    </xdr:from>
    <xdr:to>
      <xdr:col>23</xdr:col>
      <xdr:colOff>184150</xdr:colOff>
      <xdr:row>62</xdr:row>
      <xdr:rowOff>149543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64470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131780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令和</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年度は、前年度比</a:t>
          </a:r>
          <a:r>
            <a:rPr lang="en-US" altLang="ja-JP" sz="1000" b="0" i="0" baseline="0">
              <a:solidFill>
                <a:schemeClr val="dk1"/>
              </a:solidFill>
              <a:effectLst/>
              <a:latin typeface="+mn-lt"/>
              <a:ea typeface="+mn-ea"/>
              <a:cs typeface="+mn-cs"/>
            </a:rPr>
            <a:t>269</a:t>
          </a:r>
          <a:r>
            <a:rPr lang="ja-JP" altLang="ja-JP" sz="1000" b="0" i="0" baseline="0">
              <a:solidFill>
                <a:schemeClr val="dk1"/>
              </a:solidFill>
              <a:effectLst/>
              <a:latin typeface="+mn-lt"/>
              <a:ea typeface="+mn-ea"/>
              <a:cs typeface="+mn-cs"/>
            </a:rPr>
            <a:t>円</a:t>
          </a:r>
          <a:r>
            <a:rPr lang="ja-JP" altLang="en-US" sz="1000" b="0" i="0" baseline="0">
              <a:solidFill>
                <a:schemeClr val="dk1"/>
              </a:solidFill>
              <a:effectLst/>
              <a:latin typeface="+mn-lt"/>
              <a:ea typeface="+mn-ea"/>
              <a:cs typeface="+mn-cs"/>
            </a:rPr>
            <a:t>減少</a:t>
          </a:r>
          <a:r>
            <a:rPr lang="ja-JP" altLang="ja-JP" sz="1000" b="0" i="0" baseline="0">
              <a:solidFill>
                <a:schemeClr val="dk1"/>
              </a:solidFill>
              <a:effectLst/>
              <a:latin typeface="+mn-lt"/>
              <a:ea typeface="+mn-ea"/>
              <a:cs typeface="+mn-cs"/>
            </a:rPr>
            <a:t>の</a:t>
          </a:r>
          <a:r>
            <a:rPr lang="en-US" altLang="ja-JP" sz="1000" b="0" i="0" baseline="0">
              <a:solidFill>
                <a:schemeClr val="dk1"/>
              </a:solidFill>
              <a:effectLst/>
              <a:latin typeface="+mn-lt"/>
              <a:ea typeface="+mn-ea"/>
              <a:cs typeface="+mn-cs"/>
            </a:rPr>
            <a:t>132,738</a:t>
          </a:r>
          <a:r>
            <a:rPr lang="ja-JP" altLang="ja-JP" sz="1000" b="0" i="0" baseline="0">
              <a:solidFill>
                <a:schemeClr val="dk1"/>
              </a:solidFill>
              <a:effectLst/>
              <a:latin typeface="+mn-lt"/>
              <a:ea typeface="+mn-ea"/>
              <a:cs typeface="+mn-cs"/>
            </a:rPr>
            <a:t>円となった。</a:t>
          </a:r>
          <a:r>
            <a:rPr lang="ja-JP" altLang="en-US" sz="1000" b="0" i="0" baseline="0">
              <a:solidFill>
                <a:schemeClr val="dk1"/>
              </a:solidFill>
              <a:effectLst/>
              <a:latin typeface="+mn-lt"/>
              <a:ea typeface="+mn-ea"/>
              <a:cs typeface="+mn-cs"/>
            </a:rPr>
            <a:t>費目別では、人件費、物件費は増となったが、</a:t>
          </a:r>
          <a:r>
            <a:rPr lang="ja-JP" altLang="ja-JP" sz="1000" b="0" i="0" baseline="0">
              <a:solidFill>
                <a:schemeClr val="dk1"/>
              </a:solidFill>
              <a:effectLst/>
              <a:latin typeface="+mn-lt"/>
              <a:ea typeface="+mn-ea"/>
              <a:cs typeface="+mn-cs"/>
            </a:rPr>
            <a:t>維持</a:t>
          </a:r>
          <a:r>
            <a:rPr lang="ja-JP" altLang="en-US" sz="1000" b="0" i="0" baseline="0">
              <a:solidFill>
                <a:schemeClr val="dk1"/>
              </a:solidFill>
              <a:effectLst/>
              <a:latin typeface="+mn-lt"/>
              <a:ea typeface="+mn-ea"/>
              <a:cs typeface="+mn-cs"/>
            </a:rPr>
            <a:t>補修</a:t>
          </a:r>
          <a:r>
            <a:rPr lang="ja-JP" altLang="ja-JP" sz="1000" b="0" i="0" baseline="0">
              <a:solidFill>
                <a:schemeClr val="dk1"/>
              </a:solidFill>
              <a:effectLst/>
              <a:latin typeface="+mn-lt"/>
              <a:ea typeface="+mn-ea"/>
              <a:cs typeface="+mn-cs"/>
            </a:rPr>
            <a:t>費</a:t>
          </a:r>
          <a:r>
            <a:rPr lang="ja-JP" altLang="en-US" sz="1000" b="0" i="0" baseline="0">
              <a:solidFill>
                <a:schemeClr val="dk1"/>
              </a:solidFill>
              <a:effectLst/>
              <a:latin typeface="+mn-lt"/>
              <a:ea typeface="+mn-ea"/>
              <a:cs typeface="+mn-cs"/>
            </a:rPr>
            <a:t>が大きく</a:t>
          </a:r>
          <a:r>
            <a:rPr lang="ja-JP" altLang="ja-JP" sz="1000" b="0" i="0" baseline="0">
              <a:solidFill>
                <a:schemeClr val="dk1"/>
              </a:solidFill>
              <a:effectLst/>
              <a:latin typeface="+mn-lt"/>
              <a:ea typeface="+mn-ea"/>
              <a:cs typeface="+mn-cs"/>
            </a:rPr>
            <a:t>減となった</a:t>
          </a:r>
          <a:r>
            <a:rPr lang="ja-JP" altLang="en-US" sz="1000" b="0" i="0" baseline="0">
              <a:solidFill>
                <a:schemeClr val="dk1"/>
              </a:solidFill>
              <a:effectLst/>
              <a:latin typeface="+mn-lt"/>
              <a:ea typeface="+mn-ea"/>
              <a:cs typeface="+mn-cs"/>
            </a:rPr>
            <a:t>。維持補修費の</a:t>
          </a:r>
          <a:r>
            <a:rPr lang="ja-JP" altLang="ja-JP" sz="1000" b="0" i="0" baseline="0">
              <a:solidFill>
                <a:schemeClr val="dk1"/>
              </a:solidFill>
              <a:effectLst/>
              <a:latin typeface="+mn-lt"/>
              <a:ea typeface="+mn-ea"/>
              <a:cs typeface="+mn-cs"/>
            </a:rPr>
            <a:t>主な</a:t>
          </a:r>
          <a:r>
            <a:rPr lang="ja-JP" altLang="en-US" sz="1000" b="0" i="0" baseline="0">
              <a:solidFill>
                <a:schemeClr val="dk1"/>
              </a:solidFill>
              <a:effectLst/>
              <a:latin typeface="+mn-lt"/>
              <a:ea typeface="+mn-ea"/>
              <a:cs typeface="+mn-cs"/>
            </a:rPr>
            <a:t>減</a:t>
          </a:r>
          <a:r>
            <a:rPr lang="ja-JP" altLang="ja-JP" sz="1000" b="0" i="0" baseline="0">
              <a:solidFill>
                <a:schemeClr val="dk1"/>
              </a:solidFill>
              <a:effectLst/>
              <a:latin typeface="+mn-lt"/>
              <a:ea typeface="+mn-ea"/>
              <a:cs typeface="+mn-cs"/>
            </a:rPr>
            <a:t>要因として</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道路除雪費や</a:t>
          </a:r>
          <a:r>
            <a:rPr lang="ja-JP" altLang="en-US" sz="1000">
              <a:solidFill>
                <a:schemeClr val="dk1"/>
              </a:solidFill>
              <a:effectLst/>
              <a:latin typeface="+mn-lt"/>
              <a:ea typeface="+mn-ea"/>
              <a:cs typeface="+mn-cs"/>
            </a:rPr>
            <a:t>緊急浚渫推進事業費が大きく減少したことがあげられる。一方で、主な増要因として、人件費は会計年度任用職員に係る共済費負担金の平年化等、物件費は新規施設の維持管理費の増等があげられる。近年の物価高等により削減が難しくなっているが、</a:t>
          </a:r>
          <a:r>
            <a:rPr lang="ja-JP" altLang="ja-JP" sz="1000" b="0" i="0" baseline="0">
              <a:solidFill>
                <a:schemeClr val="dk1"/>
              </a:solidFill>
              <a:effectLst/>
              <a:latin typeface="+mn-lt"/>
              <a:ea typeface="+mn-ea"/>
              <a:cs typeface="+mn-cs"/>
            </a:rPr>
            <a:t>予算編成時における物件費の徹底した抑制や、執行における消耗品の一括管理や備品・公用車の共有化、シルバー人材センターへの業務委託などによる経費の削減のほか、施設の統合や民営化などの検討を行いながら引き続き人件費・物件費</a:t>
          </a:r>
          <a:r>
            <a:rPr lang="ja-JP" altLang="en-US" sz="1000" b="0" i="0" baseline="0">
              <a:solidFill>
                <a:schemeClr val="dk1"/>
              </a:solidFill>
              <a:effectLst/>
              <a:latin typeface="+mn-lt"/>
              <a:ea typeface="+mn-ea"/>
              <a:cs typeface="+mn-cs"/>
            </a:rPr>
            <a:t>等</a:t>
          </a:r>
          <a:r>
            <a:rPr lang="ja-JP" altLang="ja-JP" sz="1000" b="0" i="0" baseline="0">
              <a:solidFill>
                <a:schemeClr val="dk1"/>
              </a:solidFill>
              <a:effectLst/>
              <a:latin typeface="+mn-lt"/>
              <a:ea typeface="+mn-ea"/>
              <a:cs typeface="+mn-cs"/>
            </a:rPr>
            <a:t>の抑制に努める。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151643</xdr:rowOff>
    </xdr:from>
    <xdr:to>
      <xdr:col>23</xdr:col>
      <xdr:colOff>133350</xdr:colOff>
      <xdr:row>81</xdr:row>
      <xdr:rowOff>152941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39093"/>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115723</xdr:rowOff>
    </xdr:from>
    <xdr:to>
      <xdr:col>19</xdr:col>
      <xdr:colOff>133350</xdr:colOff>
      <xdr:row>81</xdr:row>
      <xdr:rowOff>152941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03173"/>
          <a:ext cx="889000" cy="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108090</xdr:rowOff>
    </xdr:from>
    <xdr:to>
      <xdr:col>15</xdr:col>
      <xdr:colOff>82550</xdr:colOff>
      <xdr:row>81</xdr:row>
      <xdr:rowOff>115723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95540"/>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25685</xdr:rowOff>
    </xdr:from>
    <xdr:to>
      <xdr:col>11</xdr:col>
      <xdr:colOff>31750</xdr:colOff>
      <xdr:row>81</xdr:row>
      <xdr:rowOff>108090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13135"/>
          <a:ext cx="889000" cy="8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100843</xdr:rowOff>
    </xdr:from>
    <xdr:to>
      <xdr:col>23</xdr:col>
      <xdr:colOff>184150</xdr:colOff>
      <xdr:row>82</xdr:row>
      <xdr:rowOff>30993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117370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3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102141</xdr:rowOff>
    </xdr:from>
    <xdr:to>
      <xdr:col>19</xdr:col>
      <xdr:colOff>184150</xdr:colOff>
      <xdr:row>82</xdr:row>
      <xdr:rowOff>32291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42468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5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64923</xdr:rowOff>
    </xdr:from>
    <xdr:to>
      <xdr:col>15</xdr:col>
      <xdr:colOff>133350</xdr:colOff>
      <xdr:row>81</xdr:row>
      <xdr:rowOff>166523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5250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57290</xdr:rowOff>
    </xdr:from>
    <xdr:to>
      <xdr:col>11</xdr:col>
      <xdr:colOff>82550</xdr:colOff>
      <xdr:row>81</xdr:row>
      <xdr:rowOff>158890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169067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146335</xdr:rowOff>
    </xdr:from>
    <xdr:to>
      <xdr:col>7</xdr:col>
      <xdr:colOff>31750</xdr:colOff>
      <xdr:row>81</xdr:row>
      <xdr:rowOff>76485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86662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3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類似団体平均値を</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ポイント下回っており、全国的な水準に及んでいないといえる。今後においても引き続き、国の人事院勧告や他自治体の取り組みを参考にしながら、一層の給与適正化に努める。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149578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45753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149578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3905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83</xdr:row>
      <xdr:rowOff>160161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37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95955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3771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中山間地の面積が広く、地形的な要因により小学校や保育園の施設数が多く、類似団体平均値を上回っている。今後も施設の統廃合や民営化を進めるとともに、地方創生や地方分権等による業務量の増加が見込まれることから、総合的に判断し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60</xdr:row>
      <xdr:rowOff>170180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451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14242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5718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14242</xdr:rowOff>
    </xdr:from>
    <xdr:to>
      <xdr:col>72</xdr:col>
      <xdr:colOff>203200</xdr:colOff>
      <xdr:row>61</xdr:row>
      <xdr:rowOff>15966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7269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14242</xdr:rowOff>
    </xdr:from>
    <xdr:to>
      <xdr:col>68</xdr:col>
      <xdr:colOff>152400</xdr:colOff>
      <xdr:row>61</xdr:row>
      <xdr:rowOff>15966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7269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79392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6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134892</xdr:rowOff>
    </xdr:from>
    <xdr:to>
      <xdr:col>73</xdr:col>
      <xdr:colOff>44450</xdr:colOff>
      <xdr:row>61</xdr:row>
      <xdr:rowOff>65042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49819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136616</xdr:rowOff>
    </xdr:from>
    <xdr:to>
      <xdr:col>68</xdr:col>
      <xdr:colOff>203200</xdr:colOff>
      <xdr:row>61</xdr:row>
      <xdr:rowOff>66766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51543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数値の状況や推移、今後の課題ともに「将来負担の状況」と同様の状況にあるため、同様に比率の改善に努めていく。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135572</xdr:rowOff>
    </xdr:from>
    <xdr:to>
      <xdr:col>81</xdr:col>
      <xdr:colOff>44450</xdr:colOff>
      <xdr:row>39</xdr:row>
      <xdr:rowOff>147638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2212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135572</xdr:rowOff>
    </xdr:from>
    <xdr:to>
      <xdr:col>77</xdr:col>
      <xdr:colOff>44450</xdr:colOff>
      <xdr:row>39</xdr:row>
      <xdr:rowOff>159703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221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159703</xdr:rowOff>
    </xdr:from>
    <xdr:to>
      <xdr:col>72</xdr:col>
      <xdr:colOff>203200</xdr:colOff>
      <xdr:row>40</xdr:row>
      <xdr:rowOff>30480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8462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108903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8848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68915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84772</xdr:rowOff>
    </xdr:from>
    <xdr:to>
      <xdr:col>77</xdr:col>
      <xdr:colOff>95250</xdr:colOff>
      <xdr:row>40</xdr:row>
      <xdr:rowOff>14922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171149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5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108903</xdr:rowOff>
    </xdr:from>
    <xdr:to>
      <xdr:col>73</xdr:col>
      <xdr:colOff>44450</xdr:colOff>
      <xdr:row>40</xdr:row>
      <xdr:rowOff>39053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23830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58103</xdr:rowOff>
    </xdr:from>
    <xdr:to>
      <xdr:col>64</xdr:col>
      <xdr:colOff>152400</xdr:colOff>
      <xdr:row>40</xdr:row>
      <xdr:rowOff>159703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144480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類似団体平均値を大きく上回る数値となっているのは、国の経済・景気対策に沿った道路や下水道の整備など公共事業の実施や、地形的要因により類似団体より多く整備された教育施設の維持修繕のため発行した地方債により、公債費に係る将来負担が大きくなっていることが要因である。令和</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年度は</a:t>
          </a:r>
          <a:r>
            <a:rPr lang="en-US" altLang="ja-JP" sz="1000" b="0" i="0" baseline="0">
              <a:solidFill>
                <a:schemeClr val="dk1"/>
              </a:solidFill>
              <a:effectLst/>
              <a:latin typeface="+mn-lt"/>
              <a:ea typeface="+mn-ea"/>
              <a:cs typeface="+mn-cs"/>
            </a:rPr>
            <a:t>7</a:t>
          </a:r>
          <a:r>
            <a:rPr lang="ja-JP" altLang="en-US" sz="1000" b="0" i="0" baseline="0">
              <a:solidFill>
                <a:schemeClr val="dk1"/>
              </a:solidFill>
              <a:effectLst/>
              <a:latin typeface="+mn-lt"/>
              <a:ea typeface="+mn-ea"/>
              <a:cs typeface="+mn-cs"/>
            </a:rPr>
            <a:t>月豪雨に伴う単独災害復旧事業やサンライフ津幡長寿命化改修事業等</a:t>
          </a:r>
          <a:r>
            <a:rPr lang="ja-JP" altLang="ja-JP" sz="1000" b="0" i="0" baseline="0">
              <a:solidFill>
                <a:schemeClr val="dk1"/>
              </a:solidFill>
              <a:effectLst/>
              <a:latin typeface="+mn-lt"/>
              <a:ea typeface="+mn-ea"/>
              <a:cs typeface="+mn-cs"/>
            </a:rPr>
            <a:t>により元金償還額を上回る地方債発行額となったため、地方債残高が増加し、比率も上昇した。今後も、地方債発行を伴う大型事業</a:t>
          </a:r>
          <a:r>
            <a:rPr lang="ja-JP" altLang="en-US" sz="1000" b="0" i="0" baseline="0">
              <a:solidFill>
                <a:schemeClr val="dk1"/>
              </a:solidFill>
              <a:effectLst/>
              <a:latin typeface="+mn-lt"/>
              <a:ea typeface="+mn-ea"/>
              <a:cs typeface="+mn-cs"/>
            </a:rPr>
            <a:t>や能登半島地震等に伴う災害復旧事業</a:t>
          </a:r>
          <a:r>
            <a:rPr lang="ja-JP" altLang="ja-JP" sz="1000" b="0" i="0" baseline="0">
              <a:solidFill>
                <a:schemeClr val="dk1"/>
              </a:solidFill>
              <a:effectLst/>
              <a:latin typeface="+mn-lt"/>
              <a:ea typeface="+mn-ea"/>
              <a:cs typeface="+mn-cs"/>
            </a:rPr>
            <a:t>が控え、一時的に指標の悪化が予想されるが、基準値内を堅持できる見込みであり、より一層の事業実施の適正化を図り、健全な財政運営に努める。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69366</xdr:rowOff>
    </xdr:from>
    <xdr:to>
      <xdr:col>81</xdr:col>
      <xdr:colOff>44450</xdr:colOff>
      <xdr:row>18</xdr:row>
      <xdr:rowOff>118775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3155466"/>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107527</xdr:rowOff>
    </xdr:from>
    <xdr:to>
      <xdr:col>77</xdr:col>
      <xdr:colOff>44450</xdr:colOff>
      <xdr:row>18</xdr:row>
      <xdr:rowOff>69366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3022177"/>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107527</xdr:rowOff>
    </xdr:from>
    <xdr:to>
      <xdr:col>72</xdr:col>
      <xdr:colOff>203200</xdr:colOff>
      <xdr:row>18</xdr:row>
      <xdr:rowOff>95794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022177"/>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71664</xdr:rowOff>
    </xdr:from>
    <xdr:to>
      <xdr:col>68</xdr:col>
      <xdr:colOff>152400</xdr:colOff>
      <xdr:row>18</xdr:row>
      <xdr:rowOff>95794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1577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67975</xdr:rowOff>
    </xdr:from>
    <xdr:to>
      <xdr:col>81</xdr:col>
      <xdr:colOff>95250</xdr:colOff>
      <xdr:row>18</xdr:row>
      <xdr:rowOff>169575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40052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12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18566</xdr:rowOff>
    </xdr:from>
    <xdr:to>
      <xdr:col>77</xdr:col>
      <xdr:colOff>95250</xdr:colOff>
      <xdr:row>18</xdr:row>
      <xdr:rowOff>120166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104943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19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56727</xdr:rowOff>
    </xdr:from>
    <xdr:to>
      <xdr:col>73</xdr:col>
      <xdr:colOff>44450</xdr:colOff>
      <xdr:row>17</xdr:row>
      <xdr:rowOff>158327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143104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44994</xdr:rowOff>
    </xdr:from>
    <xdr:to>
      <xdr:col>68</xdr:col>
      <xdr:colOff>203200</xdr:colOff>
      <xdr:row>18</xdr:row>
      <xdr:rowOff>146594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131371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2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20864</xdr:rowOff>
    </xdr:from>
    <xdr:to>
      <xdr:col>64</xdr:col>
      <xdr:colOff>152400</xdr:colOff>
      <xdr:row>18</xdr:row>
      <xdr:rowOff>122464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107241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1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
37,085
110.59
17,354,192
16,834,257
339,593
8,890,308
17,491,263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％上昇の</a:t>
          </a:r>
          <a:r>
            <a:rPr lang="en-US" altLang="ja-JP" sz="1100" b="0" i="0" baseline="0">
              <a:solidFill>
                <a:schemeClr val="dk1"/>
              </a:solidFill>
              <a:effectLst/>
              <a:latin typeface="+mn-lt"/>
              <a:ea typeface="+mn-ea"/>
              <a:cs typeface="+mn-cs"/>
            </a:rPr>
            <a:t>24.6</a:t>
          </a:r>
          <a:r>
            <a:rPr lang="ja-JP" altLang="ja-JP" sz="1100" b="0" i="0" baseline="0">
              <a:solidFill>
                <a:schemeClr val="dk1"/>
              </a:solidFill>
              <a:effectLst/>
              <a:latin typeface="+mn-lt"/>
              <a:ea typeface="+mn-ea"/>
              <a:cs typeface="+mn-cs"/>
            </a:rPr>
            <a:t>％となり、類似団体平均値を上回る数値となった。</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増要因としては、</a:t>
          </a:r>
          <a:r>
            <a:rPr lang="ja-JP" altLang="en-US" sz="1100" b="0" i="0" baseline="0">
              <a:solidFill>
                <a:schemeClr val="dk1"/>
              </a:solidFill>
              <a:effectLst/>
              <a:latin typeface="+mn-lt"/>
              <a:ea typeface="+mn-ea"/>
              <a:cs typeface="+mn-cs"/>
            </a:rPr>
            <a:t>会計年度任用職員に係る共済費負担金の平年化や、期末勤勉手当の支給割合変更等に伴う一般職人件費の増等があげられる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当町の</a:t>
          </a:r>
          <a:r>
            <a:rPr lang="ja-JP" altLang="ja-JP" sz="1100" b="0" i="0" baseline="0">
              <a:solidFill>
                <a:schemeClr val="dk1"/>
              </a:solidFill>
              <a:effectLst/>
              <a:latin typeface="+mn-lt"/>
              <a:ea typeface="+mn-ea"/>
              <a:cs typeface="+mn-cs"/>
            </a:rPr>
            <a:t>人口は横ばいで推移しており、住民ニーズの多様化により業務拡大傾向にあるため、これ以上の職員の削減は難しいのが現状である。今後も給与及び職員数の適正化に取り組み、人件費の抑制に努める。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69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b="0" i="0" baseline="0">
              <a:solidFill>
                <a:schemeClr val="dk1"/>
              </a:solidFill>
              <a:effectLst/>
              <a:latin typeface="+mn-lt"/>
              <a:ea typeface="+mn-ea"/>
              <a:cs typeface="+mn-cs"/>
            </a:rPr>
            <a:t>　山間部に集落が点在するという地形的要因により、公立小学校・保育園の施設数が多いため、施設の維持管理費が大きくならざるを得ないにも関わらず、類似団体平均値と比較して</a:t>
          </a:r>
          <a:r>
            <a:rPr lang="en-US" altLang="ja-JP" sz="900" b="0" i="0" baseline="0">
              <a:solidFill>
                <a:schemeClr val="dk1"/>
              </a:solidFill>
              <a:effectLst/>
              <a:latin typeface="+mn-lt"/>
              <a:ea typeface="+mn-ea"/>
              <a:cs typeface="+mn-cs"/>
            </a:rPr>
            <a:t>3.3</a:t>
          </a:r>
          <a:r>
            <a:rPr lang="ja-JP" altLang="ja-JP" sz="900" b="0" i="0" baseline="0">
              <a:solidFill>
                <a:schemeClr val="dk1"/>
              </a:solidFill>
              <a:effectLst/>
              <a:latin typeface="+mn-lt"/>
              <a:ea typeface="+mn-ea"/>
              <a:cs typeface="+mn-cs"/>
            </a:rPr>
            <a:t>％低い</a:t>
          </a:r>
          <a:r>
            <a:rPr lang="en-US" altLang="ja-JP" sz="900" b="0" i="0" baseline="0">
              <a:solidFill>
                <a:schemeClr val="dk1"/>
              </a:solidFill>
              <a:effectLst/>
              <a:latin typeface="+mn-lt"/>
              <a:ea typeface="+mn-ea"/>
              <a:cs typeface="+mn-cs"/>
            </a:rPr>
            <a:t>14.0</a:t>
          </a:r>
          <a:r>
            <a:rPr lang="ja-JP" altLang="ja-JP" sz="900" b="0" i="0" baseline="0">
              <a:solidFill>
                <a:schemeClr val="dk1"/>
              </a:solidFill>
              <a:effectLst/>
              <a:latin typeface="+mn-lt"/>
              <a:ea typeface="+mn-ea"/>
              <a:cs typeface="+mn-cs"/>
            </a:rPr>
            <a:t>％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なお、令和</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年度は、</a:t>
          </a:r>
          <a:r>
            <a:rPr lang="ja-JP" altLang="en-US" sz="900" b="0" i="0" baseline="0">
              <a:solidFill>
                <a:schemeClr val="dk1"/>
              </a:solidFill>
              <a:effectLst/>
              <a:latin typeface="+mn-lt"/>
              <a:ea typeface="+mn-ea"/>
              <a:cs typeface="+mn-cs"/>
            </a:rPr>
            <a:t>新規施設等の維持管理費の</a:t>
          </a:r>
          <a:r>
            <a:rPr lang="ja-JP" altLang="ja-JP" sz="900" b="0" i="0" baseline="0">
              <a:solidFill>
                <a:schemeClr val="dk1"/>
              </a:solidFill>
              <a:effectLst/>
              <a:latin typeface="+mn-lt"/>
              <a:ea typeface="+mn-ea"/>
              <a:cs typeface="+mn-cs"/>
            </a:rPr>
            <a:t>増等により数値が上昇した。</a:t>
          </a:r>
          <a:r>
            <a:rPr lang="ja-JP" altLang="ja-JP" sz="900">
              <a:solidFill>
                <a:schemeClr val="dk1"/>
              </a:solidFill>
              <a:effectLst/>
              <a:latin typeface="+mn-lt"/>
              <a:ea typeface="+mn-ea"/>
              <a:cs typeface="+mn-cs"/>
            </a:rPr>
            <a:t>近年の物価高等により削減が難しくなっているが、</a:t>
          </a:r>
          <a:r>
            <a:rPr lang="ja-JP" altLang="ja-JP" sz="900" b="0" i="0" baseline="0">
              <a:solidFill>
                <a:schemeClr val="dk1"/>
              </a:solidFill>
              <a:effectLst/>
              <a:latin typeface="+mn-lt"/>
              <a:ea typeface="+mn-ea"/>
              <a:cs typeface="+mn-cs"/>
            </a:rPr>
            <a:t>今後も施設の統合や民営化などの検討を行いながら引き続き物件費の抑制に努める。</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35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153670</xdr:rowOff>
    </xdr:from>
    <xdr:to>
      <xdr:col>78</xdr:col>
      <xdr:colOff>69850</xdr:colOff>
      <xdr:row>14</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8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13</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6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138430</xdr:rowOff>
    </xdr:from>
    <xdr:to>
      <xdr:col>69</xdr:col>
      <xdr:colOff>92075</xdr:colOff>
      <xdr:row>14</xdr:row>
      <xdr:rowOff>27940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6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87630</xdr:rowOff>
    </xdr:from>
    <xdr:to>
      <xdr:col>69</xdr:col>
      <xdr:colOff>142875</xdr:colOff>
      <xdr:row>14</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％上昇の</a:t>
          </a:r>
          <a:r>
            <a:rPr lang="en-US" altLang="ja-JP" sz="1100" b="0" i="0" baseline="0">
              <a:solidFill>
                <a:schemeClr val="dk1"/>
              </a:solidFill>
              <a:effectLst/>
              <a:latin typeface="+mn-lt"/>
              <a:ea typeface="+mn-ea"/>
              <a:cs typeface="+mn-cs"/>
            </a:rPr>
            <a:t>10.5</a:t>
          </a:r>
          <a:r>
            <a:rPr lang="ja-JP" altLang="ja-JP" sz="1100" b="0" i="0" baseline="0">
              <a:solidFill>
                <a:schemeClr val="dk1"/>
              </a:solidFill>
              <a:effectLst/>
              <a:latin typeface="+mn-lt"/>
              <a:ea typeface="+mn-ea"/>
              <a:cs typeface="+mn-cs"/>
            </a:rPr>
            <a:t>％となり、類似団体平均値を上回る値となった。</a:t>
          </a:r>
          <a:r>
            <a:rPr lang="ja-JP" altLang="en-US" sz="1100" b="0" i="0" baseline="0">
              <a:solidFill>
                <a:schemeClr val="dk1"/>
              </a:solidFill>
              <a:effectLst/>
              <a:latin typeface="+mn-lt"/>
              <a:ea typeface="+mn-ea"/>
              <a:cs typeface="+mn-cs"/>
            </a:rPr>
            <a:t>主な増要因としては、自己負担額の無償化による子ども医療給付費の増や</a:t>
          </a:r>
          <a:r>
            <a:rPr lang="ja-JP" altLang="ja-JP" sz="1100" b="0" i="0" baseline="0">
              <a:solidFill>
                <a:schemeClr val="dk1"/>
              </a:solidFill>
              <a:effectLst/>
              <a:latin typeface="+mn-lt"/>
              <a:ea typeface="+mn-ea"/>
              <a:cs typeface="+mn-cs"/>
            </a:rPr>
            <a:t>町内私立認定こども園</a:t>
          </a:r>
          <a:r>
            <a:rPr lang="ja-JP" altLang="en-US" sz="1100" b="0" i="0" baseline="0">
              <a:solidFill>
                <a:schemeClr val="dk1"/>
              </a:solidFill>
              <a:effectLst/>
              <a:latin typeface="+mn-lt"/>
              <a:ea typeface="+mn-ea"/>
              <a:cs typeface="+mn-cs"/>
            </a:rPr>
            <a:t>の在籍園児数増等に</a:t>
          </a:r>
          <a:r>
            <a:rPr lang="ja-JP" altLang="ja-JP" sz="1100" b="0" i="0" baseline="0">
              <a:solidFill>
                <a:schemeClr val="dk1"/>
              </a:solidFill>
              <a:effectLst/>
              <a:latin typeface="+mn-lt"/>
              <a:ea typeface="+mn-ea"/>
              <a:cs typeface="+mn-cs"/>
            </a:rPr>
            <a:t>よる</a:t>
          </a:r>
          <a:r>
            <a:rPr lang="ja-JP" altLang="en-US" sz="1100" b="0" i="0" baseline="0">
              <a:solidFill>
                <a:schemeClr val="dk1"/>
              </a:solidFill>
              <a:effectLst/>
              <a:latin typeface="+mn-lt"/>
              <a:ea typeface="+mn-ea"/>
              <a:cs typeface="+mn-cs"/>
            </a:rPr>
            <a:t>施設給付</a:t>
          </a:r>
          <a:r>
            <a:rPr lang="ja-JP" altLang="ja-JP" sz="1100" b="0" i="0" baseline="0">
              <a:solidFill>
                <a:schemeClr val="dk1"/>
              </a:solidFill>
              <a:effectLst/>
              <a:latin typeface="+mn-lt"/>
              <a:ea typeface="+mn-ea"/>
              <a:cs typeface="+mn-cs"/>
            </a:rPr>
            <a:t>費の増</a:t>
          </a:r>
          <a:r>
            <a:rPr lang="ja-JP" altLang="en-US" sz="1100" b="0" i="0" baseline="0">
              <a:solidFill>
                <a:schemeClr val="dk1"/>
              </a:solidFill>
              <a:effectLst/>
              <a:latin typeface="+mn-lt"/>
              <a:ea typeface="+mn-ea"/>
              <a:cs typeface="+mn-cs"/>
            </a:rPr>
            <a:t>等があげられる。</a:t>
          </a:r>
          <a:r>
            <a:rPr lang="ja-JP" altLang="ja-JP" sz="1100" b="0" i="0" baseline="0">
              <a:solidFill>
                <a:schemeClr val="dk1"/>
              </a:solidFill>
              <a:effectLst/>
              <a:latin typeface="+mn-lt"/>
              <a:ea typeface="+mn-ea"/>
              <a:cs typeface="+mn-cs"/>
            </a:rPr>
            <a:t>今後も町単独扶助費の見直しも視野に入れ、適正な扶助費の執行に努める。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54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57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26307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79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類似団体よりも比率が低い理由として、下水道事業の法適化により運営負担金が補助費等に計上されていることや、国民健康保険特別会計に対する基準外繰出がないことがあげられる。令和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年度は前年度比</a:t>
          </a:r>
          <a:r>
            <a:rPr lang="ja-JP" altLang="en-US" sz="1100" b="0" i="0" baseline="0">
              <a:solidFill>
                <a:schemeClr val="dk1"/>
              </a:solidFill>
              <a:effectLst/>
              <a:latin typeface="+mn-lt"/>
              <a:ea typeface="+mn-ea"/>
              <a:cs typeface="+mn-cs"/>
            </a:rPr>
            <a:t>同率の</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％となった。各特別会計については、今後も適正な料金設定等の検討を行い、普通会計の負担軽減を図っていく。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170543</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28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170543</xdr:rowOff>
    </xdr:from>
    <xdr:to>
      <xdr:col>73</xdr:col>
      <xdr:colOff>180975</xdr:colOff>
      <xdr:row>55</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75293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119743</xdr:rowOff>
    </xdr:from>
    <xdr:to>
      <xdr:col>74</xdr:col>
      <xdr:colOff>31750</xdr:colOff>
      <xdr:row>55</xdr:row>
      <xdr:rowOff>49893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60070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b="0" i="0" baseline="0">
              <a:solidFill>
                <a:schemeClr val="dk1"/>
              </a:solidFill>
              <a:effectLst/>
              <a:latin typeface="+mn-lt"/>
              <a:ea typeface="+mn-ea"/>
              <a:cs typeface="+mn-cs"/>
            </a:rPr>
            <a:t>　令和</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年度は、前年度比</a:t>
          </a:r>
          <a:r>
            <a:rPr lang="en-US" altLang="ja-JP" sz="900" b="0" i="0" baseline="0">
              <a:solidFill>
                <a:schemeClr val="dk1"/>
              </a:solidFill>
              <a:effectLst/>
              <a:latin typeface="+mn-lt"/>
              <a:ea typeface="+mn-ea"/>
              <a:cs typeface="+mn-cs"/>
            </a:rPr>
            <a:t>1.4</a:t>
          </a:r>
          <a:r>
            <a:rPr lang="ja-JP" altLang="ja-JP" sz="900" b="0" i="0" baseline="0">
              <a:solidFill>
                <a:schemeClr val="dk1"/>
              </a:solidFill>
              <a:effectLst/>
              <a:latin typeface="+mn-lt"/>
              <a:ea typeface="+mn-ea"/>
              <a:cs typeface="+mn-cs"/>
            </a:rPr>
            <a:t>％低下の</a:t>
          </a:r>
          <a:r>
            <a:rPr lang="en-US" altLang="ja-JP" sz="900" b="0" i="0" baseline="0">
              <a:solidFill>
                <a:schemeClr val="dk1"/>
              </a:solidFill>
              <a:effectLst/>
              <a:latin typeface="+mn-lt"/>
              <a:ea typeface="+mn-ea"/>
              <a:cs typeface="+mn-cs"/>
            </a:rPr>
            <a:t>12.7</a:t>
          </a:r>
          <a:r>
            <a:rPr lang="ja-JP" altLang="ja-JP" sz="900" b="0" i="0" baseline="0">
              <a:solidFill>
                <a:schemeClr val="dk1"/>
              </a:solidFill>
              <a:effectLst/>
              <a:latin typeface="+mn-lt"/>
              <a:ea typeface="+mn-ea"/>
              <a:cs typeface="+mn-cs"/>
            </a:rPr>
            <a:t>％となった。</a:t>
          </a:r>
          <a:r>
            <a:rPr lang="ja-JP" altLang="en-US" sz="900" b="0" i="0" baseline="0">
              <a:solidFill>
                <a:schemeClr val="dk1"/>
              </a:solidFill>
              <a:effectLst/>
              <a:latin typeface="+mn-lt"/>
              <a:ea typeface="+mn-ea"/>
              <a:cs typeface="+mn-cs"/>
            </a:rPr>
            <a:t>下水道事業に対する負担金・補助金が多額であることや、自治体病院を設置していることに伴う病院事業に対する負担金・補助金により</a:t>
          </a:r>
          <a:r>
            <a:rPr lang="ja-JP" altLang="ja-JP" sz="900" b="0" i="0" baseline="0">
              <a:solidFill>
                <a:schemeClr val="dk1"/>
              </a:solidFill>
              <a:effectLst/>
              <a:latin typeface="+mn-lt"/>
              <a:ea typeface="+mn-ea"/>
              <a:cs typeface="+mn-cs"/>
            </a:rPr>
            <a:t>類似団体平均値</a:t>
          </a:r>
          <a:r>
            <a:rPr lang="ja-JP" altLang="en-US" sz="900" b="0" i="0" baseline="0">
              <a:solidFill>
                <a:schemeClr val="dk1"/>
              </a:solidFill>
              <a:effectLst/>
              <a:latin typeface="+mn-lt"/>
              <a:ea typeface="+mn-ea"/>
              <a:cs typeface="+mn-cs"/>
            </a:rPr>
            <a:t>を上回る</a:t>
          </a:r>
          <a:r>
            <a:rPr lang="ja-JP" altLang="ja-JP" sz="900" b="0" i="0" baseline="0">
              <a:solidFill>
                <a:schemeClr val="dk1"/>
              </a:solidFill>
              <a:effectLst/>
              <a:latin typeface="+mn-lt"/>
              <a:ea typeface="+mn-ea"/>
              <a:cs typeface="+mn-cs"/>
            </a:rPr>
            <a:t>数値</a:t>
          </a:r>
          <a:r>
            <a:rPr lang="ja-JP" altLang="en-US" sz="900" b="0" i="0" baseline="0">
              <a:solidFill>
                <a:schemeClr val="dk1"/>
              </a:solidFill>
              <a:effectLst/>
              <a:latin typeface="+mn-lt"/>
              <a:ea typeface="+mn-ea"/>
              <a:cs typeface="+mn-cs"/>
            </a:rPr>
            <a:t>が続いていたが、令和</a:t>
          </a:r>
          <a:r>
            <a:rPr lang="en-US" altLang="ja-JP" sz="900" b="0" i="0" baseline="0">
              <a:solidFill>
                <a:schemeClr val="dk1"/>
              </a:solidFill>
              <a:effectLst/>
              <a:latin typeface="+mn-lt"/>
              <a:ea typeface="+mn-ea"/>
              <a:cs typeface="+mn-cs"/>
            </a:rPr>
            <a:t>5</a:t>
          </a:r>
          <a:r>
            <a:rPr lang="ja-JP" altLang="en-US" sz="900" b="0" i="0" baseline="0">
              <a:solidFill>
                <a:schemeClr val="dk1"/>
              </a:solidFill>
              <a:effectLst/>
              <a:latin typeface="+mn-lt"/>
              <a:ea typeface="+mn-ea"/>
              <a:cs typeface="+mn-cs"/>
            </a:rPr>
            <a:t>年度は下回る数値となった。</a:t>
          </a:r>
          <a:r>
            <a:rPr lang="ja-JP" altLang="ja-JP" sz="900" b="0" i="0" baseline="0">
              <a:solidFill>
                <a:schemeClr val="dk1"/>
              </a:solidFill>
              <a:effectLst/>
              <a:latin typeface="+mn-lt"/>
              <a:ea typeface="+mn-ea"/>
              <a:cs typeface="+mn-cs"/>
            </a:rPr>
            <a:t>主な</a:t>
          </a:r>
          <a:r>
            <a:rPr lang="ja-JP" altLang="en-US" sz="900" b="0" i="0" baseline="0">
              <a:solidFill>
                <a:schemeClr val="dk1"/>
              </a:solidFill>
              <a:effectLst/>
              <a:latin typeface="+mn-lt"/>
              <a:ea typeface="+mn-ea"/>
              <a:cs typeface="+mn-cs"/>
            </a:rPr>
            <a:t>減</a:t>
          </a:r>
          <a:r>
            <a:rPr lang="ja-JP" altLang="ja-JP" sz="900" b="0" i="0" baseline="0">
              <a:solidFill>
                <a:schemeClr val="dk1"/>
              </a:solidFill>
              <a:effectLst/>
              <a:latin typeface="+mn-lt"/>
              <a:ea typeface="+mn-ea"/>
              <a:cs typeface="+mn-cs"/>
            </a:rPr>
            <a:t>要因としては、</a:t>
          </a:r>
          <a:r>
            <a:rPr lang="ja-JP" altLang="en-US" sz="900" b="0" i="0" baseline="0">
              <a:solidFill>
                <a:schemeClr val="dk1"/>
              </a:solidFill>
              <a:effectLst/>
              <a:latin typeface="+mn-lt"/>
              <a:ea typeface="+mn-ea"/>
              <a:cs typeface="+mn-cs"/>
            </a:rPr>
            <a:t>河北郡市広域事務組合負担金の減</a:t>
          </a:r>
          <a:r>
            <a:rPr lang="ja-JP" altLang="ja-JP" sz="900" b="0" i="0" baseline="0">
              <a:solidFill>
                <a:schemeClr val="dk1"/>
              </a:solidFill>
              <a:effectLst/>
              <a:latin typeface="+mn-lt"/>
              <a:ea typeface="+mn-ea"/>
              <a:cs typeface="+mn-cs"/>
            </a:rPr>
            <a:t>があげられる。毎年度、町単独補助金の見直しを実施しており、令和</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年度においても費用対効果の低いと思われる補助金を廃止した。今後も、引き続き町単独補助金の見直しを検討していくことに加え、下水道事業の適切な料金設定を行うなど、補助費等の抑制に努める。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083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83566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2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120142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170434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類似団体平均値を大きく上回る</a:t>
          </a:r>
          <a:r>
            <a:rPr lang="en-US" altLang="ja-JP" sz="1000" b="0" i="0" baseline="0">
              <a:solidFill>
                <a:schemeClr val="dk1"/>
              </a:solidFill>
              <a:effectLst/>
              <a:latin typeface="+mn-lt"/>
              <a:ea typeface="+mn-ea"/>
              <a:cs typeface="+mn-cs"/>
            </a:rPr>
            <a:t>16.4</a:t>
          </a:r>
          <a:r>
            <a:rPr lang="ja-JP" altLang="ja-JP" sz="1000" b="0" i="0" baseline="0">
              <a:solidFill>
                <a:schemeClr val="dk1"/>
              </a:solidFill>
              <a:effectLst/>
              <a:latin typeface="+mn-lt"/>
              <a:ea typeface="+mn-ea"/>
              <a:cs typeface="+mn-cs"/>
            </a:rPr>
            <a:t>％となっており、本町の経常収支比率の推移は公債費による影響が非常に大きいと言える。国の経済・景気対策に呼応した積極的な公共事業の実施に加え、地形的条件による公共施設数の多さや地盤の悪さに起因する高い工事単価等が町債残高の上昇につながっている。平成</a:t>
          </a:r>
          <a:r>
            <a:rPr lang="en-US" altLang="ja-JP" sz="1000" b="0" i="0" baseline="0">
              <a:solidFill>
                <a:schemeClr val="dk1"/>
              </a:solidFill>
              <a:effectLst/>
              <a:latin typeface="+mn-lt"/>
              <a:ea typeface="+mn-ea"/>
              <a:cs typeface="+mn-cs"/>
            </a:rPr>
            <a:t>15</a:t>
          </a:r>
          <a:r>
            <a:rPr lang="ja-JP" altLang="ja-JP" sz="1000" b="0" i="0" baseline="0">
              <a:solidFill>
                <a:schemeClr val="dk1"/>
              </a:solidFill>
              <a:effectLst/>
              <a:latin typeface="+mn-lt"/>
              <a:ea typeface="+mn-ea"/>
              <a:cs typeface="+mn-cs"/>
            </a:rPr>
            <a:t>年度以降、地方債の新規発行は厳しく抑制していたことで数値は改善傾向にあるが、</a:t>
          </a:r>
          <a:r>
            <a:rPr lang="ja-JP" altLang="en-US" sz="1000" b="0" i="0" baseline="0">
              <a:solidFill>
                <a:schemeClr val="dk1"/>
              </a:solidFill>
              <a:effectLst/>
              <a:latin typeface="+mn-lt"/>
              <a:ea typeface="+mn-ea"/>
              <a:cs typeface="+mn-cs"/>
            </a:rPr>
            <a:t>近年の</a:t>
          </a:r>
          <a:r>
            <a:rPr lang="ja-JP" altLang="ja-JP" sz="1000" b="0" i="0" baseline="0">
              <a:solidFill>
                <a:schemeClr val="dk1"/>
              </a:solidFill>
              <a:effectLst/>
              <a:latin typeface="+mn-lt"/>
              <a:ea typeface="+mn-ea"/>
              <a:cs typeface="+mn-cs"/>
            </a:rPr>
            <a:t>大型事業</a:t>
          </a:r>
          <a:r>
            <a:rPr lang="ja-JP" altLang="en-US" sz="1000" b="0" i="0" baseline="0">
              <a:solidFill>
                <a:schemeClr val="dk1"/>
              </a:solidFill>
              <a:effectLst/>
              <a:latin typeface="+mn-lt"/>
              <a:ea typeface="+mn-ea"/>
              <a:cs typeface="+mn-cs"/>
            </a:rPr>
            <a:t>や</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令和</a:t>
          </a:r>
          <a:r>
            <a:rPr lang="en-US" altLang="ja-JP" sz="1000" b="0" i="0" baseline="0">
              <a:solidFill>
                <a:schemeClr val="dk1"/>
              </a:solidFill>
              <a:effectLst/>
              <a:latin typeface="+mn-lt"/>
              <a:ea typeface="+mn-ea"/>
              <a:cs typeface="+mn-cs"/>
            </a:rPr>
            <a:t>5</a:t>
          </a:r>
          <a:r>
            <a:rPr lang="ja-JP" altLang="en-US" sz="1000" b="0" i="0" baseline="0">
              <a:solidFill>
                <a:schemeClr val="dk1"/>
              </a:solidFill>
              <a:effectLst/>
              <a:latin typeface="+mn-lt"/>
              <a:ea typeface="+mn-ea"/>
              <a:cs typeface="+mn-cs"/>
            </a:rPr>
            <a:t>年</a:t>
          </a:r>
          <a:r>
            <a:rPr lang="en-US" altLang="ja-JP" sz="1000" b="0" i="0" baseline="0">
              <a:solidFill>
                <a:schemeClr val="dk1"/>
              </a:solidFill>
              <a:effectLst/>
              <a:latin typeface="+mn-lt"/>
              <a:ea typeface="+mn-ea"/>
              <a:cs typeface="+mn-cs"/>
            </a:rPr>
            <a:t>7</a:t>
          </a:r>
          <a:r>
            <a:rPr lang="ja-JP" altLang="en-US" sz="1000" b="0" i="0" baseline="0">
              <a:solidFill>
                <a:schemeClr val="dk1"/>
              </a:solidFill>
              <a:effectLst/>
              <a:latin typeface="+mn-lt"/>
              <a:ea typeface="+mn-ea"/>
              <a:cs typeface="+mn-cs"/>
            </a:rPr>
            <a:t>月豪雨や能登半島地震等の災害復旧事業により</a:t>
          </a:r>
          <a:r>
            <a:rPr lang="ja-JP" altLang="ja-JP" sz="1000" b="0" i="0" baseline="0">
              <a:solidFill>
                <a:schemeClr val="dk1"/>
              </a:solidFill>
              <a:effectLst/>
              <a:latin typeface="+mn-lt"/>
              <a:ea typeface="+mn-ea"/>
              <a:cs typeface="+mn-cs"/>
            </a:rPr>
            <a:t>増加が見込まれるため、これ以上の増加とならないよう努める。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165863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355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77</xdr:row>
      <xdr:rowOff>165863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537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131572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086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年度は、それぞれの性質別で増減はあったものの、前年度比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％上昇の</a:t>
          </a:r>
          <a:r>
            <a:rPr lang="en-US" altLang="ja-JP" sz="1100" b="0" i="0" baseline="0">
              <a:solidFill>
                <a:schemeClr val="dk1"/>
              </a:solidFill>
              <a:effectLst/>
              <a:latin typeface="+mn-lt"/>
              <a:ea typeface="+mn-ea"/>
              <a:cs typeface="+mn-cs"/>
            </a:rPr>
            <a:t>72.5</a:t>
          </a:r>
          <a:r>
            <a:rPr lang="ja-JP" altLang="ja-JP" sz="1100" b="0" i="0" baseline="0">
              <a:solidFill>
                <a:schemeClr val="dk1"/>
              </a:solidFill>
              <a:effectLst/>
              <a:latin typeface="+mn-lt"/>
              <a:ea typeface="+mn-ea"/>
              <a:cs typeface="+mn-cs"/>
            </a:rPr>
            <a:t>％となった。類似団体平均値との比較では</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％下回っており、今後も各経費の適正な執行に努める。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11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880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880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85852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16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45852</xdr:rowOff>
    </xdr:from>
    <xdr:to>
      <xdr:col>29</xdr:col>
      <xdr:colOff>127000</xdr:colOff>
      <xdr:row>18</xdr:row>
      <xdr:rowOff>65754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79577"/>
          <a:ext cx="647700" cy="19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65754</xdr:rowOff>
    </xdr:from>
    <xdr:to>
      <xdr:col>26</xdr:col>
      <xdr:colOff>50800</xdr:colOff>
      <xdr:row>18</xdr:row>
      <xdr:rowOff>86514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99479"/>
          <a:ext cx="698500" cy="20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86514</xdr:rowOff>
    </xdr:from>
    <xdr:to>
      <xdr:col>22</xdr:col>
      <xdr:colOff>114300</xdr:colOff>
      <xdr:row>18</xdr:row>
      <xdr:rowOff>106216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20239"/>
          <a:ext cx="698500" cy="1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106216</xdr:rowOff>
    </xdr:from>
    <xdr:to>
      <xdr:col>18</xdr:col>
      <xdr:colOff>177800</xdr:colOff>
      <xdr:row>18</xdr:row>
      <xdr:rowOff>162038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39941"/>
          <a:ext cx="698500" cy="5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166502</xdr:rowOff>
    </xdr:from>
    <xdr:to>
      <xdr:col>29</xdr:col>
      <xdr:colOff>177800</xdr:colOff>
      <xdr:row>18</xdr:row>
      <xdr:rowOff>96652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28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138579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0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14954</xdr:rowOff>
    </xdr:from>
    <xdr:to>
      <xdr:col>26</xdr:col>
      <xdr:colOff>101600</xdr:colOff>
      <xdr:row>18</xdr:row>
      <xdr:rowOff>116554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4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101331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35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35714</xdr:rowOff>
    </xdr:from>
    <xdr:to>
      <xdr:col>22</xdr:col>
      <xdr:colOff>165100</xdr:colOff>
      <xdr:row>18</xdr:row>
      <xdr:rowOff>137314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6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122091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5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55416</xdr:rowOff>
    </xdr:from>
    <xdr:to>
      <xdr:col>19</xdr:col>
      <xdr:colOff>38100</xdr:colOff>
      <xdr:row>18</xdr:row>
      <xdr:rowOff>157016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8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141793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7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111238</xdr:rowOff>
    </xdr:from>
    <xdr:to>
      <xdr:col>15</xdr:col>
      <xdr:colOff>101600</xdr:colOff>
      <xdr:row>19</xdr:row>
      <xdr:rowOff>41388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44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26165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3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260731</xdr:rowOff>
    </xdr:from>
    <xdr:to>
      <xdr:col>29</xdr:col>
      <xdr:colOff>127000</xdr:colOff>
      <xdr:row>35</xdr:row>
      <xdr:rowOff>283858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71081"/>
          <a:ext cx="647700" cy="2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260731</xdr:rowOff>
    </xdr:from>
    <xdr:to>
      <xdr:col>26</xdr:col>
      <xdr:colOff>50800</xdr:colOff>
      <xdr:row>35</xdr:row>
      <xdr:rowOff>290982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1081"/>
          <a:ext cx="698500" cy="30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290982</xdr:rowOff>
    </xdr:from>
    <xdr:to>
      <xdr:col>22</xdr:col>
      <xdr:colOff>114300</xdr:colOff>
      <xdr:row>35</xdr:row>
      <xdr:rowOff>316681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01332"/>
          <a:ext cx="698500" cy="2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253302</xdr:rowOff>
    </xdr:from>
    <xdr:to>
      <xdr:col>18</xdr:col>
      <xdr:colOff>177800</xdr:colOff>
      <xdr:row>35</xdr:row>
      <xdr:rowOff>316681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63652"/>
          <a:ext cx="698500" cy="6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233058</xdr:rowOff>
    </xdr:from>
    <xdr:to>
      <xdr:col>29</xdr:col>
      <xdr:colOff>177800</xdr:colOff>
      <xdr:row>35</xdr:row>
      <xdr:rowOff>334658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4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205135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209931</xdr:rowOff>
    </xdr:from>
    <xdr:to>
      <xdr:col>26</xdr:col>
      <xdr:colOff>101600</xdr:colOff>
      <xdr:row>35</xdr:row>
      <xdr:rowOff>311531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321708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89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240182</xdr:rowOff>
    </xdr:from>
    <xdr:to>
      <xdr:col>22</xdr:col>
      <xdr:colOff>165100</xdr:colOff>
      <xdr:row>35</xdr:row>
      <xdr:rowOff>341782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5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265881</xdr:rowOff>
    </xdr:from>
    <xdr:to>
      <xdr:col>19</xdr:col>
      <xdr:colOff>38100</xdr:colOff>
      <xdr:row>36</xdr:row>
      <xdr:rowOff>24581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76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34758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4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202502</xdr:rowOff>
    </xdr:from>
    <xdr:to>
      <xdr:col>15</xdr:col>
      <xdr:colOff>101600</xdr:colOff>
      <xdr:row>35</xdr:row>
      <xdr:rowOff>304102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1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314279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
37,085
110.59
17,354,192
16,834,257
339,593
8,890,308
17,491,263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113297</xdr:rowOff>
    </xdr:from>
    <xdr:to>
      <xdr:col>24</xdr:col>
      <xdr:colOff>63500</xdr:colOff>
      <xdr:row>36</xdr:row>
      <xdr:rowOff>134344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5497"/>
          <a:ext cx="8382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134344</xdr:rowOff>
    </xdr:from>
    <xdr:to>
      <xdr:col>19</xdr:col>
      <xdr:colOff>177800</xdr:colOff>
      <xdr:row>36</xdr:row>
      <xdr:rowOff>164471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6544"/>
          <a:ext cx="889000" cy="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164471</xdr:rowOff>
    </xdr:from>
    <xdr:to>
      <xdr:col>15</xdr:col>
      <xdr:colOff>50800</xdr:colOff>
      <xdr:row>37</xdr:row>
      <xdr:rowOff>12468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6671"/>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12468</xdr:rowOff>
    </xdr:from>
    <xdr:to>
      <xdr:col>10</xdr:col>
      <xdr:colOff>114300</xdr:colOff>
      <xdr:row>38</xdr:row>
      <xdr:rowOff>26200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56118"/>
          <a:ext cx="889000" cy="18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62497</xdr:rowOff>
    </xdr:from>
    <xdr:to>
      <xdr:col>24</xdr:col>
      <xdr:colOff>114300</xdr:colOff>
      <xdr:row>36</xdr:row>
      <xdr:rowOff>164097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85374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83544</xdr:rowOff>
    </xdr:from>
    <xdr:to>
      <xdr:col>20</xdr:col>
      <xdr:colOff>38100</xdr:colOff>
      <xdr:row>37</xdr:row>
      <xdr:rowOff>13694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30221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113671</xdr:rowOff>
    </xdr:from>
    <xdr:to>
      <xdr:col>15</xdr:col>
      <xdr:colOff>101600</xdr:colOff>
      <xdr:row>37</xdr:row>
      <xdr:rowOff>43821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60348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133118</xdr:rowOff>
    </xdr:from>
    <xdr:to>
      <xdr:col>10</xdr:col>
      <xdr:colOff>165100</xdr:colOff>
      <xdr:row>37</xdr:row>
      <xdr:rowOff>63268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79795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146850</xdr:rowOff>
    </xdr:from>
    <xdr:to>
      <xdr:col>6</xdr:col>
      <xdr:colOff>38100</xdr:colOff>
      <xdr:row>38</xdr:row>
      <xdr:rowOff>77000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68127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42659</xdr:rowOff>
    </xdr:from>
    <xdr:to>
      <xdr:col>24</xdr:col>
      <xdr:colOff>63500</xdr:colOff>
      <xdr:row>57</xdr:row>
      <xdr:rowOff>44081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15309"/>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44081</xdr:rowOff>
    </xdr:from>
    <xdr:to>
      <xdr:col>19</xdr:col>
      <xdr:colOff>177800</xdr:colOff>
      <xdr:row>57</xdr:row>
      <xdr:rowOff>70315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6731"/>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70315</xdr:rowOff>
    </xdr:from>
    <xdr:to>
      <xdr:col>15</xdr:col>
      <xdr:colOff>50800</xdr:colOff>
      <xdr:row>57</xdr:row>
      <xdr:rowOff>77882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42965"/>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73630</xdr:rowOff>
    </xdr:from>
    <xdr:to>
      <xdr:col>10</xdr:col>
      <xdr:colOff>114300</xdr:colOff>
      <xdr:row>57</xdr:row>
      <xdr:rowOff>77882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46280"/>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163309</xdr:rowOff>
    </xdr:from>
    <xdr:to>
      <xdr:col>24</xdr:col>
      <xdr:colOff>114300</xdr:colOff>
      <xdr:row>57</xdr:row>
      <xdr:rowOff>93459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164731</xdr:rowOff>
    </xdr:from>
    <xdr:to>
      <xdr:col>20</xdr:col>
      <xdr:colOff>38100</xdr:colOff>
      <xdr:row>57</xdr:row>
      <xdr:rowOff>94881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86008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19515</xdr:rowOff>
    </xdr:from>
    <xdr:to>
      <xdr:col>15</xdr:col>
      <xdr:colOff>101600</xdr:colOff>
      <xdr:row>57</xdr:row>
      <xdr:rowOff>121115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112242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27082</xdr:rowOff>
    </xdr:from>
    <xdr:to>
      <xdr:col>10</xdr:col>
      <xdr:colOff>165100</xdr:colOff>
      <xdr:row>57</xdr:row>
      <xdr:rowOff>128682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119809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9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22830</xdr:rowOff>
    </xdr:from>
    <xdr:to>
      <xdr:col>6</xdr:col>
      <xdr:colOff>38100</xdr:colOff>
      <xdr:row>57</xdr:row>
      <xdr:rowOff>124430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115557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106462</xdr:rowOff>
    </xdr:from>
    <xdr:to>
      <xdr:col>24</xdr:col>
      <xdr:colOff>63500</xdr:colOff>
      <xdr:row>77</xdr:row>
      <xdr:rowOff>41311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36662"/>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106462</xdr:rowOff>
    </xdr:from>
    <xdr:to>
      <xdr:col>19</xdr:col>
      <xdr:colOff>177800</xdr:colOff>
      <xdr:row>76</xdr:row>
      <xdr:rowOff>119262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36662"/>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42179</xdr:rowOff>
    </xdr:from>
    <xdr:to>
      <xdr:col>15</xdr:col>
      <xdr:colOff>50800</xdr:colOff>
      <xdr:row>76</xdr:row>
      <xdr:rowOff>119262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072379"/>
          <a:ext cx="889000" cy="7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42179</xdr:rowOff>
    </xdr:from>
    <xdr:to>
      <xdr:col>10</xdr:col>
      <xdr:colOff>114300</xdr:colOff>
      <xdr:row>77</xdr:row>
      <xdr:rowOff>163337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072379"/>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161961</xdr:rowOff>
    </xdr:from>
    <xdr:to>
      <xdr:col>24</xdr:col>
      <xdr:colOff>114300</xdr:colOff>
      <xdr:row>77</xdr:row>
      <xdr:rowOff>92111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13388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4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55662</xdr:rowOff>
    </xdr:from>
    <xdr:to>
      <xdr:col>20</xdr:col>
      <xdr:colOff>38100</xdr:colOff>
      <xdr:row>76</xdr:row>
      <xdr:rowOff>157262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0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2339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86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68462</xdr:rowOff>
    </xdr:from>
    <xdr:to>
      <xdr:col>15</xdr:col>
      <xdr:colOff>101600</xdr:colOff>
      <xdr:row>76</xdr:row>
      <xdr:rowOff>170062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87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162829</xdr:rowOff>
    </xdr:from>
    <xdr:to>
      <xdr:col>10</xdr:col>
      <xdr:colOff>165100</xdr:colOff>
      <xdr:row>76</xdr:row>
      <xdr:rowOff>92979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0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109507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7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112537</xdr:rowOff>
    </xdr:from>
    <xdr:to>
      <xdr:col>6</xdr:col>
      <xdr:colOff>38100</xdr:colOff>
      <xdr:row>78</xdr:row>
      <xdr:rowOff>42687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33814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0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49364</xdr:rowOff>
    </xdr:from>
    <xdr:to>
      <xdr:col>24</xdr:col>
      <xdr:colOff>63500</xdr:colOff>
      <xdr:row>97</xdr:row>
      <xdr:rowOff>156566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80014"/>
          <a:ext cx="838200" cy="10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146889</xdr:rowOff>
    </xdr:from>
    <xdr:to>
      <xdr:col>19</xdr:col>
      <xdr:colOff>177800</xdr:colOff>
      <xdr:row>97</xdr:row>
      <xdr:rowOff>156566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06089"/>
          <a:ext cx="8890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146889</xdr:rowOff>
    </xdr:from>
    <xdr:to>
      <xdr:col>15</xdr:col>
      <xdr:colOff>50800</xdr:colOff>
      <xdr:row>98</xdr:row>
      <xdr:rowOff>99110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06089"/>
          <a:ext cx="889000" cy="2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99110</xdr:rowOff>
    </xdr:from>
    <xdr:to>
      <xdr:col>10</xdr:col>
      <xdr:colOff>114300</xdr:colOff>
      <xdr:row>98</xdr:row>
      <xdr:rowOff>136234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01210"/>
          <a:ext cx="889000" cy="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170014</xdr:rowOff>
    </xdr:from>
    <xdr:to>
      <xdr:col>24</xdr:col>
      <xdr:colOff>114300</xdr:colOff>
      <xdr:row>97</xdr:row>
      <xdr:rowOff>100164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148441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105766</xdr:rowOff>
    </xdr:from>
    <xdr:to>
      <xdr:col>20</xdr:col>
      <xdr:colOff>38100</xdr:colOff>
      <xdr:row>98</xdr:row>
      <xdr:rowOff>35916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27043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96089</xdr:rowOff>
    </xdr:from>
    <xdr:to>
      <xdr:col>15</xdr:col>
      <xdr:colOff>101600</xdr:colOff>
      <xdr:row>97</xdr:row>
      <xdr:rowOff>26239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17366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48310</xdr:rowOff>
    </xdr:from>
    <xdr:to>
      <xdr:col>10</xdr:col>
      <xdr:colOff>165100</xdr:colOff>
      <xdr:row>98</xdr:row>
      <xdr:rowOff>149910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141037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85434</xdr:rowOff>
    </xdr:from>
    <xdr:to>
      <xdr:col>6</xdr:col>
      <xdr:colOff>38100</xdr:colOff>
      <xdr:row>99</xdr:row>
      <xdr:rowOff>15584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6711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102199</xdr:rowOff>
    </xdr:from>
    <xdr:to>
      <xdr:col>55</xdr:col>
      <xdr:colOff>0</xdr:colOff>
      <xdr:row>37</xdr:row>
      <xdr:rowOff>139254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45849"/>
          <a:ext cx="8382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102199</xdr:rowOff>
    </xdr:from>
    <xdr:to>
      <xdr:col>50</xdr:col>
      <xdr:colOff>114300</xdr:colOff>
      <xdr:row>37</xdr:row>
      <xdr:rowOff>157868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45849"/>
          <a:ext cx="889000" cy="5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10356</xdr:rowOff>
    </xdr:from>
    <xdr:to>
      <xdr:col>45</xdr:col>
      <xdr:colOff>177800</xdr:colOff>
      <xdr:row>37</xdr:row>
      <xdr:rowOff>157868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25306"/>
          <a:ext cx="889000" cy="11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10356</xdr:rowOff>
    </xdr:from>
    <xdr:to>
      <xdr:col>41</xdr:col>
      <xdr:colOff>50800</xdr:colOff>
      <xdr:row>37</xdr:row>
      <xdr:rowOff>134649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25306"/>
          <a:ext cx="889000" cy="115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88454</xdr:rowOff>
    </xdr:from>
    <xdr:to>
      <xdr:col>55</xdr:col>
      <xdr:colOff>50800</xdr:colOff>
      <xdr:row>38</xdr:row>
      <xdr:rowOff>18604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66881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51399</xdr:rowOff>
    </xdr:from>
    <xdr:to>
      <xdr:col>50</xdr:col>
      <xdr:colOff>165100</xdr:colOff>
      <xdr:row>37</xdr:row>
      <xdr:rowOff>152999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169526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107068</xdr:rowOff>
    </xdr:from>
    <xdr:to>
      <xdr:col>46</xdr:col>
      <xdr:colOff>38100</xdr:colOff>
      <xdr:row>38</xdr:row>
      <xdr:rowOff>37218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53745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2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131006</xdr:rowOff>
    </xdr:from>
    <xdr:to>
      <xdr:col>41</xdr:col>
      <xdr:colOff>101600</xdr:colOff>
      <xdr:row>31</xdr:row>
      <xdr:rowOff>61156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77683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4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83849</xdr:rowOff>
    </xdr:from>
    <xdr:to>
      <xdr:col>36</xdr:col>
      <xdr:colOff>165100</xdr:colOff>
      <xdr:row>38</xdr:row>
      <xdr:rowOff>13999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30526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87076</xdr:rowOff>
    </xdr:from>
    <xdr:to>
      <xdr:col>55</xdr:col>
      <xdr:colOff>0</xdr:colOff>
      <xdr:row>56</xdr:row>
      <xdr:rowOff>162042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16826"/>
          <a:ext cx="838200" cy="2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87076</xdr:rowOff>
    </xdr:from>
    <xdr:to>
      <xdr:col>50</xdr:col>
      <xdr:colOff>114300</xdr:colOff>
      <xdr:row>56</xdr:row>
      <xdr:rowOff>4186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16826"/>
          <a:ext cx="8890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116939</xdr:rowOff>
    </xdr:from>
    <xdr:to>
      <xdr:col>45</xdr:col>
      <xdr:colOff>177800</xdr:colOff>
      <xdr:row>56</xdr:row>
      <xdr:rowOff>4186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203789"/>
          <a:ext cx="889000" cy="4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116939</xdr:rowOff>
    </xdr:from>
    <xdr:to>
      <xdr:col>41</xdr:col>
      <xdr:colOff>50800</xdr:colOff>
      <xdr:row>56</xdr:row>
      <xdr:rowOff>123507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203789"/>
          <a:ext cx="889000" cy="5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111242</xdr:rowOff>
    </xdr:from>
    <xdr:to>
      <xdr:col>55</xdr:col>
      <xdr:colOff>50800</xdr:colOff>
      <xdr:row>57</xdr:row>
      <xdr:rowOff>41392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134119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36276</xdr:rowOff>
    </xdr:from>
    <xdr:to>
      <xdr:col>50</xdr:col>
      <xdr:colOff>165100</xdr:colOff>
      <xdr:row>55</xdr:row>
      <xdr:rowOff>137876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154403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124836</xdr:rowOff>
    </xdr:from>
    <xdr:to>
      <xdr:col>46</xdr:col>
      <xdr:colOff>38100</xdr:colOff>
      <xdr:row>56</xdr:row>
      <xdr:rowOff>54986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71513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66139</xdr:rowOff>
    </xdr:from>
    <xdr:to>
      <xdr:col>41</xdr:col>
      <xdr:colOff>101600</xdr:colOff>
      <xdr:row>53</xdr:row>
      <xdr:rowOff>167739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1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12816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892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72707</xdr:rowOff>
    </xdr:from>
    <xdr:to>
      <xdr:col>36</xdr:col>
      <xdr:colOff>165100</xdr:colOff>
      <xdr:row>57</xdr:row>
      <xdr:rowOff>2857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19384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14884</xdr:rowOff>
    </xdr:from>
    <xdr:to>
      <xdr:col>55</xdr:col>
      <xdr:colOff>0</xdr:colOff>
      <xdr:row>77</xdr:row>
      <xdr:rowOff>159341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530734"/>
          <a:ext cx="838200" cy="8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14884</xdr:rowOff>
    </xdr:from>
    <xdr:to>
      <xdr:col>50</xdr:col>
      <xdr:colOff>114300</xdr:colOff>
      <xdr:row>75</xdr:row>
      <xdr:rowOff>21971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530734"/>
          <a:ext cx="889000" cy="3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21971</xdr:rowOff>
    </xdr:from>
    <xdr:to>
      <xdr:col>45</xdr:col>
      <xdr:colOff>177800</xdr:colOff>
      <xdr:row>77</xdr:row>
      <xdr:rowOff>54260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880721"/>
          <a:ext cx="889000" cy="3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54260</xdr:rowOff>
    </xdr:from>
    <xdr:to>
      <xdr:col>41</xdr:col>
      <xdr:colOff>50800</xdr:colOff>
      <xdr:row>78</xdr:row>
      <xdr:rowOff>96323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55910"/>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108541</xdr:rowOff>
    </xdr:from>
    <xdr:to>
      <xdr:col>55</xdr:col>
      <xdr:colOff>50800</xdr:colOff>
      <xdr:row>78</xdr:row>
      <xdr:rowOff>38691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131418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135534</xdr:rowOff>
    </xdr:from>
    <xdr:to>
      <xdr:col>50</xdr:col>
      <xdr:colOff>165100</xdr:colOff>
      <xdr:row>73</xdr:row>
      <xdr:rowOff>65684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4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82211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2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142621</xdr:rowOff>
    </xdr:from>
    <xdr:to>
      <xdr:col>46</xdr:col>
      <xdr:colOff>38100</xdr:colOff>
      <xdr:row>75</xdr:row>
      <xdr:rowOff>72771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89298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3460</xdr:rowOff>
    </xdr:from>
    <xdr:to>
      <xdr:col>41</xdr:col>
      <xdr:colOff>101600</xdr:colOff>
      <xdr:row>77</xdr:row>
      <xdr:rowOff>105060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121587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45523</xdr:rowOff>
    </xdr:from>
    <xdr:to>
      <xdr:col>36</xdr:col>
      <xdr:colOff>165100</xdr:colOff>
      <xdr:row>78</xdr:row>
      <xdr:rowOff>147123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138250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101034</xdr:rowOff>
    </xdr:from>
    <xdr:to>
      <xdr:col>55</xdr:col>
      <xdr:colOff>0</xdr:colOff>
      <xdr:row>98</xdr:row>
      <xdr:rowOff>15886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31684"/>
          <a:ext cx="838200" cy="8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126050</xdr:rowOff>
    </xdr:from>
    <xdr:to>
      <xdr:col>50</xdr:col>
      <xdr:colOff>114300</xdr:colOff>
      <xdr:row>98</xdr:row>
      <xdr:rowOff>15886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56700"/>
          <a:ext cx="889000" cy="6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143576</xdr:rowOff>
    </xdr:from>
    <xdr:to>
      <xdr:col>45</xdr:col>
      <xdr:colOff>177800</xdr:colOff>
      <xdr:row>97</xdr:row>
      <xdr:rowOff>126050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088426"/>
          <a:ext cx="8890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143576</xdr:rowOff>
    </xdr:from>
    <xdr:to>
      <xdr:col>41</xdr:col>
      <xdr:colOff>50800</xdr:colOff>
      <xdr:row>96</xdr:row>
      <xdr:rowOff>121782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088426"/>
          <a:ext cx="889000" cy="49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50234</xdr:rowOff>
    </xdr:from>
    <xdr:to>
      <xdr:col>55</xdr:col>
      <xdr:colOff>50800</xdr:colOff>
      <xdr:row>97</xdr:row>
      <xdr:rowOff>151834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73111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3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136536</xdr:rowOff>
    </xdr:from>
    <xdr:to>
      <xdr:col>50</xdr:col>
      <xdr:colOff>165100</xdr:colOff>
      <xdr:row>98</xdr:row>
      <xdr:rowOff>66686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57813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5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75250</xdr:rowOff>
    </xdr:from>
    <xdr:to>
      <xdr:col>46</xdr:col>
      <xdr:colOff>38100</xdr:colOff>
      <xdr:row>98</xdr:row>
      <xdr:rowOff>5400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21927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4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92776</xdr:rowOff>
    </xdr:from>
    <xdr:to>
      <xdr:col>41</xdr:col>
      <xdr:colOff>101600</xdr:colOff>
      <xdr:row>94</xdr:row>
      <xdr:rowOff>22926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0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39453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8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70982</xdr:rowOff>
    </xdr:from>
    <xdr:to>
      <xdr:col>36</xdr:col>
      <xdr:colOff>165100</xdr:colOff>
      <xdr:row>97</xdr:row>
      <xdr:rowOff>1132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17659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16158</xdr:rowOff>
    </xdr:from>
    <xdr:to>
      <xdr:col>85</xdr:col>
      <xdr:colOff>127000</xdr:colOff>
      <xdr:row>39</xdr:row>
      <xdr:rowOff>51036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5674008"/>
          <a:ext cx="838200" cy="106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51036</xdr:rowOff>
    </xdr:from>
    <xdr:to>
      <xdr:col>81</xdr:col>
      <xdr:colOff>50800</xdr:colOff>
      <xdr:row>39</xdr:row>
      <xdr:rowOff>79546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37586"/>
          <a:ext cx="8890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64752</xdr:rowOff>
    </xdr:from>
    <xdr:to>
      <xdr:col>76</xdr:col>
      <xdr:colOff>114300</xdr:colOff>
      <xdr:row>39</xdr:row>
      <xdr:rowOff>79546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51302"/>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15668</xdr:rowOff>
    </xdr:from>
    <xdr:to>
      <xdr:col>71</xdr:col>
      <xdr:colOff>177800</xdr:colOff>
      <xdr:row>39</xdr:row>
      <xdr:rowOff>64752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02218"/>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136808</xdr:rowOff>
    </xdr:from>
    <xdr:to>
      <xdr:col>85</xdr:col>
      <xdr:colOff>177800</xdr:colOff>
      <xdr:row>33</xdr:row>
      <xdr:rowOff>66958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56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159685</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547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236</xdr:rowOff>
    </xdr:from>
    <xdr:to>
      <xdr:col>81</xdr:col>
      <xdr:colOff>101600</xdr:colOff>
      <xdr:row>39</xdr:row>
      <xdr:rowOff>101836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92963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7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28746</xdr:rowOff>
    </xdr:from>
    <xdr:to>
      <xdr:col>76</xdr:col>
      <xdr:colOff>165100</xdr:colOff>
      <xdr:row>39</xdr:row>
      <xdr:rowOff>130346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121473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0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13952</xdr:rowOff>
    </xdr:from>
    <xdr:to>
      <xdr:col>72</xdr:col>
      <xdr:colOff>38100</xdr:colOff>
      <xdr:row>39</xdr:row>
      <xdr:rowOff>115552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106679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9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136318</xdr:rowOff>
    </xdr:from>
    <xdr:to>
      <xdr:col>67</xdr:col>
      <xdr:colOff>101600</xdr:colOff>
      <xdr:row>39</xdr:row>
      <xdr:rowOff>66468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82995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2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115909</xdr:rowOff>
    </xdr:from>
    <xdr:to>
      <xdr:col>85</xdr:col>
      <xdr:colOff>127000</xdr:colOff>
      <xdr:row>75</xdr:row>
      <xdr:rowOff>144794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74659"/>
          <a:ext cx="8382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45468</xdr:rowOff>
    </xdr:from>
    <xdr:to>
      <xdr:col>81</xdr:col>
      <xdr:colOff>50800</xdr:colOff>
      <xdr:row>75</xdr:row>
      <xdr:rowOff>115909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04218"/>
          <a:ext cx="889000" cy="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45468</xdr:rowOff>
    </xdr:from>
    <xdr:to>
      <xdr:col>76</xdr:col>
      <xdr:colOff>114300</xdr:colOff>
      <xdr:row>75</xdr:row>
      <xdr:rowOff>103222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04218"/>
          <a:ext cx="889000" cy="5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27082</xdr:rowOff>
    </xdr:from>
    <xdr:to>
      <xdr:col>71</xdr:col>
      <xdr:colOff>177800</xdr:colOff>
      <xdr:row>75</xdr:row>
      <xdr:rowOff>103222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85832"/>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93994</xdr:rowOff>
    </xdr:from>
    <xdr:to>
      <xdr:col>85</xdr:col>
      <xdr:colOff>177800</xdr:colOff>
      <xdr:row>76</xdr:row>
      <xdr:rowOff>24144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116871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65109</xdr:rowOff>
    </xdr:from>
    <xdr:to>
      <xdr:col>81</xdr:col>
      <xdr:colOff>101600</xdr:colOff>
      <xdr:row>75</xdr:row>
      <xdr:rowOff>166709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9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166118</xdr:rowOff>
    </xdr:from>
    <xdr:to>
      <xdr:col>76</xdr:col>
      <xdr:colOff>165100</xdr:colOff>
      <xdr:row>75</xdr:row>
      <xdr:rowOff>96268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112795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2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52422</xdr:rowOff>
    </xdr:from>
    <xdr:to>
      <xdr:col>72</xdr:col>
      <xdr:colOff>38100</xdr:colOff>
      <xdr:row>75</xdr:row>
      <xdr:rowOff>154022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170549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147732</xdr:rowOff>
    </xdr:from>
    <xdr:to>
      <xdr:col>67</xdr:col>
      <xdr:colOff>101600</xdr:colOff>
      <xdr:row>75</xdr:row>
      <xdr:rowOff>77882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94409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78358</xdr:rowOff>
    </xdr:from>
    <xdr:to>
      <xdr:col>85</xdr:col>
      <xdr:colOff>127000</xdr:colOff>
      <xdr:row>98</xdr:row>
      <xdr:rowOff>85494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80458"/>
          <a:ext cx="8382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34644</xdr:rowOff>
    </xdr:from>
    <xdr:to>
      <xdr:col>81</xdr:col>
      <xdr:colOff>50800</xdr:colOff>
      <xdr:row>98</xdr:row>
      <xdr:rowOff>85494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36744"/>
          <a:ext cx="889000" cy="5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34644</xdr:rowOff>
    </xdr:from>
    <xdr:to>
      <xdr:col>76</xdr:col>
      <xdr:colOff>114300</xdr:colOff>
      <xdr:row>98</xdr:row>
      <xdr:rowOff>92704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36744"/>
          <a:ext cx="889000" cy="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92704</xdr:rowOff>
    </xdr:from>
    <xdr:to>
      <xdr:col>71</xdr:col>
      <xdr:colOff>177800</xdr:colOff>
      <xdr:row>98</xdr:row>
      <xdr:rowOff>121338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94804"/>
          <a:ext cx="889000" cy="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27558</xdr:rowOff>
    </xdr:from>
    <xdr:to>
      <xdr:col>85</xdr:col>
      <xdr:colOff>177800</xdr:colOff>
      <xdr:row>98</xdr:row>
      <xdr:rowOff>129158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34694</xdr:rowOff>
    </xdr:from>
    <xdr:to>
      <xdr:col>81</xdr:col>
      <xdr:colOff>101600</xdr:colOff>
      <xdr:row>98</xdr:row>
      <xdr:rowOff>136294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127421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2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155294</xdr:rowOff>
    </xdr:from>
    <xdr:to>
      <xdr:col>76</xdr:col>
      <xdr:colOff>165100</xdr:colOff>
      <xdr:row>98</xdr:row>
      <xdr:rowOff>85444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76571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7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41904</xdr:rowOff>
    </xdr:from>
    <xdr:to>
      <xdr:col>72</xdr:col>
      <xdr:colOff>38100</xdr:colOff>
      <xdr:row>98</xdr:row>
      <xdr:rowOff>143504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134631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70538</xdr:rowOff>
    </xdr:from>
    <xdr:to>
      <xdr:col>67</xdr:col>
      <xdr:colOff>101600</xdr:colOff>
      <xdr:row>99</xdr:row>
      <xdr:rowOff>688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163265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97363</xdr:rowOff>
    </xdr:from>
    <xdr:to>
      <xdr:col>116</xdr:col>
      <xdr:colOff>63500</xdr:colOff>
      <xdr:row>58</xdr:row>
      <xdr:rowOff>103124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41463"/>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107513</xdr:rowOff>
    </xdr:from>
    <xdr:to>
      <xdr:col>111</xdr:col>
      <xdr:colOff>177800</xdr:colOff>
      <xdr:row>58</xdr:row>
      <xdr:rowOff>97363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708713"/>
          <a:ext cx="889000" cy="3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107513</xdr:rowOff>
    </xdr:from>
    <xdr:to>
      <xdr:col>107</xdr:col>
      <xdr:colOff>50800</xdr:colOff>
      <xdr:row>58</xdr:row>
      <xdr:rowOff>117206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708713"/>
          <a:ext cx="889000" cy="35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114371</xdr:rowOff>
    </xdr:from>
    <xdr:to>
      <xdr:col>102</xdr:col>
      <xdr:colOff>114300</xdr:colOff>
      <xdr:row>58</xdr:row>
      <xdr:rowOff>117206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58471"/>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52324</xdr:rowOff>
    </xdr:from>
    <xdr:to>
      <xdr:col>116</xdr:col>
      <xdr:colOff>114300</xdr:colOff>
      <xdr:row>58</xdr:row>
      <xdr:rowOff>153924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153555</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46563</xdr:rowOff>
    </xdr:from>
    <xdr:to>
      <xdr:col>112</xdr:col>
      <xdr:colOff>38100</xdr:colOff>
      <xdr:row>58</xdr:row>
      <xdr:rowOff>148163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139290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08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56713</xdr:rowOff>
    </xdr:from>
    <xdr:to>
      <xdr:col>107</xdr:col>
      <xdr:colOff>101600</xdr:colOff>
      <xdr:row>56</xdr:row>
      <xdr:rowOff>158313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3390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43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66406</xdr:rowOff>
    </xdr:from>
    <xdr:to>
      <xdr:col>102</xdr:col>
      <xdr:colOff>165100</xdr:colOff>
      <xdr:row>58</xdr:row>
      <xdr:rowOff>168006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159133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03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63571</xdr:rowOff>
    </xdr:from>
    <xdr:to>
      <xdr:col>98</xdr:col>
      <xdr:colOff>38100</xdr:colOff>
      <xdr:row>58</xdr:row>
      <xdr:rowOff>165171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156298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0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12542</xdr:rowOff>
    </xdr:from>
    <xdr:to>
      <xdr:col>116</xdr:col>
      <xdr:colOff>63500</xdr:colOff>
      <xdr:row>78</xdr:row>
      <xdr:rowOff>30411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85642"/>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30411</xdr:rowOff>
    </xdr:from>
    <xdr:to>
      <xdr:col>111</xdr:col>
      <xdr:colOff>177800</xdr:colOff>
      <xdr:row>78</xdr:row>
      <xdr:rowOff>47803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03511"/>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47803</xdr:rowOff>
    </xdr:from>
    <xdr:to>
      <xdr:col>107</xdr:col>
      <xdr:colOff>50800</xdr:colOff>
      <xdr:row>78</xdr:row>
      <xdr:rowOff>61537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420903"/>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56547</xdr:rowOff>
    </xdr:from>
    <xdr:to>
      <xdr:col>102</xdr:col>
      <xdr:colOff>114300</xdr:colOff>
      <xdr:row>78</xdr:row>
      <xdr:rowOff>61537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42964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133192</xdr:rowOff>
    </xdr:from>
    <xdr:to>
      <xdr:col>116</xdr:col>
      <xdr:colOff>114300</xdr:colOff>
      <xdr:row>78</xdr:row>
      <xdr:rowOff>63342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48119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151061</xdr:rowOff>
    </xdr:from>
    <xdr:to>
      <xdr:col>112</xdr:col>
      <xdr:colOff>38100</xdr:colOff>
      <xdr:row>78</xdr:row>
      <xdr:rowOff>81211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72338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168453</xdr:rowOff>
    </xdr:from>
    <xdr:to>
      <xdr:col>107</xdr:col>
      <xdr:colOff>101600</xdr:colOff>
      <xdr:row>78</xdr:row>
      <xdr:rowOff>98603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89730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10737</xdr:rowOff>
    </xdr:from>
    <xdr:to>
      <xdr:col>102</xdr:col>
      <xdr:colOff>165100</xdr:colOff>
      <xdr:row>78</xdr:row>
      <xdr:rowOff>112337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103464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5747</xdr:rowOff>
    </xdr:from>
    <xdr:to>
      <xdr:col>98</xdr:col>
      <xdr:colOff>38100</xdr:colOff>
      <xdr:row>78</xdr:row>
      <xdr:rowOff>107347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98474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当町は類似団体の中でも人口が多く、住民一人当たりのコストは類似団体平均値よりも低くなる傾向になると思われるが、令和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年度の性質別経費では、人件費、</a:t>
          </a:r>
          <a:r>
            <a:rPr lang="ja-JP" altLang="en-US" sz="1100" b="0" i="0" baseline="0">
              <a:solidFill>
                <a:schemeClr val="dk1"/>
              </a:solidFill>
              <a:effectLst/>
              <a:latin typeface="+mn-lt"/>
              <a:ea typeface="+mn-ea"/>
              <a:cs typeface="+mn-cs"/>
            </a:rPr>
            <a:t>維持補修費、</a:t>
          </a:r>
          <a:r>
            <a:rPr lang="ja-JP" altLang="ja-JP" sz="1100" b="0" i="0" baseline="0">
              <a:solidFill>
                <a:schemeClr val="dk1"/>
              </a:solidFill>
              <a:effectLst/>
              <a:latin typeface="+mn-lt"/>
              <a:ea typeface="+mn-ea"/>
              <a:cs typeface="+mn-cs"/>
            </a:rPr>
            <a:t>普通建設事業費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災害復旧事業費</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が類似団体平均値より高い数値を示している。主な要因としては、人件費については小学校をはじめとした公共施設の多さに伴い職員数が多いこと、維持補修費については除雪経費等</a:t>
          </a:r>
          <a:r>
            <a:rPr lang="ja-JP" altLang="en-US" sz="1100" b="0" i="0" baseline="0">
              <a:solidFill>
                <a:schemeClr val="dk1"/>
              </a:solidFill>
              <a:effectLst/>
              <a:latin typeface="+mn-lt"/>
              <a:ea typeface="+mn-ea"/>
              <a:cs typeface="+mn-cs"/>
            </a:rPr>
            <a:t>、災害復旧事業費については令和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月豪雨や能登半島地震に伴う復旧費が</a:t>
          </a:r>
          <a:r>
            <a:rPr lang="ja-JP" altLang="ja-JP" sz="1100" b="0" i="0" baseline="0">
              <a:solidFill>
                <a:schemeClr val="dk1"/>
              </a:solidFill>
              <a:effectLst/>
              <a:latin typeface="+mn-lt"/>
              <a:ea typeface="+mn-ea"/>
              <a:cs typeface="+mn-cs"/>
            </a:rPr>
            <a:t>類似団体平均を上回る要因となっている</a:t>
          </a:r>
          <a:r>
            <a:rPr lang="ja-JP" altLang="en-US" sz="1100" b="0" i="0" baseline="0">
              <a:solidFill>
                <a:schemeClr val="dk1"/>
              </a:solidFill>
              <a:effectLst/>
              <a:latin typeface="+mn-lt"/>
              <a:ea typeface="+mn-ea"/>
              <a:cs typeface="+mn-cs"/>
            </a:rPr>
            <a:t>と考えられる</a:t>
          </a:r>
          <a:r>
            <a:rPr lang="ja-JP" altLang="ja-JP" sz="1100" b="0" i="0" baseline="0">
              <a:solidFill>
                <a:schemeClr val="dk1"/>
              </a:solidFill>
              <a:effectLst/>
              <a:latin typeface="+mn-lt"/>
              <a:ea typeface="+mn-ea"/>
              <a:cs typeface="+mn-cs"/>
            </a:rPr>
            <a:t>。普通建設事業費については、住吉公園や温水プール整備事業など</a:t>
          </a:r>
          <a:r>
            <a:rPr lang="ja-JP" altLang="en-US" sz="1100" b="0" i="0" baseline="0">
              <a:solidFill>
                <a:schemeClr val="dk1"/>
              </a:solidFill>
              <a:effectLst/>
              <a:latin typeface="+mn-lt"/>
              <a:ea typeface="+mn-ea"/>
              <a:cs typeface="+mn-cs"/>
            </a:rPr>
            <a:t>が大幅な減になったものの、小学校施設バリアフリー化整備事業やサンライフ津幡長寿命化改修事業の増により引き続き</a:t>
          </a:r>
          <a:r>
            <a:rPr lang="ja-JP" altLang="ja-JP" sz="1100" b="0" i="0" baseline="0">
              <a:solidFill>
                <a:schemeClr val="dk1"/>
              </a:solidFill>
              <a:effectLst/>
              <a:latin typeface="+mn-lt"/>
              <a:ea typeface="+mn-ea"/>
              <a:cs typeface="+mn-cs"/>
            </a:rPr>
            <a:t>類似団体平均値を上回る数値となった。公債費については経常比較分析表に記載の通りである。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年度と比較した場合、特に</a:t>
          </a:r>
          <a:r>
            <a:rPr lang="ja-JP" altLang="en-US" sz="1100" b="0" i="0" baseline="0">
              <a:solidFill>
                <a:schemeClr val="dk1"/>
              </a:solidFill>
              <a:effectLst/>
              <a:latin typeface="+mn-lt"/>
              <a:ea typeface="+mn-ea"/>
              <a:cs typeface="+mn-cs"/>
            </a:rPr>
            <a:t>維持補修費、</a:t>
          </a:r>
          <a:r>
            <a:rPr lang="ja-JP" altLang="ja-JP" sz="1100" b="0" i="0" baseline="0">
              <a:solidFill>
                <a:schemeClr val="dk1"/>
              </a:solidFill>
              <a:effectLst/>
              <a:latin typeface="+mn-lt"/>
              <a:ea typeface="+mn-ea"/>
              <a:cs typeface="+mn-cs"/>
            </a:rPr>
            <a:t>普通建設事業費の数値が減少し、</a:t>
          </a:r>
          <a:r>
            <a:rPr lang="ja-JP" altLang="en-US" sz="1100" b="0" i="0" baseline="0">
              <a:solidFill>
                <a:schemeClr val="dk1"/>
              </a:solidFill>
              <a:effectLst/>
              <a:latin typeface="+mn-lt"/>
              <a:ea typeface="+mn-ea"/>
              <a:cs typeface="+mn-cs"/>
            </a:rPr>
            <a:t>扶助費、災害復旧事業費</a:t>
          </a:r>
          <a:r>
            <a:rPr lang="ja-JP" altLang="ja-JP" sz="1100" b="0" i="0" baseline="0">
              <a:solidFill>
                <a:schemeClr val="dk1"/>
              </a:solidFill>
              <a:effectLst/>
              <a:latin typeface="+mn-lt"/>
              <a:ea typeface="+mn-ea"/>
              <a:cs typeface="+mn-cs"/>
            </a:rPr>
            <a:t>の数値が増加している。</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要因は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維持補修費については除雪経費や</a:t>
          </a:r>
          <a:r>
            <a:rPr lang="ja-JP" altLang="ja-JP" sz="1100">
              <a:solidFill>
                <a:schemeClr val="dk1"/>
              </a:solidFill>
              <a:effectLst/>
              <a:latin typeface="+mn-lt"/>
              <a:ea typeface="+mn-ea"/>
              <a:cs typeface="+mn-cs"/>
            </a:rPr>
            <a:t>緊急浚渫推進事業費</a:t>
          </a:r>
          <a:r>
            <a:rPr lang="ja-JP" altLang="ja-JP" sz="1100" b="0" i="0" baseline="0">
              <a:solidFill>
                <a:schemeClr val="dk1"/>
              </a:solidFill>
              <a:effectLst/>
              <a:latin typeface="+mn-lt"/>
              <a:ea typeface="+mn-ea"/>
              <a:cs typeface="+mn-cs"/>
            </a:rPr>
            <a:t>等の減</a:t>
          </a:r>
          <a:r>
            <a:rPr lang="ja-JP" altLang="en-US" sz="1100" b="0" i="0" baseline="0">
              <a:solidFill>
                <a:schemeClr val="dk1"/>
              </a:solidFill>
              <a:effectLst/>
              <a:latin typeface="+mn-lt"/>
              <a:ea typeface="+mn-ea"/>
              <a:cs typeface="+mn-cs"/>
            </a:rPr>
            <a:t>、普通建設事業費については</a:t>
          </a:r>
          <a:r>
            <a:rPr lang="ja-JP" altLang="ja-JP" sz="1100" b="0" i="0" baseline="0">
              <a:solidFill>
                <a:schemeClr val="dk1"/>
              </a:solidFill>
              <a:effectLst/>
              <a:latin typeface="+mn-lt"/>
              <a:ea typeface="+mn-ea"/>
              <a:cs typeface="+mn-cs"/>
            </a:rPr>
            <a:t>先述の</a:t>
          </a:r>
          <a:r>
            <a:rPr lang="ja-JP" altLang="en-US" sz="1100" b="0" i="0" baseline="0">
              <a:solidFill>
                <a:schemeClr val="dk1"/>
              </a:solidFill>
              <a:effectLst/>
              <a:latin typeface="+mn-lt"/>
              <a:ea typeface="+mn-ea"/>
              <a:cs typeface="+mn-cs"/>
            </a:rPr>
            <a:t>住吉公園や温水プール整備事業の減</a:t>
          </a:r>
          <a:r>
            <a:rPr lang="ja-JP" altLang="ja-JP" sz="1100" b="0" i="0" baseline="0">
              <a:solidFill>
                <a:schemeClr val="dk1"/>
              </a:solidFill>
              <a:effectLst/>
              <a:latin typeface="+mn-lt"/>
              <a:ea typeface="+mn-ea"/>
              <a:cs typeface="+mn-cs"/>
            </a:rPr>
            <a:t>があげられる。</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要因としては、扶助費については低所得者世帯支援事業や子ども医療費の増等</a:t>
          </a:r>
          <a:r>
            <a:rPr lang="ja-JP" altLang="en-US" sz="1100" b="0" i="0" baseline="0">
              <a:solidFill>
                <a:schemeClr val="dk1"/>
              </a:solidFill>
              <a:effectLst/>
              <a:latin typeface="+mn-lt"/>
              <a:ea typeface="+mn-ea"/>
              <a:cs typeface="+mn-cs"/>
            </a:rPr>
            <a:t>、災害復旧事業費については先述の令和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月豪雨や能登半島地震に伴う復旧費の増</a:t>
          </a:r>
          <a:r>
            <a:rPr lang="ja-JP" altLang="ja-JP" sz="1100" b="0" i="0" baseline="0">
              <a:solidFill>
                <a:schemeClr val="dk1"/>
              </a:solidFill>
              <a:effectLst/>
              <a:latin typeface="+mn-lt"/>
              <a:ea typeface="+mn-ea"/>
              <a:cs typeface="+mn-cs"/>
            </a:rPr>
            <a:t>があげられる。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
37,085
110.59
17,354,192
16,834,257
339,593
8,890,308
17,491,263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51689</xdr:rowOff>
    </xdr:from>
    <xdr:to>
      <xdr:col>24</xdr:col>
      <xdr:colOff>63500</xdr:colOff>
      <xdr:row>35</xdr:row>
      <xdr:rowOff>91694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2439"/>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51689</xdr:rowOff>
    </xdr:from>
    <xdr:to>
      <xdr:col>19</xdr:col>
      <xdr:colOff>177800</xdr:colOff>
      <xdr:row>35</xdr:row>
      <xdr:rowOff>57785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243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57785</xdr:rowOff>
    </xdr:from>
    <xdr:to>
      <xdr:col>15</xdr:col>
      <xdr:colOff>50800</xdr:colOff>
      <xdr:row>35</xdr:row>
      <xdr:rowOff>83693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8535"/>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7112</xdr:rowOff>
    </xdr:from>
    <xdr:to>
      <xdr:col>10</xdr:col>
      <xdr:colOff>114300</xdr:colOff>
      <xdr:row>35</xdr:row>
      <xdr:rowOff>83693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7862"/>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40894</xdr:rowOff>
    </xdr:from>
    <xdr:to>
      <xdr:col>24</xdr:col>
      <xdr:colOff>114300</xdr:colOff>
      <xdr:row>35</xdr:row>
      <xdr:rowOff>142494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19321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xdr:rowOff>
    </xdr:from>
    <xdr:to>
      <xdr:col>20</xdr:col>
      <xdr:colOff>38100</xdr:colOff>
      <xdr:row>35</xdr:row>
      <xdr:rowOff>102489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119016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6985</xdr:rowOff>
    </xdr:from>
    <xdr:to>
      <xdr:col>15</xdr:col>
      <xdr:colOff>101600</xdr:colOff>
      <xdr:row>35</xdr:row>
      <xdr:rowOff>108585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32893</xdr:rowOff>
    </xdr:from>
    <xdr:to>
      <xdr:col>10</xdr:col>
      <xdr:colOff>165100</xdr:colOff>
      <xdr:row>35</xdr:row>
      <xdr:rowOff>134493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125620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127762</xdr:rowOff>
    </xdr:from>
    <xdr:to>
      <xdr:col>6</xdr:col>
      <xdr:colOff>38100</xdr:colOff>
      <xdr:row>35</xdr:row>
      <xdr:rowOff>57912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74439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93125</xdr:rowOff>
    </xdr:from>
    <xdr:to>
      <xdr:col>24</xdr:col>
      <xdr:colOff>63500</xdr:colOff>
      <xdr:row>58</xdr:row>
      <xdr:rowOff>96948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37225"/>
          <a:ext cx="8382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xdr:rowOff>
    </xdr:from>
    <xdr:to>
      <xdr:col>19</xdr:col>
      <xdr:colOff>177800</xdr:colOff>
      <xdr:row>58</xdr:row>
      <xdr:rowOff>96948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4236"/>
          <a:ext cx="889000" cy="9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108917</xdr:rowOff>
    </xdr:from>
    <xdr:to>
      <xdr:col>15</xdr:col>
      <xdr:colOff>50800</xdr:colOff>
      <xdr:row>58</xdr:row>
      <xdr:rowOff>136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38667"/>
          <a:ext cx="889000" cy="4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108917</xdr:rowOff>
    </xdr:from>
    <xdr:to>
      <xdr:col>10</xdr:col>
      <xdr:colOff>114300</xdr:colOff>
      <xdr:row>58</xdr:row>
      <xdr:rowOff>82286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38667"/>
          <a:ext cx="889000" cy="48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42325</xdr:rowOff>
    </xdr:from>
    <xdr:to>
      <xdr:col>24</xdr:col>
      <xdr:colOff>114300</xdr:colOff>
      <xdr:row>58</xdr:row>
      <xdr:rowOff>143925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145150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46148</xdr:rowOff>
    </xdr:from>
    <xdr:to>
      <xdr:col>20</xdr:col>
      <xdr:colOff>38100</xdr:colOff>
      <xdr:row>58</xdr:row>
      <xdr:rowOff>147748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138875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120786</xdr:rowOff>
    </xdr:from>
    <xdr:to>
      <xdr:col>15</xdr:col>
      <xdr:colOff>101600</xdr:colOff>
      <xdr:row>58</xdr:row>
      <xdr:rowOff>50936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67463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6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58117</xdr:rowOff>
    </xdr:from>
    <xdr:to>
      <xdr:col>10</xdr:col>
      <xdr:colOff>165100</xdr:colOff>
      <xdr:row>55</xdr:row>
      <xdr:rowOff>159717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4794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6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31486</xdr:rowOff>
    </xdr:from>
    <xdr:to>
      <xdr:col>6</xdr:col>
      <xdr:colOff>38100</xdr:colOff>
      <xdr:row>58</xdr:row>
      <xdr:rowOff>133086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53556</xdr:rowOff>
    </xdr:from>
    <xdr:to>
      <xdr:col>24</xdr:col>
      <xdr:colOff>63500</xdr:colOff>
      <xdr:row>77</xdr:row>
      <xdr:rowOff>115377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5206"/>
          <a:ext cx="8382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64185</xdr:rowOff>
    </xdr:from>
    <xdr:to>
      <xdr:col>19</xdr:col>
      <xdr:colOff>177800</xdr:colOff>
      <xdr:row>77</xdr:row>
      <xdr:rowOff>115377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5835"/>
          <a:ext cx="889000" cy="5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64185</xdr:rowOff>
    </xdr:from>
    <xdr:to>
      <xdr:col>15</xdr:col>
      <xdr:colOff>50800</xdr:colOff>
      <xdr:row>77</xdr:row>
      <xdr:rowOff>145346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5835"/>
          <a:ext cx="889000" cy="8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145346</xdr:rowOff>
    </xdr:from>
    <xdr:to>
      <xdr:col>10</xdr:col>
      <xdr:colOff>114300</xdr:colOff>
      <xdr:row>78</xdr:row>
      <xdr:rowOff>105327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6996"/>
          <a:ext cx="889000" cy="13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2756</xdr:rowOff>
    </xdr:from>
    <xdr:to>
      <xdr:col>24</xdr:col>
      <xdr:colOff>114300</xdr:colOff>
      <xdr:row>77</xdr:row>
      <xdr:rowOff>104356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152633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64577</xdr:rowOff>
    </xdr:from>
    <xdr:to>
      <xdr:col>20</xdr:col>
      <xdr:colOff>38100</xdr:colOff>
      <xdr:row>77</xdr:row>
      <xdr:rowOff>166177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157304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13385</xdr:rowOff>
    </xdr:from>
    <xdr:to>
      <xdr:col>15</xdr:col>
      <xdr:colOff>101600</xdr:colOff>
      <xdr:row>77</xdr:row>
      <xdr:rowOff>114985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106112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94546</xdr:rowOff>
    </xdr:from>
    <xdr:to>
      <xdr:col>10</xdr:col>
      <xdr:colOff>165100</xdr:colOff>
      <xdr:row>78</xdr:row>
      <xdr:rowOff>24696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54527</xdr:rowOff>
    </xdr:from>
    <xdr:to>
      <xdr:col>6</xdr:col>
      <xdr:colOff>38100</xdr:colOff>
      <xdr:row>78</xdr:row>
      <xdr:rowOff>156127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147254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31556</xdr:rowOff>
    </xdr:from>
    <xdr:to>
      <xdr:col>24</xdr:col>
      <xdr:colOff>63500</xdr:colOff>
      <xdr:row>98</xdr:row>
      <xdr:rowOff>98210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33656"/>
          <a:ext cx="838200" cy="6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24845</xdr:rowOff>
    </xdr:from>
    <xdr:to>
      <xdr:col>19</xdr:col>
      <xdr:colOff>177800</xdr:colOff>
      <xdr:row>98</xdr:row>
      <xdr:rowOff>31556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26945"/>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24845</xdr:rowOff>
    </xdr:from>
    <xdr:to>
      <xdr:col>15</xdr:col>
      <xdr:colOff>50800</xdr:colOff>
      <xdr:row>98</xdr:row>
      <xdr:rowOff>33874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26945"/>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33874</xdr:rowOff>
    </xdr:from>
    <xdr:to>
      <xdr:col>10</xdr:col>
      <xdr:colOff>114300</xdr:colOff>
      <xdr:row>98</xdr:row>
      <xdr:rowOff>91188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35974"/>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47410</xdr:rowOff>
    </xdr:from>
    <xdr:to>
      <xdr:col>24</xdr:col>
      <xdr:colOff>114300</xdr:colOff>
      <xdr:row>98</xdr:row>
      <xdr:rowOff>149010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133787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152206</xdr:rowOff>
    </xdr:from>
    <xdr:to>
      <xdr:col>20</xdr:col>
      <xdr:colOff>38100</xdr:colOff>
      <xdr:row>98</xdr:row>
      <xdr:rowOff>82356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145495</xdr:rowOff>
    </xdr:from>
    <xdr:to>
      <xdr:col>15</xdr:col>
      <xdr:colOff>101600</xdr:colOff>
      <xdr:row>98</xdr:row>
      <xdr:rowOff>75645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66772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154524</xdr:rowOff>
    </xdr:from>
    <xdr:to>
      <xdr:col>10</xdr:col>
      <xdr:colOff>165100</xdr:colOff>
      <xdr:row>98</xdr:row>
      <xdr:rowOff>84674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8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101201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6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40388</xdr:rowOff>
    </xdr:from>
    <xdr:to>
      <xdr:col>6</xdr:col>
      <xdr:colOff>38100</xdr:colOff>
      <xdr:row>98</xdr:row>
      <xdr:rowOff>141988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133115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139509</xdr:rowOff>
    </xdr:from>
    <xdr:to>
      <xdr:col>55</xdr:col>
      <xdr:colOff>0</xdr:colOff>
      <xdr:row>38</xdr:row>
      <xdr:rowOff>77597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283009"/>
          <a:ext cx="838200" cy="130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77597</xdr:rowOff>
    </xdr:from>
    <xdr:to>
      <xdr:col>50</xdr:col>
      <xdr:colOff>114300</xdr:colOff>
      <xdr:row>38</xdr:row>
      <xdr:rowOff>112458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92697"/>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112458</xdr:rowOff>
    </xdr:from>
    <xdr:to>
      <xdr:col>45</xdr:col>
      <xdr:colOff>177800</xdr:colOff>
      <xdr:row>38</xdr:row>
      <xdr:rowOff>116269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27558"/>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116269</xdr:rowOff>
    </xdr:from>
    <xdr:to>
      <xdr:col>41</xdr:col>
      <xdr:colOff>50800</xdr:colOff>
      <xdr:row>38</xdr:row>
      <xdr:rowOff>122745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31369"/>
          <a:ext cx="8890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88709</xdr:rowOff>
    </xdr:from>
    <xdr:to>
      <xdr:col>55</xdr:col>
      <xdr:colOff>50800</xdr:colOff>
      <xdr:row>31</xdr:row>
      <xdr:rowOff>18859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23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41736</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18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26797</xdr:rowOff>
    </xdr:from>
    <xdr:to>
      <xdr:col>50</xdr:col>
      <xdr:colOff>165100</xdr:colOff>
      <xdr:row>38</xdr:row>
      <xdr:rowOff>128397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144924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61658</xdr:rowOff>
    </xdr:from>
    <xdr:to>
      <xdr:col>46</xdr:col>
      <xdr:colOff>38100</xdr:colOff>
      <xdr:row>38</xdr:row>
      <xdr:rowOff>163258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8336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51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65469</xdr:rowOff>
    </xdr:from>
    <xdr:to>
      <xdr:col>41</xdr:col>
      <xdr:colOff>101600</xdr:colOff>
      <xdr:row>38</xdr:row>
      <xdr:rowOff>167069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5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71945</xdr:rowOff>
    </xdr:from>
    <xdr:to>
      <xdr:col>36</xdr:col>
      <xdr:colOff>165100</xdr:colOff>
      <xdr:row>39</xdr:row>
      <xdr:rowOff>2095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18623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6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153188</xdr:rowOff>
    </xdr:from>
    <xdr:to>
      <xdr:col>55</xdr:col>
      <xdr:colOff>0</xdr:colOff>
      <xdr:row>57</xdr:row>
      <xdr:rowOff>160465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25838"/>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153188</xdr:rowOff>
    </xdr:from>
    <xdr:to>
      <xdr:col>50</xdr:col>
      <xdr:colOff>114300</xdr:colOff>
      <xdr:row>57</xdr:row>
      <xdr:rowOff>169710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25838"/>
          <a:ext cx="889000" cy="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12929</xdr:rowOff>
    </xdr:from>
    <xdr:to>
      <xdr:col>45</xdr:col>
      <xdr:colOff>177800</xdr:colOff>
      <xdr:row>57</xdr:row>
      <xdr:rowOff>169710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85579"/>
          <a:ext cx="889000" cy="1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12929</xdr:rowOff>
    </xdr:from>
    <xdr:to>
      <xdr:col>41</xdr:col>
      <xdr:colOff>50800</xdr:colOff>
      <xdr:row>57</xdr:row>
      <xdr:rowOff>168339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85579"/>
          <a:ext cx="889000" cy="1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109665</xdr:rowOff>
    </xdr:from>
    <xdr:to>
      <xdr:col>55</xdr:col>
      <xdr:colOff>50800</xdr:colOff>
      <xdr:row>58</xdr:row>
      <xdr:rowOff>39815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132542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102388</xdr:rowOff>
    </xdr:from>
    <xdr:to>
      <xdr:col>50</xdr:col>
      <xdr:colOff>165100</xdr:colOff>
      <xdr:row>58</xdr:row>
      <xdr:rowOff>32538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49065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6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118910</xdr:rowOff>
    </xdr:from>
    <xdr:to>
      <xdr:col>46</xdr:col>
      <xdr:colOff>38100</xdr:colOff>
      <xdr:row>58</xdr:row>
      <xdr:rowOff>49060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65587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133579</xdr:rowOff>
    </xdr:from>
    <xdr:to>
      <xdr:col>41</xdr:col>
      <xdr:colOff>101600</xdr:colOff>
      <xdr:row>57</xdr:row>
      <xdr:rowOff>63729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80256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117539</xdr:rowOff>
    </xdr:from>
    <xdr:to>
      <xdr:col>36</xdr:col>
      <xdr:colOff>165100</xdr:colOff>
      <xdr:row>58</xdr:row>
      <xdr:rowOff>47689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64216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10464</xdr:rowOff>
    </xdr:from>
    <xdr:to>
      <xdr:col>55</xdr:col>
      <xdr:colOff>0</xdr:colOff>
      <xdr:row>78</xdr:row>
      <xdr:rowOff>22010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12114"/>
          <a:ext cx="838200" cy="18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164199</xdr:rowOff>
    </xdr:from>
    <xdr:to>
      <xdr:col>50</xdr:col>
      <xdr:colOff>114300</xdr:colOff>
      <xdr:row>77</xdr:row>
      <xdr:rowOff>10464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680049"/>
          <a:ext cx="889000" cy="5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164199</xdr:rowOff>
    </xdr:from>
    <xdr:to>
      <xdr:col>45</xdr:col>
      <xdr:colOff>177800</xdr:colOff>
      <xdr:row>76</xdr:row>
      <xdr:rowOff>158483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680049"/>
          <a:ext cx="889000" cy="5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158483</xdr:rowOff>
    </xdr:from>
    <xdr:to>
      <xdr:col>41</xdr:col>
      <xdr:colOff>50800</xdr:colOff>
      <xdr:row>77</xdr:row>
      <xdr:rowOff>167703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88683"/>
          <a:ext cx="889000" cy="1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142660</xdr:rowOff>
    </xdr:from>
    <xdr:to>
      <xdr:col>55</xdr:col>
      <xdr:colOff>50800</xdr:colOff>
      <xdr:row>78</xdr:row>
      <xdr:rowOff>72810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121087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131114</xdr:rowOff>
    </xdr:from>
    <xdr:to>
      <xdr:col>50</xdr:col>
      <xdr:colOff>165100</xdr:colOff>
      <xdr:row>77</xdr:row>
      <xdr:rowOff>61264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77791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293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113399</xdr:rowOff>
    </xdr:from>
    <xdr:to>
      <xdr:col>46</xdr:col>
      <xdr:colOff>38100</xdr:colOff>
      <xdr:row>74</xdr:row>
      <xdr:rowOff>43549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60076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107683</xdr:rowOff>
    </xdr:from>
    <xdr:to>
      <xdr:col>41</xdr:col>
      <xdr:colOff>101600</xdr:colOff>
      <xdr:row>77</xdr:row>
      <xdr:rowOff>37833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28960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116903</xdr:rowOff>
    </xdr:from>
    <xdr:to>
      <xdr:col>36</xdr:col>
      <xdr:colOff>165100</xdr:colOff>
      <xdr:row>78</xdr:row>
      <xdr:rowOff>47053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38180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1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154178</xdr:rowOff>
    </xdr:from>
    <xdr:to>
      <xdr:col>55</xdr:col>
      <xdr:colOff>0</xdr:colOff>
      <xdr:row>95</xdr:row>
      <xdr:rowOff>129248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927578"/>
          <a:ext cx="838200" cy="48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154178</xdr:rowOff>
    </xdr:from>
    <xdr:to>
      <xdr:col>50</xdr:col>
      <xdr:colOff>114300</xdr:colOff>
      <xdr:row>95</xdr:row>
      <xdr:rowOff>96138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927578"/>
          <a:ext cx="889000" cy="45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96138</xdr:rowOff>
    </xdr:from>
    <xdr:to>
      <xdr:col>45</xdr:col>
      <xdr:colOff>177800</xdr:colOff>
      <xdr:row>95</xdr:row>
      <xdr:rowOff>116967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83888"/>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116967</xdr:rowOff>
    </xdr:from>
    <xdr:to>
      <xdr:col>41</xdr:col>
      <xdr:colOff>50800</xdr:colOff>
      <xdr:row>96</xdr:row>
      <xdr:rowOff>110122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04717"/>
          <a:ext cx="889000" cy="16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78448</xdr:rowOff>
    </xdr:from>
    <xdr:to>
      <xdr:col>55</xdr:col>
      <xdr:colOff>50800</xdr:colOff>
      <xdr:row>96</xdr:row>
      <xdr:rowOff>8598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101325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103378</xdr:rowOff>
    </xdr:from>
    <xdr:to>
      <xdr:col>50</xdr:col>
      <xdr:colOff>165100</xdr:colOff>
      <xdr:row>93</xdr:row>
      <xdr:rowOff>33528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8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50055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6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45338</xdr:rowOff>
    </xdr:from>
    <xdr:to>
      <xdr:col>46</xdr:col>
      <xdr:colOff>38100</xdr:colOff>
      <xdr:row>95</xdr:row>
      <xdr:rowOff>146938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163465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66167</xdr:rowOff>
    </xdr:from>
    <xdr:to>
      <xdr:col>41</xdr:col>
      <xdr:colOff>101600</xdr:colOff>
      <xdr:row>95</xdr:row>
      <xdr:rowOff>167767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12844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59322</xdr:rowOff>
    </xdr:from>
    <xdr:to>
      <xdr:col>36</xdr:col>
      <xdr:colOff>165100</xdr:colOff>
      <xdr:row>96</xdr:row>
      <xdr:rowOff>160922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152049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27419</xdr:rowOff>
    </xdr:from>
    <xdr:to>
      <xdr:col>85</xdr:col>
      <xdr:colOff>127000</xdr:colOff>
      <xdr:row>38</xdr:row>
      <xdr:rowOff>38164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42519"/>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38164</xdr:rowOff>
    </xdr:from>
    <xdr:to>
      <xdr:col>81</xdr:col>
      <xdr:colOff>50800</xdr:colOff>
      <xdr:row>38</xdr:row>
      <xdr:rowOff>149644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53264"/>
          <a:ext cx="8890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46889</xdr:rowOff>
    </xdr:from>
    <xdr:to>
      <xdr:col>76</xdr:col>
      <xdr:colOff>114300</xdr:colOff>
      <xdr:row>38</xdr:row>
      <xdr:rowOff>149644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61989"/>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46889</xdr:rowOff>
    </xdr:from>
    <xdr:to>
      <xdr:col>71</xdr:col>
      <xdr:colOff>177800</xdr:colOff>
      <xdr:row>38</xdr:row>
      <xdr:rowOff>62281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61989"/>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148069</xdr:rowOff>
    </xdr:from>
    <xdr:to>
      <xdr:col>85</xdr:col>
      <xdr:colOff>177800</xdr:colOff>
      <xdr:row>38</xdr:row>
      <xdr:rowOff>78219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126496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158814</xdr:rowOff>
    </xdr:from>
    <xdr:to>
      <xdr:col>81</xdr:col>
      <xdr:colOff>101600</xdr:colOff>
      <xdr:row>38</xdr:row>
      <xdr:rowOff>88964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80091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98844</xdr:rowOff>
    </xdr:from>
    <xdr:to>
      <xdr:col>76</xdr:col>
      <xdr:colOff>165100</xdr:colOff>
      <xdr:row>39</xdr:row>
      <xdr:rowOff>28994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20121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167539</xdr:rowOff>
    </xdr:from>
    <xdr:to>
      <xdr:col>72</xdr:col>
      <xdr:colOff>38100</xdr:colOff>
      <xdr:row>38</xdr:row>
      <xdr:rowOff>97689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88816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11481</xdr:rowOff>
    </xdr:from>
    <xdr:to>
      <xdr:col>67</xdr:col>
      <xdr:colOff>101600</xdr:colOff>
      <xdr:row>38</xdr:row>
      <xdr:rowOff>113081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104208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169418</xdr:rowOff>
    </xdr:from>
    <xdr:to>
      <xdr:col>85</xdr:col>
      <xdr:colOff>127000</xdr:colOff>
      <xdr:row>57</xdr:row>
      <xdr:rowOff>44206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70618"/>
          <a:ext cx="838200" cy="4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44206</xdr:rowOff>
    </xdr:from>
    <xdr:to>
      <xdr:col>81</xdr:col>
      <xdr:colOff>50800</xdr:colOff>
      <xdr:row>57</xdr:row>
      <xdr:rowOff>96593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16856"/>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49867</xdr:rowOff>
    </xdr:from>
    <xdr:to>
      <xdr:col>76</xdr:col>
      <xdr:colOff>114300</xdr:colOff>
      <xdr:row>57</xdr:row>
      <xdr:rowOff>96593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22517"/>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47613</xdr:rowOff>
    </xdr:from>
    <xdr:to>
      <xdr:col>71</xdr:col>
      <xdr:colOff>177800</xdr:colOff>
      <xdr:row>57</xdr:row>
      <xdr:rowOff>49867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20263"/>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118618</xdr:rowOff>
    </xdr:from>
    <xdr:to>
      <xdr:col>85</xdr:col>
      <xdr:colOff>177800</xdr:colOff>
      <xdr:row>57</xdr:row>
      <xdr:rowOff>48768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97045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164856</xdr:rowOff>
    </xdr:from>
    <xdr:to>
      <xdr:col>81</xdr:col>
      <xdr:colOff>101600</xdr:colOff>
      <xdr:row>57</xdr:row>
      <xdr:rowOff>95006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86133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45793</xdr:rowOff>
    </xdr:from>
    <xdr:to>
      <xdr:col>76</xdr:col>
      <xdr:colOff>165100</xdr:colOff>
      <xdr:row>57</xdr:row>
      <xdr:rowOff>147393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138520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170517</xdr:rowOff>
    </xdr:from>
    <xdr:to>
      <xdr:col>72</xdr:col>
      <xdr:colOff>38100</xdr:colOff>
      <xdr:row>57</xdr:row>
      <xdr:rowOff>100667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91794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6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168263</xdr:rowOff>
    </xdr:from>
    <xdr:to>
      <xdr:col>67</xdr:col>
      <xdr:colOff>101600</xdr:colOff>
      <xdr:row>57</xdr:row>
      <xdr:rowOff>98413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89540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16158</xdr:rowOff>
    </xdr:from>
    <xdr:to>
      <xdr:col>85</xdr:col>
      <xdr:colOff>127000</xdr:colOff>
      <xdr:row>79</xdr:row>
      <xdr:rowOff>51036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2532008"/>
          <a:ext cx="838200" cy="106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51036</xdr:rowOff>
    </xdr:from>
    <xdr:to>
      <xdr:col>81</xdr:col>
      <xdr:colOff>50800</xdr:colOff>
      <xdr:row>79</xdr:row>
      <xdr:rowOff>79546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95586"/>
          <a:ext cx="8890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64751</xdr:rowOff>
    </xdr:from>
    <xdr:to>
      <xdr:col>76</xdr:col>
      <xdr:colOff>114300</xdr:colOff>
      <xdr:row>79</xdr:row>
      <xdr:rowOff>79546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09301"/>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15669</xdr:rowOff>
    </xdr:from>
    <xdr:to>
      <xdr:col>71</xdr:col>
      <xdr:colOff>177800</xdr:colOff>
      <xdr:row>79</xdr:row>
      <xdr:rowOff>64751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60219"/>
          <a:ext cx="889000" cy="4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136808</xdr:rowOff>
    </xdr:from>
    <xdr:to>
      <xdr:col>85</xdr:col>
      <xdr:colOff>177800</xdr:colOff>
      <xdr:row>73</xdr:row>
      <xdr:rowOff>66958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24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159685</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23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236</xdr:rowOff>
    </xdr:from>
    <xdr:to>
      <xdr:col>81</xdr:col>
      <xdr:colOff>101600</xdr:colOff>
      <xdr:row>79</xdr:row>
      <xdr:rowOff>101836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92963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28746</xdr:rowOff>
    </xdr:from>
    <xdr:to>
      <xdr:col>76</xdr:col>
      <xdr:colOff>165100</xdr:colOff>
      <xdr:row>79</xdr:row>
      <xdr:rowOff>130346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121473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6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13951</xdr:rowOff>
    </xdr:from>
    <xdr:to>
      <xdr:col>72</xdr:col>
      <xdr:colOff>38100</xdr:colOff>
      <xdr:row>79</xdr:row>
      <xdr:rowOff>115551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106678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5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136319</xdr:rowOff>
    </xdr:from>
    <xdr:to>
      <xdr:col>67</xdr:col>
      <xdr:colOff>101600</xdr:colOff>
      <xdr:row>79</xdr:row>
      <xdr:rowOff>66469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0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82996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8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115909</xdr:rowOff>
    </xdr:from>
    <xdr:to>
      <xdr:col>85</xdr:col>
      <xdr:colOff>127000</xdr:colOff>
      <xdr:row>95</xdr:row>
      <xdr:rowOff>144794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03659"/>
          <a:ext cx="8382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45469</xdr:rowOff>
    </xdr:from>
    <xdr:to>
      <xdr:col>81</xdr:col>
      <xdr:colOff>50800</xdr:colOff>
      <xdr:row>95</xdr:row>
      <xdr:rowOff>115909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333219"/>
          <a:ext cx="889000" cy="7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45469</xdr:rowOff>
    </xdr:from>
    <xdr:to>
      <xdr:col>76</xdr:col>
      <xdr:colOff>114300</xdr:colOff>
      <xdr:row>95</xdr:row>
      <xdr:rowOff>103222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333219"/>
          <a:ext cx="889000" cy="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27082</xdr:rowOff>
    </xdr:from>
    <xdr:to>
      <xdr:col>71</xdr:col>
      <xdr:colOff>177800</xdr:colOff>
      <xdr:row>95</xdr:row>
      <xdr:rowOff>103222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314832"/>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93994</xdr:rowOff>
    </xdr:from>
    <xdr:to>
      <xdr:col>85</xdr:col>
      <xdr:colOff>177800</xdr:colOff>
      <xdr:row>96</xdr:row>
      <xdr:rowOff>24144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116871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65109</xdr:rowOff>
    </xdr:from>
    <xdr:to>
      <xdr:col>81</xdr:col>
      <xdr:colOff>101600</xdr:colOff>
      <xdr:row>95</xdr:row>
      <xdr:rowOff>166709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2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166119</xdr:rowOff>
    </xdr:from>
    <xdr:to>
      <xdr:col>76</xdr:col>
      <xdr:colOff>165100</xdr:colOff>
      <xdr:row>95</xdr:row>
      <xdr:rowOff>96269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112796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05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52422</xdr:rowOff>
    </xdr:from>
    <xdr:to>
      <xdr:col>72</xdr:col>
      <xdr:colOff>38100</xdr:colOff>
      <xdr:row>95</xdr:row>
      <xdr:rowOff>154022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170549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147732</xdr:rowOff>
    </xdr:from>
    <xdr:to>
      <xdr:col>67</xdr:col>
      <xdr:colOff>101600</xdr:colOff>
      <xdr:row>95</xdr:row>
      <xdr:rowOff>77882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94409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当町は類似団体の中でも人口が多く、住民一人当たりのコストは類似団体平均値よりも低くなる傾向になると思われるが、令和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年度の目的別経費では特に、</a:t>
          </a:r>
          <a:r>
            <a:rPr lang="ja-JP" altLang="en-US" sz="1100" b="0" i="0" baseline="0">
              <a:solidFill>
                <a:schemeClr val="dk1"/>
              </a:solidFill>
              <a:effectLst/>
              <a:latin typeface="+mn-lt"/>
              <a:ea typeface="+mn-ea"/>
              <a:cs typeface="+mn-cs"/>
            </a:rPr>
            <a:t>労働費、</a:t>
          </a:r>
          <a:r>
            <a:rPr lang="ja-JP" altLang="ja-JP" sz="1100" b="0" i="0" baseline="0">
              <a:solidFill>
                <a:schemeClr val="dk1"/>
              </a:solidFill>
              <a:effectLst/>
              <a:latin typeface="+mn-lt"/>
              <a:ea typeface="+mn-ea"/>
              <a:cs typeface="+mn-cs"/>
            </a:rPr>
            <a:t>農林水産業費、</a:t>
          </a:r>
          <a:r>
            <a:rPr lang="ja-JP" altLang="en-US" sz="1100" b="0" i="0" baseline="0">
              <a:solidFill>
                <a:schemeClr val="dk1"/>
              </a:solidFill>
              <a:effectLst/>
              <a:latin typeface="+mn-lt"/>
              <a:ea typeface="+mn-ea"/>
              <a:cs typeface="+mn-cs"/>
            </a:rPr>
            <a:t>災害復旧事業費</a:t>
          </a:r>
          <a:r>
            <a:rPr lang="ja-JP" altLang="ja-JP" sz="1100" b="0" i="0" baseline="0">
              <a:solidFill>
                <a:schemeClr val="dk1"/>
              </a:solidFill>
              <a:effectLst/>
              <a:latin typeface="+mn-lt"/>
              <a:ea typeface="+mn-ea"/>
              <a:cs typeface="+mn-cs"/>
            </a:rPr>
            <a:t>、公債費が類似団体平均値より高い数値を示している。主な要因として、</a:t>
          </a:r>
          <a:r>
            <a:rPr lang="ja-JP" altLang="en-US" sz="1100" b="0" i="0" baseline="0">
              <a:solidFill>
                <a:schemeClr val="dk1"/>
              </a:solidFill>
              <a:effectLst/>
              <a:latin typeface="+mn-lt"/>
              <a:ea typeface="+mn-ea"/>
              <a:cs typeface="+mn-cs"/>
            </a:rPr>
            <a:t>労働費についてはサンライフ津幡（労働者福祉施設）長寿命化改修事業の増、</a:t>
          </a:r>
          <a:r>
            <a:rPr lang="ja-JP" altLang="ja-JP" sz="1100" b="0" i="0" baseline="0">
              <a:solidFill>
                <a:schemeClr val="dk1"/>
              </a:solidFill>
              <a:effectLst/>
              <a:latin typeface="+mn-lt"/>
              <a:ea typeface="+mn-ea"/>
              <a:cs typeface="+mn-cs"/>
            </a:rPr>
            <a:t>農林水産業費については各種農業振興施策のほか、農業集落排水事業に対する補助・負担金があること、</a:t>
          </a:r>
          <a:r>
            <a:rPr lang="ja-JP" altLang="en-US" sz="1100" b="0" i="0" baseline="0">
              <a:solidFill>
                <a:schemeClr val="dk1"/>
              </a:solidFill>
              <a:effectLst/>
              <a:latin typeface="+mn-lt"/>
              <a:ea typeface="+mn-ea"/>
              <a:cs typeface="+mn-cs"/>
            </a:rPr>
            <a:t>災害復旧事業費については性質別歳出決算分析表、</a:t>
          </a:r>
          <a:r>
            <a:rPr lang="ja-JP" altLang="ja-JP" sz="1100" b="0" i="0" baseline="0">
              <a:solidFill>
                <a:schemeClr val="dk1"/>
              </a:solidFill>
              <a:effectLst/>
              <a:latin typeface="+mn-lt"/>
              <a:ea typeface="+mn-ea"/>
              <a:cs typeface="+mn-cs"/>
            </a:rPr>
            <a:t>公債費については経常経費分析表や性質別歳出決算分析表に記載のとおりである。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年度と比較した場合、特に</a:t>
          </a:r>
          <a:r>
            <a:rPr lang="ja-JP" altLang="en-US" sz="1100" b="0" i="0" baseline="0">
              <a:solidFill>
                <a:schemeClr val="dk1"/>
              </a:solidFill>
              <a:effectLst/>
              <a:latin typeface="+mn-lt"/>
              <a:ea typeface="+mn-ea"/>
              <a:cs typeface="+mn-cs"/>
            </a:rPr>
            <a:t>民生費、労働費、教育費、災害復旧費</a:t>
          </a:r>
          <a:r>
            <a:rPr lang="ja-JP" altLang="ja-JP" sz="1100" b="0" i="0" baseline="0">
              <a:solidFill>
                <a:schemeClr val="dk1"/>
              </a:solidFill>
              <a:effectLst/>
              <a:latin typeface="+mn-lt"/>
              <a:ea typeface="+mn-ea"/>
              <a:cs typeface="+mn-cs"/>
            </a:rPr>
            <a:t>の数値が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衛生費、商工費、土木費</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増要因として、民生費は</a:t>
          </a:r>
          <a:r>
            <a:rPr lang="ja-JP" altLang="ja-JP" sz="1100" b="0" i="0" baseline="0">
              <a:solidFill>
                <a:schemeClr val="dk1"/>
              </a:solidFill>
              <a:effectLst/>
              <a:latin typeface="+mn-lt"/>
              <a:ea typeface="+mn-ea"/>
              <a:cs typeface="+mn-cs"/>
            </a:rPr>
            <a:t>低所得者世帯支援事業や子ども医療費の増等</a:t>
          </a:r>
          <a:r>
            <a:rPr lang="ja-JP" altLang="en-US" sz="1100" b="0" i="0" baseline="0">
              <a:solidFill>
                <a:schemeClr val="dk1"/>
              </a:solidFill>
              <a:effectLst/>
              <a:latin typeface="+mn-lt"/>
              <a:ea typeface="+mn-ea"/>
              <a:cs typeface="+mn-cs"/>
            </a:rPr>
            <a:t>、労働費は先述のサンライフ津幡長寿命化改修事業の増、教育費は小学校施設バリアフリー化整備事業の増等があげられる。災害復旧事業費については</a:t>
          </a:r>
          <a:r>
            <a:rPr lang="ja-JP" altLang="ja-JP" sz="1100" b="0" i="0" baseline="0">
              <a:solidFill>
                <a:schemeClr val="dk1"/>
              </a:solidFill>
              <a:effectLst/>
              <a:latin typeface="+mn-lt"/>
              <a:ea typeface="+mn-ea"/>
              <a:cs typeface="+mn-cs"/>
            </a:rPr>
            <a:t>性質別歳出決算分析表</a:t>
          </a:r>
          <a:r>
            <a:rPr lang="ja-JP" altLang="en-US" sz="1100" b="0" i="0" baseline="0">
              <a:solidFill>
                <a:schemeClr val="dk1"/>
              </a:solidFill>
              <a:effectLst/>
              <a:latin typeface="+mn-lt"/>
              <a:ea typeface="+mn-ea"/>
              <a:cs typeface="+mn-cs"/>
            </a:rPr>
            <a:t>に記載の通りである。</a:t>
          </a:r>
          <a:r>
            <a:rPr lang="ja-JP" altLang="ja-JP" sz="1100" b="0" i="0" baseline="0">
              <a:solidFill>
                <a:schemeClr val="dk1"/>
              </a:solidFill>
              <a:effectLst/>
              <a:latin typeface="+mn-lt"/>
              <a:ea typeface="+mn-ea"/>
              <a:cs typeface="+mn-cs"/>
            </a:rPr>
            <a:t>減要因として、</a:t>
          </a:r>
          <a:r>
            <a:rPr lang="ja-JP" altLang="en-US" sz="1100" b="0" i="0" baseline="0">
              <a:solidFill>
                <a:schemeClr val="dk1"/>
              </a:solidFill>
              <a:effectLst/>
              <a:latin typeface="+mn-lt"/>
              <a:ea typeface="+mn-ea"/>
              <a:cs typeface="+mn-cs"/>
            </a:rPr>
            <a:t>衛生費は河北郡市広域事務組合負担金の減、商工費は小規模事業者事業継続等支援事業費やプレミアム商品券発行事業費の減等、土木費は</a:t>
          </a:r>
          <a:r>
            <a:rPr lang="ja-JP" altLang="ja-JP" sz="1100" b="0" i="0" baseline="0">
              <a:solidFill>
                <a:schemeClr val="dk1"/>
              </a:solidFill>
              <a:effectLst/>
              <a:latin typeface="+mn-lt"/>
              <a:ea typeface="+mn-ea"/>
              <a:cs typeface="+mn-cs"/>
            </a:rPr>
            <a:t>住吉公園や温水プール整備事業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があげられる。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実質収支額は毎年度黒字となっている。</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年度より実質単年度収支も黒字化していたが、令和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年度は災害対応等により財政調整基金の取崩額が前年度比</a:t>
          </a:r>
          <a:r>
            <a:rPr lang="en-US" altLang="ja-JP" sz="1100" b="0" i="0" baseline="0">
              <a:solidFill>
                <a:schemeClr val="dk1"/>
              </a:solidFill>
              <a:effectLst/>
              <a:latin typeface="+mn-lt"/>
              <a:ea typeface="+mn-ea"/>
              <a:cs typeface="+mn-cs"/>
            </a:rPr>
            <a:t>300,000</a:t>
          </a:r>
          <a:r>
            <a:rPr lang="ja-JP" altLang="en-US" sz="1100" b="0" i="0" baseline="0">
              <a:solidFill>
                <a:schemeClr val="dk1"/>
              </a:solidFill>
              <a:effectLst/>
              <a:latin typeface="+mn-lt"/>
              <a:ea typeface="+mn-ea"/>
              <a:cs typeface="+mn-cs"/>
            </a:rPr>
            <a:t>千円増加となったことで</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年ぶりに赤字となった。</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財政調整基金の残高については、</a:t>
          </a:r>
          <a:r>
            <a:rPr lang="ja-JP" altLang="ja-JP" sz="1100" b="0" i="0" baseline="0">
              <a:solidFill>
                <a:schemeClr val="dk1"/>
              </a:solidFill>
              <a:effectLst/>
              <a:latin typeface="+mn-lt"/>
              <a:ea typeface="+mn-ea"/>
              <a:cs typeface="+mn-cs"/>
            </a:rPr>
            <a:t>財政調整基金の取崩額を上回る積立金により</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となった。今後も社会保障関係経費等の増大が見込まれるため、引き続き実質単年度収支が黒字となるよう、税基盤の強化をはじめとした収入の確保、及び事務の整理・合理化等による歳出の削減に努める。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連結実質赤字比率は、すべての会計において毎年度黒字となっている。しかし、いくつかの会計では一般会計からの基準外繰出によって赤字を解消しているのが現状であり、今後はより一層の経費削減とともに適正な料金設定の見直し等を行い、基準外の繰出金が減少するよう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それぞれに増減はあるものの、</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減が大きく、実質公債費比率の分子は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した。公営企業債の元利償還に対する繰入金は、下水道事業の基準外繰出の減等により</a:t>
          </a:r>
          <a:r>
            <a:rPr lang="ja-JP" altLang="en-US" sz="1100" b="0" i="0" baseline="0">
              <a:solidFill>
                <a:schemeClr val="dk1"/>
              </a:solidFill>
              <a:effectLst/>
              <a:latin typeface="+mn-lt"/>
              <a:ea typeface="+mn-ea"/>
              <a:cs typeface="+mn-cs"/>
            </a:rPr>
            <a:t>減少傾向ではあるが、</a:t>
          </a:r>
          <a:r>
            <a:rPr lang="ja-JP" altLang="ja-JP" sz="1100" b="0" i="0" baseline="0">
              <a:solidFill>
                <a:schemeClr val="dk1"/>
              </a:solidFill>
              <a:effectLst/>
              <a:latin typeface="+mn-lt"/>
              <a:ea typeface="+mn-ea"/>
              <a:cs typeface="+mn-cs"/>
            </a:rPr>
            <a:t>依然として実質公債費比率の分子を大きくさせる要因となっている。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今後については、</a:t>
          </a:r>
          <a:r>
            <a:rPr lang="ja-JP" altLang="en-US" sz="1100" b="0" i="0" baseline="0">
              <a:solidFill>
                <a:schemeClr val="dk1"/>
              </a:solidFill>
              <a:effectLst/>
              <a:latin typeface="+mn-lt"/>
              <a:ea typeface="+mn-ea"/>
              <a:cs typeface="+mn-cs"/>
            </a:rPr>
            <a:t>津幡駅東口整備事業</a:t>
          </a:r>
          <a:r>
            <a:rPr lang="ja-JP" altLang="ja-JP" sz="1100" b="0" i="0" baseline="0">
              <a:solidFill>
                <a:schemeClr val="dk1"/>
              </a:solidFill>
              <a:effectLst/>
              <a:latin typeface="+mn-lt"/>
              <a:ea typeface="+mn-ea"/>
              <a:cs typeface="+mn-cs"/>
            </a:rPr>
            <a:t>をはじめとした大型事業</a:t>
          </a:r>
          <a:r>
            <a:rPr lang="ja-JP" altLang="en-US" sz="1100" b="0" i="0" baseline="0">
              <a:solidFill>
                <a:schemeClr val="dk1"/>
              </a:solidFill>
              <a:effectLst/>
              <a:latin typeface="+mn-lt"/>
              <a:ea typeface="+mn-ea"/>
              <a:cs typeface="+mn-cs"/>
            </a:rPr>
            <a:t>や災害復旧事業</a:t>
          </a:r>
          <a:r>
            <a:rPr lang="ja-JP" altLang="ja-JP" sz="1100" b="0" i="0" baseline="0">
              <a:solidFill>
                <a:schemeClr val="dk1"/>
              </a:solidFill>
              <a:effectLst/>
              <a:latin typeface="+mn-lt"/>
              <a:ea typeface="+mn-ea"/>
              <a:cs typeface="+mn-cs"/>
            </a:rPr>
            <a:t>に係る地方債の償還開始に伴い、元利償還金は増加傾向になる見込みである。普通会計については計画的な地方債発行をするとともに、公営企業会計や一部事務組合についてもより一層の経費削減や適正な料金設定の見直し等を行い、健全な経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実績なし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b="0" i="0" baseline="0">
              <a:solidFill>
                <a:schemeClr val="dk1"/>
              </a:solidFill>
              <a:effectLst/>
              <a:latin typeface="+mn-lt"/>
              <a:ea typeface="+mn-ea"/>
              <a:cs typeface="+mn-cs"/>
            </a:rPr>
            <a:t>　今年度の一般会計等に係る地方債の現在高は、</a:t>
          </a:r>
          <a:r>
            <a:rPr lang="ja-JP" altLang="en-US" sz="1050" b="0" i="0" baseline="0">
              <a:solidFill>
                <a:schemeClr val="dk1"/>
              </a:solidFill>
              <a:effectLst/>
              <a:latin typeface="+mn-lt"/>
              <a:ea typeface="+mn-ea"/>
              <a:cs typeface="+mn-cs"/>
            </a:rPr>
            <a:t>令和</a:t>
          </a:r>
          <a:r>
            <a:rPr lang="en-US" altLang="ja-JP" sz="1050" b="0" i="0" baseline="0">
              <a:solidFill>
                <a:schemeClr val="dk1"/>
              </a:solidFill>
              <a:effectLst/>
              <a:latin typeface="+mn-lt"/>
              <a:ea typeface="+mn-ea"/>
              <a:cs typeface="+mn-cs"/>
            </a:rPr>
            <a:t>5</a:t>
          </a:r>
          <a:r>
            <a:rPr lang="ja-JP" altLang="en-US" sz="1050" b="0" i="0" baseline="0">
              <a:solidFill>
                <a:schemeClr val="dk1"/>
              </a:solidFill>
              <a:effectLst/>
              <a:latin typeface="+mn-lt"/>
              <a:ea typeface="+mn-ea"/>
              <a:cs typeface="+mn-cs"/>
            </a:rPr>
            <a:t>年</a:t>
          </a:r>
          <a:r>
            <a:rPr lang="en-US" altLang="ja-JP" sz="1050" b="0" i="0" baseline="0">
              <a:solidFill>
                <a:schemeClr val="dk1"/>
              </a:solidFill>
              <a:effectLst/>
              <a:latin typeface="+mn-lt"/>
              <a:ea typeface="+mn-ea"/>
              <a:cs typeface="+mn-cs"/>
            </a:rPr>
            <a:t>7</a:t>
          </a:r>
          <a:r>
            <a:rPr lang="ja-JP" altLang="en-US" sz="1050" b="0" i="0" baseline="0">
              <a:solidFill>
                <a:schemeClr val="dk1"/>
              </a:solidFill>
              <a:effectLst/>
              <a:latin typeface="+mn-lt"/>
              <a:ea typeface="+mn-ea"/>
              <a:cs typeface="+mn-cs"/>
            </a:rPr>
            <a:t>月豪雨に係る単独災害復旧事業やサンライフ津幡長寿命化改修事業に係る</a:t>
          </a:r>
          <a:r>
            <a:rPr lang="ja-JP" altLang="ja-JP" sz="1050" b="0" i="0" baseline="0">
              <a:solidFill>
                <a:schemeClr val="dk1"/>
              </a:solidFill>
              <a:effectLst/>
              <a:latin typeface="+mn-lt"/>
              <a:ea typeface="+mn-ea"/>
              <a:cs typeface="+mn-cs"/>
            </a:rPr>
            <a:t>地方債発行により増となった。</a:t>
          </a:r>
          <a:r>
            <a:rPr lang="ja-JP" altLang="en-US" sz="1050" b="0" i="0" baseline="0">
              <a:solidFill>
                <a:schemeClr val="dk1"/>
              </a:solidFill>
              <a:effectLst/>
              <a:latin typeface="+mn-lt"/>
              <a:ea typeface="+mn-ea"/>
              <a:cs typeface="+mn-cs"/>
            </a:rPr>
            <a:t>また、公営企業債等繰入見込額は減少しているものの、それに伴う基準財政需要額算入見込額が更に減少しているため、将来負担比率の分子では増となっている。</a:t>
          </a:r>
          <a:r>
            <a:rPr lang="ja-JP" altLang="ja-JP" sz="1050" b="0" i="0" baseline="0">
              <a:solidFill>
                <a:schemeClr val="dk1"/>
              </a:solidFill>
              <a:effectLst/>
              <a:latin typeface="+mn-lt"/>
              <a:ea typeface="+mn-ea"/>
              <a:cs typeface="+mn-cs"/>
            </a:rPr>
            <a:t>充当可能財源等については、財政調整基金、減債基金の積立により充当可能基金は増加したたものの、基準財政需要額算入見込額は減少しており、将来負担比率の分子は増加となった。</a:t>
          </a:r>
          <a:endParaRPr lang="ja-JP" altLang="ja-JP" sz="1200">
            <a:effectLst/>
          </a:endParaRPr>
        </a:p>
        <a:p>
          <a:pPr eaLnBrk="1" fontAlgn="auto" latinLnBrk="0" hangingPunct="1"/>
          <a:r>
            <a:rPr lang="ja-JP" altLang="ja-JP" sz="1050" b="0" i="0" baseline="0">
              <a:solidFill>
                <a:schemeClr val="dk1"/>
              </a:solidFill>
              <a:effectLst/>
              <a:latin typeface="+mn-lt"/>
              <a:ea typeface="+mn-ea"/>
              <a:cs typeface="+mn-cs"/>
            </a:rPr>
            <a:t>　今後も、一般会計等においては地方債発行を伴う大型事業</a:t>
          </a:r>
          <a:r>
            <a:rPr lang="ja-JP" altLang="en-US" sz="1050" b="0" i="0" baseline="0">
              <a:solidFill>
                <a:schemeClr val="dk1"/>
              </a:solidFill>
              <a:effectLst/>
              <a:latin typeface="+mn-lt"/>
              <a:ea typeface="+mn-ea"/>
              <a:cs typeface="+mn-cs"/>
            </a:rPr>
            <a:t>や災害復旧事業</a:t>
          </a:r>
          <a:r>
            <a:rPr lang="ja-JP" altLang="ja-JP" sz="1050" b="0" i="0" baseline="0">
              <a:solidFill>
                <a:schemeClr val="dk1"/>
              </a:solidFill>
              <a:effectLst/>
              <a:latin typeface="+mn-lt"/>
              <a:ea typeface="+mn-ea"/>
              <a:cs typeface="+mn-cs"/>
            </a:rPr>
            <a:t>が控え、一時的に将来負担額の増加が予想されるが、過度な増加とならないよう計画的な地方債発行を行っていく必要がある。そのほか、公営企業会計の使用料等の見直しや歳出削減など、より一層の経営健全化を実施し、充当可能財源等については、大半を占める都市計画税の増収も視野に入れた税基盤の強化や、充当可能基金である財政調整基金残高が増加するよう事務の整理・合理化等による歳出の削減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石川県津幡町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したが、前年度決算剰余分として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積み立てたほか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その他運用益や一般財源等で３９３百万円を積み立てたことで取崩額を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超える積立金額となり、財政調整基金残高は増加となった。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また、事業充当額の減によりその他特目基金についても増加となった。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他団体比で少ない状況にある。突発的な支出に備えるため、税基盤の強化や歳出の削減に努め、今後も残高の増加に努める。その他特定目的基金については、それぞれの基金の趣旨に則り、計画的に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環境整備基金：地域福祉向上や定住の促進をはじめとした町の環境整備を行う。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公共施設等の整備、改修及び維持補修を行う。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地域づくり推進事業基金：</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自ら考え自ら行う地域づくり事業の円滑な運営に資する。</a:t>
          </a:r>
          <a:endParaRPr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　バス事業調整基金：バス事業の健全な運営に資する。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人材育成基金：未来を担う、心豊かで創造性に満ちた青少年を育成する。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基本的に運用益、寄附金、環境整備協力費等を積立て（増要因）、それぞれの目的に応じて事業充当（減要因）しており、令和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年度は事業充当額の減により残高は増加した。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それぞれの基金の趣旨に則り、計画的に積立て及び取崩しを行っていく。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令和５年度は５００百万円取り崩したが、前年度決算剰余分として１５０百万円の積み立てたほか、その他運用益や一般財源等で３９３百万円を積み立てたことで取り崩し額を超える積立金額となり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他団体比で少ない状況にある。突発的な支出に備えるため、税基盤の強化や歳出の削減に努め、今後も残高の増加に努める。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令和５年度は令和６年度及び令和７年度における臨時財政対策債の元利償還金の一部を償還するために追加交付された、普通交付税の臨時財政対策債償還基金費分を積み立てたため増加となった。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積み立てた普通交付税の臨時財政対策債償還基金費分について、令和６年度以降の元金償還に合わせて取崩を行う予定である。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17354192</v>
      </c>
      <c r="BO4" s="449"/>
      <c r="BP4" s="449"/>
      <c r="BQ4" s="449"/>
      <c r="BR4" s="449"/>
      <c r="BS4" s="449"/>
      <c r="BT4" s="449"/>
      <c r="BU4" s="450"/>
      <c r="BV4" s="448">
        <v>16972973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3.8</v>
      </c>
      <c r="CU4" s="589"/>
      <c r="CV4" s="589"/>
      <c r="CW4" s="589"/>
      <c r="CX4" s="589"/>
      <c r="CY4" s="589"/>
      <c r="CZ4" s="589"/>
      <c r="DA4" s="590"/>
      <c r="DB4" s="588">
        <v>3.2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16834257</v>
      </c>
      <c r="BO5" s="420"/>
      <c r="BP5" s="420"/>
      <c r="BQ5" s="420"/>
      <c r="BR5" s="420"/>
      <c r="BS5" s="420"/>
      <c r="BT5" s="420"/>
      <c r="BU5" s="421"/>
      <c r="BV5" s="419">
        <v>16661870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88.9</v>
      </c>
      <c r="CU5" s="417"/>
      <c r="CV5" s="417"/>
      <c r="CW5" s="417"/>
      <c r="CX5" s="417"/>
      <c r="CY5" s="417"/>
      <c r="CZ5" s="417"/>
      <c r="DA5" s="418"/>
      <c r="DB5" s="416">
        <v>88.6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519935</v>
      </c>
      <c r="BO6" s="420"/>
      <c r="BP6" s="420"/>
      <c r="BQ6" s="420"/>
      <c r="BR6" s="420"/>
      <c r="BS6" s="420"/>
      <c r="BT6" s="420"/>
      <c r="BU6" s="421"/>
      <c r="BV6" s="419">
        <v>311103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89.6</v>
      </c>
      <c r="CU6" s="563"/>
      <c r="CV6" s="563"/>
      <c r="CW6" s="563"/>
      <c r="CX6" s="563"/>
      <c r="CY6" s="563"/>
      <c r="CZ6" s="563"/>
      <c r="DA6" s="564"/>
      <c r="DB6" s="562">
        <v>90</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180342</v>
      </c>
      <c r="BO7" s="420"/>
      <c r="BP7" s="420"/>
      <c r="BQ7" s="420"/>
      <c r="BR7" s="420"/>
      <c r="BS7" s="420"/>
      <c r="BT7" s="420"/>
      <c r="BU7" s="421"/>
      <c r="BV7" s="419">
        <v>30649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8890308</v>
      </c>
      <c r="CU7" s="420"/>
      <c r="CV7" s="420"/>
      <c r="CW7" s="420"/>
      <c r="CX7" s="420"/>
      <c r="CY7" s="420"/>
      <c r="CZ7" s="420"/>
      <c r="DA7" s="421"/>
      <c r="DB7" s="419">
        <v>8817071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339593</v>
      </c>
      <c r="BO8" s="420"/>
      <c r="BP8" s="420"/>
      <c r="BQ8" s="420"/>
      <c r="BR8" s="420"/>
      <c r="BS8" s="420"/>
      <c r="BT8" s="420"/>
      <c r="BU8" s="421"/>
      <c r="BV8" s="419">
        <v>280454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0.55000000000000004</v>
      </c>
      <c r="CU8" s="523"/>
      <c r="CV8" s="523"/>
      <c r="CW8" s="523"/>
      <c r="CX8" s="523"/>
      <c r="CY8" s="523"/>
      <c r="CZ8" s="523"/>
      <c r="DA8" s="524"/>
      <c r="DB8" s="522">
        <v>0.56000000000000005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36957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59139</v>
      </c>
      <c r="BO9" s="420"/>
      <c r="BP9" s="420"/>
      <c r="BQ9" s="420"/>
      <c r="BR9" s="420"/>
      <c r="BS9" s="420"/>
      <c r="BT9" s="420"/>
      <c r="BU9" s="421"/>
      <c r="BV9" s="419">
        <v>-101076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13.2</v>
      </c>
      <c r="CU9" s="417"/>
      <c r="CV9" s="417"/>
      <c r="CW9" s="417"/>
      <c r="CX9" s="417"/>
      <c r="CY9" s="417"/>
      <c r="CZ9" s="417"/>
      <c r="DA9" s="418"/>
      <c r="DB9" s="416">
        <v>14.7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36968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393039</v>
      </c>
      <c r="BO10" s="420"/>
      <c r="BP10" s="420"/>
      <c r="BQ10" s="420"/>
      <c r="BR10" s="420"/>
      <c r="BS10" s="420"/>
      <c r="BT10" s="420"/>
      <c r="BU10" s="421"/>
      <c r="BV10" s="419">
        <v>370369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37457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500000</v>
      </c>
      <c r="BO12" s="420"/>
      <c r="BP12" s="420"/>
      <c r="BQ12" s="420"/>
      <c r="BR12" s="420"/>
      <c r="BS12" s="420"/>
      <c r="BT12" s="420"/>
      <c r="BU12" s="421"/>
      <c r="BV12" s="419">
        <v>200000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37085</v>
      </c>
      <c r="S13" s="507"/>
      <c r="T13" s="507"/>
      <c r="U13" s="507"/>
      <c r="V13" s="508"/>
      <c r="W13" s="509" t="s">
        <v>131</v>
      </c>
      <c r="X13" s="405"/>
      <c r="Y13" s="405"/>
      <c r="Z13" s="405"/>
      <c r="AA13" s="405"/>
      <c r="AB13" s="406"/>
      <c r="AC13" s="372">
        <v>440</v>
      </c>
      <c r="AD13" s="373"/>
      <c r="AE13" s="373"/>
      <c r="AF13" s="373"/>
      <c r="AG13" s="374"/>
      <c r="AH13" s="372">
        <v>473</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-47822</v>
      </c>
      <c r="BO13" s="420"/>
      <c r="BP13" s="420"/>
      <c r="BQ13" s="420"/>
      <c r="BR13" s="420"/>
      <c r="BS13" s="420"/>
      <c r="BT13" s="420"/>
      <c r="BU13" s="421"/>
      <c r="BV13" s="419">
        <v>69293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7.3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37508</v>
      </c>
      <c r="S14" s="507"/>
      <c r="T14" s="507"/>
      <c r="U14" s="507"/>
      <c r="V14" s="508"/>
      <c r="W14" s="510"/>
      <c r="X14" s="408"/>
      <c r="Y14" s="408"/>
      <c r="Z14" s="408"/>
      <c r="AA14" s="408"/>
      <c r="AB14" s="409"/>
      <c r="AC14" s="499">
        <v>2.2999999999999998</v>
      </c>
      <c r="AD14" s="500"/>
      <c r="AE14" s="500"/>
      <c r="AF14" s="500"/>
      <c r="AG14" s="501"/>
      <c r="AH14" s="499">
        <v>2.5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77.599999999999994</v>
      </c>
      <c r="CU14" s="517"/>
      <c r="CV14" s="517"/>
      <c r="CW14" s="517"/>
      <c r="CX14" s="517"/>
      <c r="CY14" s="517"/>
      <c r="CZ14" s="517"/>
      <c r="DA14" s="518"/>
      <c r="DB14" s="516">
        <v>73.3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37210</v>
      </c>
      <c r="S15" s="507"/>
      <c r="T15" s="507"/>
      <c r="U15" s="507"/>
      <c r="V15" s="508"/>
      <c r="W15" s="509" t="s">
        <v>137</v>
      </c>
      <c r="X15" s="405"/>
      <c r="Y15" s="405"/>
      <c r="Z15" s="405"/>
      <c r="AA15" s="405"/>
      <c r="AB15" s="406"/>
      <c r="AC15" s="372">
        <v>5442</v>
      </c>
      <c r="AD15" s="373"/>
      <c r="AE15" s="373"/>
      <c r="AF15" s="373"/>
      <c r="AG15" s="374"/>
      <c r="AH15" s="372">
        <v>5445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4378436</v>
      </c>
      <c r="BO15" s="449"/>
      <c r="BP15" s="449"/>
      <c r="BQ15" s="449"/>
      <c r="BR15" s="449"/>
      <c r="BS15" s="449"/>
      <c r="BT15" s="449"/>
      <c r="BU15" s="450"/>
      <c r="BV15" s="448">
        <v>4276633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28.5</v>
      </c>
      <c r="AD16" s="500"/>
      <c r="AE16" s="500"/>
      <c r="AF16" s="500"/>
      <c r="AG16" s="501"/>
      <c r="AH16" s="499">
        <v>28.8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7755232</v>
      </c>
      <c r="BO16" s="420"/>
      <c r="BP16" s="420"/>
      <c r="BQ16" s="420"/>
      <c r="BR16" s="420"/>
      <c r="BS16" s="420"/>
      <c r="BT16" s="420"/>
      <c r="BU16" s="421"/>
      <c r="BV16" s="419">
        <v>7620524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13194</v>
      </c>
      <c r="AD17" s="373"/>
      <c r="AE17" s="373"/>
      <c r="AF17" s="373"/>
      <c r="AG17" s="374"/>
      <c r="AH17" s="372">
        <v>12990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5445083</v>
      </c>
      <c r="BO17" s="420"/>
      <c r="BP17" s="420"/>
      <c r="BQ17" s="420"/>
      <c r="BR17" s="420"/>
      <c r="BS17" s="420"/>
      <c r="BT17" s="420"/>
      <c r="BU17" s="421"/>
      <c r="BV17" s="419">
        <v>5321350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110.59</v>
      </c>
      <c r="M18" s="472"/>
      <c r="N18" s="472"/>
      <c r="O18" s="472"/>
      <c r="P18" s="472"/>
      <c r="Q18" s="472"/>
      <c r="R18" s="473"/>
      <c r="S18" s="473"/>
      <c r="T18" s="473"/>
      <c r="U18" s="473"/>
      <c r="V18" s="474"/>
      <c r="W18" s="490"/>
      <c r="X18" s="491"/>
      <c r="Y18" s="491"/>
      <c r="Z18" s="491"/>
      <c r="AA18" s="491"/>
      <c r="AB18" s="515"/>
      <c r="AC18" s="389">
        <v>69.2</v>
      </c>
      <c r="AD18" s="390"/>
      <c r="AE18" s="390"/>
      <c r="AF18" s="390"/>
      <c r="AG18" s="475"/>
      <c r="AH18" s="389">
        <v>68.7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7973624</v>
      </c>
      <c r="BO18" s="420"/>
      <c r="BP18" s="420"/>
      <c r="BQ18" s="420"/>
      <c r="BR18" s="420"/>
      <c r="BS18" s="420"/>
      <c r="BT18" s="420"/>
      <c r="BU18" s="421"/>
      <c r="BV18" s="419">
        <v>7947359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334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11080646</v>
      </c>
      <c r="BO19" s="420"/>
      <c r="BP19" s="420"/>
      <c r="BQ19" s="420"/>
      <c r="BR19" s="420"/>
      <c r="BS19" s="420"/>
      <c r="BT19" s="420"/>
      <c r="BU19" s="421"/>
      <c r="BV19" s="419">
        <v>10420768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13399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17491263</v>
      </c>
      <c r="BO22" s="449"/>
      <c r="BP22" s="449"/>
      <c r="BQ22" s="449"/>
      <c r="BR22" s="449"/>
      <c r="BS22" s="449"/>
      <c r="BT22" s="449"/>
      <c r="BU22" s="450"/>
      <c r="BV22" s="448">
        <v>17096665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15333223</v>
      </c>
      <c r="BO23" s="420"/>
      <c r="BP23" s="420"/>
      <c r="BQ23" s="420"/>
      <c r="BR23" s="420"/>
      <c r="BS23" s="420"/>
      <c r="BT23" s="420"/>
      <c r="BU23" s="421"/>
      <c r="BV23" s="419">
        <v>15305582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8450</v>
      </c>
      <c r="R24" s="373"/>
      <c r="S24" s="373"/>
      <c r="T24" s="373"/>
      <c r="U24" s="373"/>
      <c r="V24" s="374"/>
      <c r="W24" s="462"/>
      <c r="X24" s="399"/>
      <c r="Y24" s="400"/>
      <c r="Z24" s="375" t="s">
        <v>162</v>
      </c>
      <c r="AA24" s="376"/>
      <c r="AB24" s="376"/>
      <c r="AC24" s="376"/>
      <c r="AD24" s="376"/>
      <c r="AE24" s="376"/>
      <c r="AF24" s="376"/>
      <c r="AG24" s="377"/>
      <c r="AH24" s="372">
        <v>261</v>
      </c>
      <c r="AI24" s="373"/>
      <c r="AJ24" s="373"/>
      <c r="AK24" s="373"/>
      <c r="AL24" s="374"/>
      <c r="AM24" s="372">
        <v>756117</v>
      </c>
      <c r="AN24" s="373"/>
      <c r="AO24" s="373"/>
      <c r="AP24" s="373"/>
      <c r="AQ24" s="373"/>
      <c r="AR24" s="374"/>
      <c r="AS24" s="372">
        <v>2897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12241874</v>
      </c>
      <c r="BO24" s="420"/>
      <c r="BP24" s="420"/>
      <c r="BQ24" s="420"/>
      <c r="BR24" s="420"/>
      <c r="BS24" s="420"/>
      <c r="BT24" s="420"/>
      <c r="BU24" s="421"/>
      <c r="BV24" s="419">
        <v>11396619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6850</v>
      </c>
      <c r="R25" s="373"/>
      <c r="S25" s="373"/>
      <c r="T25" s="373"/>
      <c r="U25" s="373"/>
      <c r="V25" s="374"/>
      <c r="W25" s="462"/>
      <c r="X25" s="399"/>
      <c r="Y25" s="400"/>
      <c r="Z25" s="375" t="s">
        <v>165</v>
      </c>
      <c r="AA25" s="376"/>
      <c r="AB25" s="376"/>
      <c r="AC25" s="376"/>
      <c r="AD25" s="376"/>
      <c r="AE25" s="376"/>
      <c r="AF25" s="376"/>
      <c r="AG25" s="377"/>
      <c r="AH25" s="372">
        <v>44</v>
      </c>
      <c r="AI25" s="373"/>
      <c r="AJ25" s="373"/>
      <c r="AK25" s="373"/>
      <c r="AL25" s="374"/>
      <c r="AM25" s="372">
        <v>131032</v>
      </c>
      <c r="AN25" s="373"/>
      <c r="AO25" s="373"/>
      <c r="AP25" s="373"/>
      <c r="AQ25" s="373"/>
      <c r="AR25" s="374"/>
      <c r="AS25" s="372">
        <v>2978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2071768</v>
      </c>
      <c r="BO25" s="449"/>
      <c r="BP25" s="449"/>
      <c r="BQ25" s="449"/>
      <c r="BR25" s="449"/>
      <c r="BS25" s="449"/>
      <c r="BT25" s="449"/>
      <c r="BU25" s="450"/>
      <c r="BV25" s="448">
        <v>577773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6290</v>
      </c>
      <c r="R26" s="373"/>
      <c r="S26" s="373"/>
      <c r="T26" s="373"/>
      <c r="U26" s="373"/>
      <c r="V26" s="374"/>
      <c r="W26" s="462"/>
      <c r="X26" s="399"/>
      <c r="Y26" s="400"/>
      <c r="Z26" s="375" t="s">
        <v>168</v>
      </c>
      <c r="AA26" s="430"/>
      <c r="AB26" s="430"/>
      <c r="AC26" s="430"/>
      <c r="AD26" s="430"/>
      <c r="AE26" s="430"/>
      <c r="AF26" s="430"/>
      <c r="AG26" s="431"/>
      <c r="AH26" s="372">
        <v>19</v>
      </c>
      <c r="AI26" s="373"/>
      <c r="AJ26" s="373"/>
      <c r="AK26" s="373"/>
      <c r="AL26" s="374"/>
      <c r="AM26" s="372">
        <v>46588</v>
      </c>
      <c r="AN26" s="373"/>
      <c r="AO26" s="373"/>
      <c r="AP26" s="373"/>
      <c r="AQ26" s="373"/>
      <c r="AR26" s="374"/>
      <c r="AS26" s="372">
        <v>2452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4100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1453514</v>
      </c>
      <c r="BO27" s="454"/>
      <c r="BP27" s="454"/>
      <c r="BQ27" s="454"/>
      <c r="BR27" s="454"/>
      <c r="BS27" s="454"/>
      <c r="BT27" s="454"/>
      <c r="BU27" s="455"/>
      <c r="BV27" s="453">
        <v>1453470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3470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2165635</v>
      </c>
      <c r="BO28" s="449"/>
      <c r="BP28" s="449"/>
      <c r="BQ28" s="449"/>
      <c r="BR28" s="449"/>
      <c r="BS28" s="449"/>
      <c r="BT28" s="449"/>
      <c r="BU28" s="450"/>
      <c r="BV28" s="448">
        <v>2122596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14</v>
      </c>
      <c r="M29" s="373"/>
      <c r="N29" s="373"/>
      <c r="O29" s="373"/>
      <c r="P29" s="374"/>
      <c r="Q29" s="372">
        <v>3280</v>
      </c>
      <c r="R29" s="373"/>
      <c r="S29" s="373"/>
      <c r="T29" s="373"/>
      <c r="U29" s="373"/>
      <c r="V29" s="374"/>
      <c r="W29" s="463"/>
      <c r="X29" s="464"/>
      <c r="Y29" s="465"/>
      <c r="Z29" s="375" t="s">
        <v>177</v>
      </c>
      <c r="AA29" s="376"/>
      <c r="AB29" s="376"/>
      <c r="AC29" s="376"/>
      <c r="AD29" s="376"/>
      <c r="AE29" s="376"/>
      <c r="AF29" s="376"/>
      <c r="AG29" s="377"/>
      <c r="AH29" s="372">
        <v>261</v>
      </c>
      <c r="AI29" s="373"/>
      <c r="AJ29" s="373"/>
      <c r="AK29" s="373"/>
      <c r="AL29" s="374"/>
      <c r="AM29" s="372">
        <v>756117</v>
      </c>
      <c r="AN29" s="373"/>
      <c r="AO29" s="373"/>
      <c r="AP29" s="373"/>
      <c r="AQ29" s="373"/>
      <c r="AR29" s="374"/>
      <c r="AS29" s="372">
        <v>2897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181218</v>
      </c>
      <c r="BO29" s="420"/>
      <c r="BP29" s="420"/>
      <c r="BQ29" s="420"/>
      <c r="BR29" s="420"/>
      <c r="BS29" s="420"/>
      <c r="BT29" s="420"/>
      <c r="BU29" s="421"/>
      <c r="BV29" s="419">
        <v>143135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210527</v>
      </c>
      <c r="BO30" s="454"/>
      <c r="BP30" s="454"/>
      <c r="BQ30" s="454"/>
      <c r="BR30" s="454"/>
      <c r="BS30" s="454"/>
      <c r="BT30" s="454"/>
      <c r="BU30" s="455"/>
      <c r="BV30" s="453">
        <v>191924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津幡町国民健康保険特別会計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津幡町病院事業会計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石川県町村議会議員公務災害補償組合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津幡町バス事業特別会計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津幡町介護保険特別会計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津幡町水道事業会計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石川県市町村職員退職手当組合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公共施設管理公社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津幡町後期高齢者医療特別会計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津幡町下水道事業会計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石川県後期高齢者医療広域連合（一般会計）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津幡町簡易水道事業会計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石川県後期高齢者医療広域連合（特別会計）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河北郡市広域事務組合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石川県市町村消防団員等公務災害補償等組合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石川県市町村消防賞じゅつ金組合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s91BlbQ2nUEOHrbvHW+LKLTh6biQS2jBKJ8stiIFQAZG6rIyFIoH+x1fiTRGGcdtie6TleqIHt8YknBVn1mA1Q==" saltValue="9CobHxrW6dVCO/qZtFxk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4472634</v>
      </c>
      <c r="S5" s="677"/>
      <c r="T5" s="677"/>
      <c r="U5" s="677"/>
      <c r="V5" s="677"/>
      <c r="W5" s="677"/>
      <c r="X5" s="677"/>
      <c r="Y5" s="702"/>
      <c r="Z5" s="715">
        <v>25.8</v>
      </c>
      <c r="AA5" s="715"/>
      <c r="AB5" s="715"/>
      <c r="AC5" s="715"/>
      <c r="AD5" s="716">
        <v>4283264</v>
      </c>
      <c r="AE5" s="716"/>
      <c r="AF5" s="716"/>
      <c r="AG5" s="716"/>
      <c r="AH5" s="716"/>
      <c r="AI5" s="716"/>
      <c r="AJ5" s="716"/>
      <c r="AK5" s="716"/>
      <c r="AL5" s="703">
        <v>48.1</v>
      </c>
      <c r="AM5" s="685"/>
      <c r="AN5" s="685"/>
      <c r="AO5" s="704"/>
      <c r="AP5" s="679" t="s">
        <v>216</v>
      </c>
      <c r="AQ5" s="680"/>
      <c r="AR5" s="680"/>
      <c r="AS5" s="680"/>
      <c r="AT5" s="680"/>
      <c r="AU5" s="680"/>
      <c r="AV5" s="680"/>
      <c r="AW5" s="680"/>
      <c r="AX5" s="680"/>
      <c r="AY5" s="680"/>
      <c r="AZ5" s="680"/>
      <c r="BA5" s="680"/>
      <c r="BB5" s="680"/>
      <c r="BC5" s="680"/>
      <c r="BD5" s="680"/>
      <c r="BE5" s="680"/>
      <c r="BF5" s="681"/>
      <c r="BG5" s="621">
        <v>4283264</v>
      </c>
      <c r="BH5" s="622"/>
      <c r="BI5" s="622"/>
      <c r="BJ5" s="622"/>
      <c r="BK5" s="622"/>
      <c r="BL5" s="622"/>
      <c r="BM5" s="622"/>
      <c r="BN5" s="623"/>
      <c r="BO5" s="659">
        <v>95.8</v>
      </c>
      <c r="BP5" s="659"/>
      <c r="BQ5" s="659"/>
      <c r="BR5" s="659"/>
      <c r="BS5" s="660">
        <v>41673</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139600</v>
      </c>
      <c r="S6" s="622"/>
      <c r="T6" s="622"/>
      <c r="U6" s="622"/>
      <c r="V6" s="622"/>
      <c r="W6" s="622"/>
      <c r="X6" s="622"/>
      <c r="Y6" s="623"/>
      <c r="Z6" s="659">
        <v>0.8</v>
      </c>
      <c r="AA6" s="659"/>
      <c r="AB6" s="659"/>
      <c r="AC6" s="659"/>
      <c r="AD6" s="660">
        <v>139600</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4283264</v>
      </c>
      <c r="BH6" s="622"/>
      <c r="BI6" s="622"/>
      <c r="BJ6" s="622"/>
      <c r="BK6" s="622"/>
      <c r="BL6" s="622"/>
      <c r="BM6" s="622"/>
      <c r="BN6" s="623"/>
      <c r="BO6" s="659">
        <v>95.8</v>
      </c>
      <c r="BP6" s="659"/>
      <c r="BQ6" s="659"/>
      <c r="BR6" s="659"/>
      <c r="BS6" s="660">
        <v>41673</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137708</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137708</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1877</v>
      </c>
      <c r="S7" s="622"/>
      <c r="T7" s="622"/>
      <c r="U7" s="622"/>
      <c r="V7" s="622"/>
      <c r="W7" s="622"/>
      <c r="X7" s="622"/>
      <c r="Y7" s="623"/>
      <c r="Z7" s="659">
        <v>0</v>
      </c>
      <c r="AA7" s="659"/>
      <c r="AB7" s="659"/>
      <c r="AC7" s="659"/>
      <c r="AD7" s="660">
        <v>1877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2182097</v>
      </c>
      <c r="BH7" s="622"/>
      <c r="BI7" s="622"/>
      <c r="BJ7" s="622"/>
      <c r="BK7" s="622"/>
      <c r="BL7" s="622"/>
      <c r="BM7" s="622"/>
      <c r="BN7" s="623"/>
      <c r="BO7" s="659">
        <v>48.8</v>
      </c>
      <c r="BP7" s="659"/>
      <c r="BQ7" s="659"/>
      <c r="BR7" s="659"/>
      <c r="BS7" s="660">
        <v>41673</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2032480</v>
      </c>
      <c r="CS7" s="622"/>
      <c r="CT7" s="622"/>
      <c r="CU7" s="622"/>
      <c r="CV7" s="622"/>
      <c r="CW7" s="622"/>
      <c r="CX7" s="622"/>
      <c r="CY7" s="623"/>
      <c r="CZ7" s="659">
        <v>12.1</v>
      </c>
      <c r="DA7" s="659"/>
      <c r="DB7" s="659"/>
      <c r="DC7" s="659"/>
      <c r="DD7" s="627">
        <v>28833</v>
      </c>
      <c r="DE7" s="622"/>
      <c r="DF7" s="622"/>
      <c r="DG7" s="622"/>
      <c r="DH7" s="622"/>
      <c r="DI7" s="622"/>
      <c r="DJ7" s="622"/>
      <c r="DK7" s="622"/>
      <c r="DL7" s="622"/>
      <c r="DM7" s="622"/>
      <c r="DN7" s="622"/>
      <c r="DO7" s="622"/>
      <c r="DP7" s="623"/>
      <c r="DQ7" s="627">
        <v>1679404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26637</v>
      </c>
      <c r="S8" s="622"/>
      <c r="T8" s="622"/>
      <c r="U8" s="622"/>
      <c r="V8" s="622"/>
      <c r="W8" s="622"/>
      <c r="X8" s="622"/>
      <c r="Y8" s="623"/>
      <c r="Z8" s="659">
        <v>0.2</v>
      </c>
      <c r="AA8" s="659"/>
      <c r="AB8" s="659"/>
      <c r="AC8" s="659"/>
      <c r="AD8" s="660">
        <v>26637</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73823</v>
      </c>
      <c r="BH8" s="622"/>
      <c r="BI8" s="622"/>
      <c r="BJ8" s="622"/>
      <c r="BK8" s="622"/>
      <c r="BL8" s="622"/>
      <c r="BM8" s="622"/>
      <c r="BN8" s="623"/>
      <c r="BO8" s="659">
        <v>1.7</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5386509</v>
      </c>
      <c r="CS8" s="622"/>
      <c r="CT8" s="622"/>
      <c r="CU8" s="622"/>
      <c r="CV8" s="622"/>
      <c r="CW8" s="622"/>
      <c r="CX8" s="622"/>
      <c r="CY8" s="623"/>
      <c r="CZ8" s="659">
        <v>32</v>
      </c>
      <c r="DA8" s="659"/>
      <c r="DB8" s="659"/>
      <c r="DC8" s="659"/>
      <c r="DD8" s="627">
        <v>1721</v>
      </c>
      <c r="DE8" s="622"/>
      <c r="DF8" s="622"/>
      <c r="DG8" s="622"/>
      <c r="DH8" s="622"/>
      <c r="DI8" s="622"/>
      <c r="DJ8" s="622"/>
      <c r="DK8" s="622"/>
      <c r="DL8" s="622"/>
      <c r="DM8" s="622"/>
      <c r="DN8" s="622"/>
      <c r="DO8" s="622"/>
      <c r="DP8" s="623"/>
      <c r="DQ8" s="627">
        <v>2807879</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31178</v>
      </c>
      <c r="S9" s="622"/>
      <c r="T9" s="622"/>
      <c r="U9" s="622"/>
      <c r="V9" s="622"/>
      <c r="W9" s="622"/>
      <c r="X9" s="622"/>
      <c r="Y9" s="623"/>
      <c r="Z9" s="659">
        <v>0.2</v>
      </c>
      <c r="AA9" s="659"/>
      <c r="AB9" s="659"/>
      <c r="AC9" s="659"/>
      <c r="AD9" s="660">
        <v>31178</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1889129</v>
      </c>
      <c r="BH9" s="622"/>
      <c r="BI9" s="622"/>
      <c r="BJ9" s="622"/>
      <c r="BK9" s="622"/>
      <c r="BL9" s="622"/>
      <c r="BM9" s="622"/>
      <c r="BN9" s="623"/>
      <c r="BO9" s="659">
        <v>42.2</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1143959</v>
      </c>
      <c r="CS9" s="622"/>
      <c r="CT9" s="622"/>
      <c r="CU9" s="622"/>
      <c r="CV9" s="622"/>
      <c r="CW9" s="622"/>
      <c r="CX9" s="622"/>
      <c r="CY9" s="623"/>
      <c r="CZ9" s="659">
        <v>6.8</v>
      </c>
      <c r="DA9" s="659"/>
      <c r="DB9" s="659"/>
      <c r="DC9" s="659"/>
      <c r="DD9" s="627">
        <v>12008</v>
      </c>
      <c r="DE9" s="622"/>
      <c r="DF9" s="622"/>
      <c r="DG9" s="622"/>
      <c r="DH9" s="622"/>
      <c r="DI9" s="622"/>
      <c r="DJ9" s="622"/>
      <c r="DK9" s="622"/>
      <c r="DL9" s="622"/>
      <c r="DM9" s="622"/>
      <c r="DN9" s="622"/>
      <c r="DO9" s="622"/>
      <c r="DP9" s="623"/>
      <c r="DQ9" s="627">
        <v>988872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73227</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284703</v>
      </c>
      <c r="CS10" s="622"/>
      <c r="CT10" s="622"/>
      <c r="CU10" s="622"/>
      <c r="CV10" s="622"/>
      <c r="CW10" s="622"/>
      <c r="CX10" s="622"/>
      <c r="CY10" s="623"/>
      <c r="CZ10" s="659">
        <v>1.7</v>
      </c>
      <c r="DA10" s="659"/>
      <c r="DB10" s="659"/>
      <c r="DC10" s="659"/>
      <c r="DD10" s="627">
        <v>266327</v>
      </c>
      <c r="DE10" s="622"/>
      <c r="DF10" s="622"/>
      <c r="DG10" s="622"/>
      <c r="DH10" s="622"/>
      <c r="DI10" s="622"/>
      <c r="DJ10" s="622"/>
      <c r="DK10" s="622"/>
      <c r="DL10" s="622"/>
      <c r="DM10" s="622"/>
      <c r="DN10" s="622"/>
      <c r="DO10" s="622"/>
      <c r="DP10" s="623"/>
      <c r="DQ10" s="627">
        <v>48596</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870199</v>
      </c>
      <c r="S11" s="622"/>
      <c r="T11" s="622"/>
      <c r="U11" s="622"/>
      <c r="V11" s="622"/>
      <c r="W11" s="622"/>
      <c r="X11" s="622"/>
      <c r="Y11" s="623"/>
      <c r="Z11" s="624">
        <v>5</v>
      </c>
      <c r="AA11" s="625"/>
      <c r="AB11" s="625"/>
      <c r="AC11" s="626"/>
      <c r="AD11" s="627">
        <v>870199</v>
      </c>
      <c r="AE11" s="622"/>
      <c r="AF11" s="622"/>
      <c r="AG11" s="622"/>
      <c r="AH11" s="622"/>
      <c r="AI11" s="622"/>
      <c r="AJ11" s="622"/>
      <c r="AK11" s="623"/>
      <c r="AL11" s="624">
        <v>9.8000000000000007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145918</v>
      </c>
      <c r="BH11" s="622"/>
      <c r="BI11" s="622"/>
      <c r="BJ11" s="622"/>
      <c r="BK11" s="622"/>
      <c r="BL11" s="622"/>
      <c r="BM11" s="622"/>
      <c r="BN11" s="623"/>
      <c r="BO11" s="659">
        <v>3.3</v>
      </c>
      <c r="BP11" s="659"/>
      <c r="BQ11" s="659"/>
      <c r="BR11" s="659"/>
      <c r="BS11" s="660">
        <v>41673</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669169</v>
      </c>
      <c r="CS11" s="622"/>
      <c r="CT11" s="622"/>
      <c r="CU11" s="622"/>
      <c r="CV11" s="622"/>
      <c r="CW11" s="622"/>
      <c r="CX11" s="622"/>
      <c r="CY11" s="623"/>
      <c r="CZ11" s="659">
        <v>4</v>
      </c>
      <c r="DA11" s="659"/>
      <c r="DB11" s="659"/>
      <c r="DC11" s="659"/>
      <c r="DD11" s="627">
        <v>206577</v>
      </c>
      <c r="DE11" s="622"/>
      <c r="DF11" s="622"/>
      <c r="DG11" s="622"/>
      <c r="DH11" s="622"/>
      <c r="DI11" s="622"/>
      <c r="DJ11" s="622"/>
      <c r="DK11" s="622"/>
      <c r="DL11" s="622"/>
      <c r="DM11" s="622"/>
      <c r="DN11" s="622"/>
      <c r="DO11" s="622"/>
      <c r="DP11" s="623"/>
      <c r="DQ11" s="627">
        <v>320702</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17375</v>
      </c>
      <c r="S12" s="622"/>
      <c r="T12" s="622"/>
      <c r="U12" s="622"/>
      <c r="V12" s="622"/>
      <c r="W12" s="622"/>
      <c r="X12" s="622"/>
      <c r="Y12" s="623"/>
      <c r="Z12" s="659">
        <v>0.1</v>
      </c>
      <c r="AA12" s="659"/>
      <c r="AB12" s="659"/>
      <c r="AC12" s="659"/>
      <c r="AD12" s="660">
        <v>17375</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1766824</v>
      </c>
      <c r="BH12" s="622"/>
      <c r="BI12" s="622"/>
      <c r="BJ12" s="622"/>
      <c r="BK12" s="622"/>
      <c r="BL12" s="622"/>
      <c r="BM12" s="622"/>
      <c r="BN12" s="623"/>
      <c r="BO12" s="659">
        <v>39.5</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190613</v>
      </c>
      <c r="CS12" s="622"/>
      <c r="CT12" s="622"/>
      <c r="CU12" s="622"/>
      <c r="CV12" s="622"/>
      <c r="CW12" s="622"/>
      <c r="CX12" s="622"/>
      <c r="CY12" s="623"/>
      <c r="CZ12" s="659">
        <v>1.1000000000000001</v>
      </c>
      <c r="DA12" s="659"/>
      <c r="DB12" s="659"/>
      <c r="DC12" s="659"/>
      <c r="DD12" s="627">
        <v>4775</v>
      </c>
      <c r="DE12" s="622"/>
      <c r="DF12" s="622"/>
      <c r="DG12" s="622"/>
      <c r="DH12" s="622"/>
      <c r="DI12" s="622"/>
      <c r="DJ12" s="622"/>
      <c r="DK12" s="622"/>
      <c r="DL12" s="622"/>
      <c r="DM12" s="622"/>
      <c r="DN12" s="622"/>
      <c r="DO12" s="622"/>
      <c r="DP12" s="623"/>
      <c r="DQ12" s="627">
        <v>169469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1765805</v>
      </c>
      <c r="BH13" s="622"/>
      <c r="BI13" s="622"/>
      <c r="BJ13" s="622"/>
      <c r="BK13" s="622"/>
      <c r="BL13" s="622"/>
      <c r="BM13" s="622"/>
      <c r="BN13" s="623"/>
      <c r="BO13" s="659">
        <v>39.5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1772569</v>
      </c>
      <c r="CS13" s="622"/>
      <c r="CT13" s="622"/>
      <c r="CU13" s="622"/>
      <c r="CV13" s="622"/>
      <c r="CW13" s="622"/>
      <c r="CX13" s="622"/>
      <c r="CY13" s="623"/>
      <c r="CZ13" s="659">
        <v>10.5</v>
      </c>
      <c r="DA13" s="659"/>
      <c r="DB13" s="659"/>
      <c r="DC13" s="659"/>
      <c r="DD13" s="627">
        <v>876066</v>
      </c>
      <c r="DE13" s="622"/>
      <c r="DF13" s="622"/>
      <c r="DG13" s="622"/>
      <c r="DH13" s="622"/>
      <c r="DI13" s="622"/>
      <c r="DJ13" s="622"/>
      <c r="DK13" s="622"/>
      <c r="DL13" s="622"/>
      <c r="DM13" s="622"/>
      <c r="DN13" s="622"/>
      <c r="DO13" s="622"/>
      <c r="DP13" s="623"/>
      <c r="DQ13" s="627">
        <v>849931</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1418</v>
      </c>
      <c r="S14" s="622"/>
      <c r="T14" s="622"/>
      <c r="U14" s="622"/>
      <c r="V14" s="622"/>
      <c r="W14" s="622"/>
      <c r="X14" s="622"/>
      <c r="Y14" s="623"/>
      <c r="Z14" s="659">
        <v>0</v>
      </c>
      <c r="AA14" s="659"/>
      <c r="AB14" s="659"/>
      <c r="AC14" s="659"/>
      <c r="AD14" s="660">
        <v>1418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126335</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559866</v>
      </c>
      <c r="CS14" s="622"/>
      <c r="CT14" s="622"/>
      <c r="CU14" s="622"/>
      <c r="CV14" s="622"/>
      <c r="CW14" s="622"/>
      <c r="CX14" s="622"/>
      <c r="CY14" s="623"/>
      <c r="CZ14" s="659">
        <v>3.3</v>
      </c>
      <c r="DA14" s="659"/>
      <c r="DB14" s="659"/>
      <c r="DC14" s="659"/>
      <c r="DD14" s="627">
        <v>87499</v>
      </c>
      <c r="DE14" s="622"/>
      <c r="DF14" s="622"/>
      <c r="DG14" s="622"/>
      <c r="DH14" s="622"/>
      <c r="DI14" s="622"/>
      <c r="DJ14" s="622"/>
      <c r="DK14" s="622"/>
      <c r="DL14" s="622"/>
      <c r="DM14" s="622"/>
      <c r="DN14" s="622"/>
      <c r="DO14" s="622"/>
      <c r="DP14" s="623"/>
      <c r="DQ14" s="627">
        <v>468616</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208008</v>
      </c>
      <c r="BH15" s="622"/>
      <c r="BI15" s="622"/>
      <c r="BJ15" s="622"/>
      <c r="BK15" s="622"/>
      <c r="BL15" s="622"/>
      <c r="BM15" s="622"/>
      <c r="BN15" s="623"/>
      <c r="BO15" s="659">
        <v>4.7</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1914067</v>
      </c>
      <c r="CS15" s="622"/>
      <c r="CT15" s="622"/>
      <c r="CU15" s="622"/>
      <c r="CV15" s="622"/>
      <c r="CW15" s="622"/>
      <c r="CX15" s="622"/>
      <c r="CY15" s="623"/>
      <c r="CZ15" s="659">
        <v>11.4</v>
      </c>
      <c r="DA15" s="659"/>
      <c r="DB15" s="659"/>
      <c r="DC15" s="659"/>
      <c r="DD15" s="627">
        <v>466505</v>
      </c>
      <c r="DE15" s="622"/>
      <c r="DF15" s="622"/>
      <c r="DG15" s="622"/>
      <c r="DH15" s="622"/>
      <c r="DI15" s="622"/>
      <c r="DJ15" s="622"/>
      <c r="DK15" s="622"/>
      <c r="DL15" s="622"/>
      <c r="DM15" s="622"/>
      <c r="DN15" s="622"/>
      <c r="DO15" s="622"/>
      <c r="DP15" s="623"/>
      <c r="DQ15" s="627">
        <v>1313006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19144</v>
      </c>
      <c r="S16" s="622"/>
      <c r="T16" s="622"/>
      <c r="U16" s="622"/>
      <c r="V16" s="622"/>
      <c r="W16" s="622"/>
      <c r="X16" s="622"/>
      <c r="Y16" s="623"/>
      <c r="Z16" s="659">
        <v>0.1</v>
      </c>
      <c r="AA16" s="659"/>
      <c r="AB16" s="659"/>
      <c r="AC16" s="659"/>
      <c r="AD16" s="660">
        <v>19144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1274764</v>
      </c>
      <c r="CS16" s="622"/>
      <c r="CT16" s="622"/>
      <c r="CU16" s="622"/>
      <c r="CV16" s="622"/>
      <c r="CW16" s="622"/>
      <c r="CX16" s="622"/>
      <c r="CY16" s="623"/>
      <c r="CZ16" s="659">
        <v>7.6</v>
      </c>
      <c r="DA16" s="659"/>
      <c r="DB16" s="659"/>
      <c r="DC16" s="659"/>
      <c r="DD16" s="627" t="s">
        <v>122</v>
      </c>
      <c r="DE16" s="622"/>
      <c r="DF16" s="622"/>
      <c r="DG16" s="622"/>
      <c r="DH16" s="622"/>
      <c r="DI16" s="622"/>
      <c r="DJ16" s="622"/>
      <c r="DK16" s="622"/>
      <c r="DL16" s="622"/>
      <c r="DM16" s="622"/>
      <c r="DN16" s="622"/>
      <c r="DO16" s="622"/>
      <c r="DP16" s="623"/>
      <c r="DQ16" s="627">
        <v>308678</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55810</v>
      </c>
      <c r="S17" s="622"/>
      <c r="T17" s="622"/>
      <c r="U17" s="622"/>
      <c r="V17" s="622"/>
      <c r="W17" s="622"/>
      <c r="X17" s="622"/>
      <c r="Y17" s="623"/>
      <c r="Z17" s="659">
        <v>0.3</v>
      </c>
      <c r="AA17" s="659"/>
      <c r="AB17" s="659"/>
      <c r="AC17" s="659"/>
      <c r="AD17" s="660">
        <v>55810</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1467850</v>
      </c>
      <c r="CS17" s="622"/>
      <c r="CT17" s="622"/>
      <c r="CU17" s="622"/>
      <c r="CV17" s="622"/>
      <c r="CW17" s="622"/>
      <c r="CX17" s="622"/>
      <c r="CY17" s="623"/>
      <c r="CZ17" s="659">
        <v>8.6999999999999993</v>
      </c>
      <c r="DA17" s="659"/>
      <c r="DB17" s="659"/>
      <c r="DC17" s="659"/>
      <c r="DD17" s="627" t="s">
        <v>122</v>
      </c>
      <c r="DE17" s="622"/>
      <c r="DF17" s="622"/>
      <c r="DG17" s="622"/>
      <c r="DH17" s="622"/>
      <c r="DI17" s="622"/>
      <c r="DJ17" s="622"/>
      <c r="DK17" s="622"/>
      <c r="DL17" s="622"/>
      <c r="DM17" s="622"/>
      <c r="DN17" s="622"/>
      <c r="DO17" s="622"/>
      <c r="DP17" s="623"/>
      <c r="DQ17" s="627">
        <v>1467850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69281</v>
      </c>
      <c r="S18" s="622"/>
      <c r="T18" s="622"/>
      <c r="U18" s="622"/>
      <c r="V18" s="622"/>
      <c r="W18" s="622"/>
      <c r="X18" s="622"/>
      <c r="Y18" s="623"/>
      <c r="Z18" s="659">
        <v>0.4</v>
      </c>
      <c r="AA18" s="659"/>
      <c r="AB18" s="659"/>
      <c r="AC18" s="659"/>
      <c r="AD18" s="660">
        <v>69281</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54587</v>
      </c>
      <c r="S19" s="622"/>
      <c r="T19" s="622"/>
      <c r="U19" s="622"/>
      <c r="V19" s="622"/>
      <c r="W19" s="622"/>
      <c r="X19" s="622"/>
      <c r="Y19" s="623"/>
      <c r="Z19" s="659">
        <v>0.3</v>
      </c>
      <c r="AA19" s="659"/>
      <c r="AB19" s="659"/>
      <c r="AC19" s="659"/>
      <c r="AD19" s="660">
        <v>54587</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189370</v>
      </c>
      <c r="BH19" s="622"/>
      <c r="BI19" s="622"/>
      <c r="BJ19" s="622"/>
      <c r="BK19" s="622"/>
      <c r="BL19" s="622"/>
      <c r="BM19" s="622"/>
      <c r="BN19" s="623"/>
      <c r="BO19" s="659">
        <v>4.2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14694</v>
      </c>
      <c r="S20" s="622"/>
      <c r="T20" s="622"/>
      <c r="U20" s="622"/>
      <c r="V20" s="622"/>
      <c r="W20" s="622"/>
      <c r="X20" s="622"/>
      <c r="Y20" s="623"/>
      <c r="Z20" s="659">
        <v>0.1</v>
      </c>
      <c r="AA20" s="659"/>
      <c r="AB20" s="659"/>
      <c r="AC20" s="659"/>
      <c r="AD20" s="660">
        <v>14694</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189370</v>
      </c>
      <c r="BH20" s="622"/>
      <c r="BI20" s="622"/>
      <c r="BJ20" s="622"/>
      <c r="BK20" s="622"/>
      <c r="BL20" s="622"/>
      <c r="BM20" s="622"/>
      <c r="BN20" s="623"/>
      <c r="BO20" s="659">
        <v>4.2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16834257</v>
      </c>
      <c r="CS20" s="622"/>
      <c r="CT20" s="622"/>
      <c r="CU20" s="622"/>
      <c r="CV20" s="622"/>
      <c r="CW20" s="622"/>
      <c r="CX20" s="622"/>
      <c r="CY20" s="623"/>
      <c r="CZ20" s="659">
        <v>100</v>
      </c>
      <c r="DA20" s="659"/>
      <c r="DB20" s="659"/>
      <c r="DC20" s="659"/>
      <c r="DD20" s="627">
        <v>1950311</v>
      </c>
      <c r="DE20" s="622"/>
      <c r="DF20" s="622"/>
      <c r="DG20" s="622"/>
      <c r="DH20" s="622"/>
      <c r="DI20" s="622"/>
      <c r="DJ20" s="622"/>
      <c r="DK20" s="622"/>
      <c r="DL20" s="622"/>
      <c r="DM20" s="622"/>
      <c r="DN20" s="622"/>
      <c r="DO20" s="622"/>
      <c r="DP20" s="623"/>
      <c r="DQ20" s="627">
        <v>10560711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4097729</v>
      </c>
      <c r="S21" s="622"/>
      <c r="T21" s="622"/>
      <c r="U21" s="622"/>
      <c r="V21" s="622"/>
      <c r="W21" s="622"/>
      <c r="X21" s="622"/>
      <c r="Y21" s="623"/>
      <c r="Z21" s="659">
        <v>23.6</v>
      </c>
      <c r="AA21" s="659"/>
      <c r="AB21" s="659"/>
      <c r="AC21" s="659"/>
      <c r="AD21" s="660">
        <v>3376796</v>
      </c>
      <c r="AE21" s="660"/>
      <c r="AF21" s="660"/>
      <c r="AG21" s="660"/>
      <c r="AH21" s="660"/>
      <c r="AI21" s="660"/>
      <c r="AJ21" s="660"/>
      <c r="AK21" s="660"/>
      <c r="AL21" s="624">
        <v>38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3376796</v>
      </c>
      <c r="S22" s="622"/>
      <c r="T22" s="622"/>
      <c r="U22" s="622"/>
      <c r="V22" s="622"/>
      <c r="W22" s="622"/>
      <c r="X22" s="622"/>
      <c r="Y22" s="623"/>
      <c r="Z22" s="659">
        <v>19.5</v>
      </c>
      <c r="AA22" s="659"/>
      <c r="AB22" s="659"/>
      <c r="AC22" s="659"/>
      <c r="AD22" s="660">
        <v>3376796</v>
      </c>
      <c r="AE22" s="660"/>
      <c r="AF22" s="660"/>
      <c r="AG22" s="660"/>
      <c r="AH22" s="660"/>
      <c r="AI22" s="660"/>
      <c r="AJ22" s="660"/>
      <c r="AK22" s="660"/>
      <c r="AL22" s="624">
        <v>38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720933</v>
      </c>
      <c r="S23" s="622"/>
      <c r="T23" s="622"/>
      <c r="U23" s="622"/>
      <c r="V23" s="622"/>
      <c r="W23" s="622"/>
      <c r="X23" s="622"/>
      <c r="Y23" s="623"/>
      <c r="Z23" s="659">
        <v>4.2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189370</v>
      </c>
      <c r="BH23" s="622"/>
      <c r="BI23" s="622"/>
      <c r="BJ23" s="622"/>
      <c r="BK23" s="622"/>
      <c r="BL23" s="622"/>
      <c r="BM23" s="622"/>
      <c r="BN23" s="623"/>
      <c r="BO23" s="659">
        <v>4.2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7357194</v>
      </c>
      <c r="CS24" s="677"/>
      <c r="CT24" s="677"/>
      <c r="CU24" s="677"/>
      <c r="CV24" s="677"/>
      <c r="CW24" s="677"/>
      <c r="CX24" s="677"/>
      <c r="CY24" s="702"/>
      <c r="CZ24" s="703">
        <v>43.7</v>
      </c>
      <c r="DA24" s="685"/>
      <c r="DB24" s="685"/>
      <c r="DC24" s="705"/>
      <c r="DD24" s="701">
        <v>5082209</v>
      </c>
      <c r="DE24" s="677"/>
      <c r="DF24" s="677"/>
      <c r="DG24" s="677"/>
      <c r="DH24" s="677"/>
      <c r="DI24" s="677"/>
      <c r="DJ24" s="677"/>
      <c r="DK24" s="702"/>
      <c r="DL24" s="701">
        <v>4615370</v>
      </c>
      <c r="DM24" s="677"/>
      <c r="DN24" s="677"/>
      <c r="DO24" s="677"/>
      <c r="DP24" s="677"/>
      <c r="DQ24" s="677"/>
      <c r="DR24" s="677"/>
      <c r="DS24" s="677"/>
      <c r="DT24" s="677"/>
      <c r="DU24" s="677"/>
      <c r="DV24" s="702"/>
      <c r="DW24" s="703">
        <v>51.5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9802882</v>
      </c>
      <c r="S25" s="622"/>
      <c r="T25" s="622"/>
      <c r="U25" s="622"/>
      <c r="V25" s="622"/>
      <c r="W25" s="622"/>
      <c r="X25" s="622"/>
      <c r="Y25" s="623"/>
      <c r="Z25" s="659">
        <v>56.5</v>
      </c>
      <c r="AA25" s="659"/>
      <c r="AB25" s="659"/>
      <c r="AC25" s="659"/>
      <c r="AD25" s="660">
        <v>8892579</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2645092</v>
      </c>
      <c r="CS25" s="634"/>
      <c r="CT25" s="634"/>
      <c r="CU25" s="634"/>
      <c r="CV25" s="634"/>
      <c r="CW25" s="634"/>
      <c r="CX25" s="634"/>
      <c r="CY25" s="635"/>
      <c r="CZ25" s="624">
        <v>15.7</v>
      </c>
      <c r="DA25" s="636"/>
      <c r="DB25" s="636"/>
      <c r="DC25" s="637"/>
      <c r="DD25" s="627">
        <v>2395303</v>
      </c>
      <c r="DE25" s="634"/>
      <c r="DF25" s="634"/>
      <c r="DG25" s="634"/>
      <c r="DH25" s="634"/>
      <c r="DI25" s="634"/>
      <c r="DJ25" s="634"/>
      <c r="DK25" s="635"/>
      <c r="DL25" s="627">
        <v>2201636</v>
      </c>
      <c r="DM25" s="634"/>
      <c r="DN25" s="634"/>
      <c r="DO25" s="634"/>
      <c r="DP25" s="634"/>
      <c r="DQ25" s="634"/>
      <c r="DR25" s="634"/>
      <c r="DS25" s="634"/>
      <c r="DT25" s="634"/>
      <c r="DU25" s="634"/>
      <c r="DV25" s="635"/>
      <c r="DW25" s="624">
        <v>24.6</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2718</v>
      </c>
      <c r="S26" s="622"/>
      <c r="T26" s="622"/>
      <c r="U26" s="622"/>
      <c r="V26" s="622"/>
      <c r="W26" s="622"/>
      <c r="X26" s="622"/>
      <c r="Y26" s="623"/>
      <c r="Z26" s="659">
        <v>0</v>
      </c>
      <c r="AA26" s="659"/>
      <c r="AB26" s="659"/>
      <c r="AC26" s="659"/>
      <c r="AD26" s="660">
        <v>2718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1437037</v>
      </c>
      <c r="CS26" s="622"/>
      <c r="CT26" s="622"/>
      <c r="CU26" s="622"/>
      <c r="CV26" s="622"/>
      <c r="CW26" s="622"/>
      <c r="CX26" s="622"/>
      <c r="CY26" s="623"/>
      <c r="CZ26" s="624">
        <v>8.5</v>
      </c>
      <c r="DA26" s="636"/>
      <c r="DB26" s="636"/>
      <c r="DC26" s="637"/>
      <c r="DD26" s="627">
        <v>1260354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45744</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4472634</v>
      </c>
      <c r="BH27" s="622"/>
      <c r="BI27" s="622"/>
      <c r="BJ27" s="622"/>
      <c r="BK27" s="622"/>
      <c r="BL27" s="622"/>
      <c r="BM27" s="622"/>
      <c r="BN27" s="623"/>
      <c r="BO27" s="659">
        <v>100</v>
      </c>
      <c r="BP27" s="659"/>
      <c r="BQ27" s="659"/>
      <c r="BR27" s="659"/>
      <c r="BS27" s="660">
        <v>41673</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3244252</v>
      </c>
      <c r="CS27" s="634"/>
      <c r="CT27" s="634"/>
      <c r="CU27" s="634"/>
      <c r="CV27" s="634"/>
      <c r="CW27" s="634"/>
      <c r="CX27" s="634"/>
      <c r="CY27" s="635"/>
      <c r="CZ27" s="624">
        <v>19.3</v>
      </c>
      <c r="DA27" s="636"/>
      <c r="DB27" s="636"/>
      <c r="DC27" s="637"/>
      <c r="DD27" s="627">
        <v>1219056</v>
      </c>
      <c r="DE27" s="634"/>
      <c r="DF27" s="634"/>
      <c r="DG27" s="634"/>
      <c r="DH27" s="634"/>
      <c r="DI27" s="634"/>
      <c r="DJ27" s="634"/>
      <c r="DK27" s="635"/>
      <c r="DL27" s="627">
        <v>945884</v>
      </c>
      <c r="DM27" s="634"/>
      <c r="DN27" s="634"/>
      <c r="DO27" s="634"/>
      <c r="DP27" s="634"/>
      <c r="DQ27" s="634"/>
      <c r="DR27" s="634"/>
      <c r="DS27" s="634"/>
      <c r="DT27" s="634"/>
      <c r="DU27" s="634"/>
      <c r="DV27" s="635"/>
      <c r="DW27" s="624">
        <v>10.5</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138168</v>
      </c>
      <c r="S28" s="622"/>
      <c r="T28" s="622"/>
      <c r="U28" s="622"/>
      <c r="V28" s="622"/>
      <c r="W28" s="622"/>
      <c r="X28" s="622"/>
      <c r="Y28" s="623"/>
      <c r="Z28" s="659">
        <v>0.8</v>
      </c>
      <c r="AA28" s="659"/>
      <c r="AB28" s="659"/>
      <c r="AC28" s="659"/>
      <c r="AD28" s="660">
        <v>981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1467850</v>
      </c>
      <c r="CS28" s="622"/>
      <c r="CT28" s="622"/>
      <c r="CU28" s="622"/>
      <c r="CV28" s="622"/>
      <c r="CW28" s="622"/>
      <c r="CX28" s="622"/>
      <c r="CY28" s="623"/>
      <c r="CZ28" s="624">
        <v>8.6999999999999993</v>
      </c>
      <c r="DA28" s="636"/>
      <c r="DB28" s="636"/>
      <c r="DC28" s="637"/>
      <c r="DD28" s="627">
        <v>1467850</v>
      </c>
      <c r="DE28" s="622"/>
      <c r="DF28" s="622"/>
      <c r="DG28" s="622"/>
      <c r="DH28" s="622"/>
      <c r="DI28" s="622"/>
      <c r="DJ28" s="622"/>
      <c r="DK28" s="623"/>
      <c r="DL28" s="627">
        <v>1467850</v>
      </c>
      <c r="DM28" s="622"/>
      <c r="DN28" s="622"/>
      <c r="DO28" s="622"/>
      <c r="DP28" s="622"/>
      <c r="DQ28" s="622"/>
      <c r="DR28" s="622"/>
      <c r="DS28" s="622"/>
      <c r="DT28" s="622"/>
      <c r="DU28" s="622"/>
      <c r="DV28" s="623"/>
      <c r="DW28" s="624">
        <v>16.399999999999999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16125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1467750</v>
      </c>
      <c r="CS29" s="634"/>
      <c r="CT29" s="634"/>
      <c r="CU29" s="634"/>
      <c r="CV29" s="634"/>
      <c r="CW29" s="634"/>
      <c r="CX29" s="634"/>
      <c r="CY29" s="635"/>
      <c r="CZ29" s="624">
        <v>8.6999999999999993</v>
      </c>
      <c r="DA29" s="636"/>
      <c r="DB29" s="636"/>
      <c r="DC29" s="637"/>
      <c r="DD29" s="627">
        <v>1467750</v>
      </c>
      <c r="DE29" s="634"/>
      <c r="DF29" s="634"/>
      <c r="DG29" s="634"/>
      <c r="DH29" s="634"/>
      <c r="DI29" s="634"/>
      <c r="DJ29" s="634"/>
      <c r="DK29" s="635"/>
      <c r="DL29" s="627">
        <v>1467750</v>
      </c>
      <c r="DM29" s="634"/>
      <c r="DN29" s="634"/>
      <c r="DO29" s="634"/>
      <c r="DP29" s="634"/>
      <c r="DQ29" s="634"/>
      <c r="DR29" s="634"/>
      <c r="DS29" s="634"/>
      <c r="DT29" s="634"/>
      <c r="DU29" s="634"/>
      <c r="DV29" s="635"/>
      <c r="DW29" s="624">
        <v>16.399999999999999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3031954</v>
      </c>
      <c r="S30" s="622"/>
      <c r="T30" s="622"/>
      <c r="U30" s="622"/>
      <c r="V30" s="622"/>
      <c r="W30" s="622"/>
      <c r="X30" s="622"/>
      <c r="Y30" s="623"/>
      <c r="Z30" s="659">
        <v>17.5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1395831</v>
      </c>
      <c r="CS30" s="622"/>
      <c r="CT30" s="622"/>
      <c r="CU30" s="622"/>
      <c r="CV30" s="622"/>
      <c r="CW30" s="622"/>
      <c r="CX30" s="622"/>
      <c r="CY30" s="623"/>
      <c r="CZ30" s="624">
        <v>8.3000000000000007</v>
      </c>
      <c r="DA30" s="636"/>
      <c r="DB30" s="636"/>
      <c r="DC30" s="637"/>
      <c r="DD30" s="627">
        <v>1395831</v>
      </c>
      <c r="DE30" s="622"/>
      <c r="DF30" s="622"/>
      <c r="DG30" s="622"/>
      <c r="DH30" s="622"/>
      <c r="DI30" s="622"/>
      <c r="DJ30" s="622"/>
      <c r="DK30" s="623"/>
      <c r="DL30" s="627">
        <v>1395831</v>
      </c>
      <c r="DM30" s="622"/>
      <c r="DN30" s="622"/>
      <c r="DO30" s="622"/>
      <c r="DP30" s="622"/>
      <c r="DQ30" s="622"/>
      <c r="DR30" s="622"/>
      <c r="DS30" s="622"/>
      <c r="DT30" s="622"/>
      <c r="DU30" s="622"/>
      <c r="DV30" s="623"/>
      <c r="DW30" s="624">
        <v>15.6</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v>
      </c>
      <c r="BH31" s="684"/>
      <c r="BI31" s="684"/>
      <c r="BJ31" s="684"/>
      <c r="BK31" s="684"/>
      <c r="BL31" s="684"/>
      <c r="BM31" s="685">
        <v>98.1</v>
      </c>
      <c r="BN31" s="684"/>
      <c r="BO31" s="684"/>
      <c r="BP31" s="684"/>
      <c r="BQ31" s="686"/>
      <c r="BR31" s="683">
        <v>99.3</v>
      </c>
      <c r="BS31" s="684"/>
      <c r="BT31" s="684"/>
      <c r="BU31" s="684"/>
      <c r="BV31" s="684"/>
      <c r="BW31" s="684"/>
      <c r="BX31" s="685">
        <v>98.5</v>
      </c>
      <c r="BY31" s="684"/>
      <c r="BZ31" s="684"/>
      <c r="CA31" s="684"/>
      <c r="CB31" s="686"/>
      <c r="CD31" s="642"/>
      <c r="CE31" s="643"/>
      <c r="CF31" s="618" t="s">
        <v>300</v>
      </c>
      <c r="CG31" s="619"/>
      <c r="CH31" s="619"/>
      <c r="CI31" s="619"/>
      <c r="CJ31" s="619"/>
      <c r="CK31" s="619"/>
      <c r="CL31" s="619"/>
      <c r="CM31" s="619"/>
      <c r="CN31" s="619"/>
      <c r="CO31" s="619"/>
      <c r="CP31" s="619"/>
      <c r="CQ31" s="620"/>
      <c r="CR31" s="621">
        <v>71919</v>
      </c>
      <c r="CS31" s="634"/>
      <c r="CT31" s="634"/>
      <c r="CU31" s="634"/>
      <c r="CV31" s="634"/>
      <c r="CW31" s="634"/>
      <c r="CX31" s="634"/>
      <c r="CY31" s="635"/>
      <c r="CZ31" s="624">
        <v>0.4</v>
      </c>
      <c r="DA31" s="636"/>
      <c r="DB31" s="636"/>
      <c r="DC31" s="637"/>
      <c r="DD31" s="627">
        <v>71919</v>
      </c>
      <c r="DE31" s="634"/>
      <c r="DF31" s="634"/>
      <c r="DG31" s="634"/>
      <c r="DH31" s="634"/>
      <c r="DI31" s="634"/>
      <c r="DJ31" s="634"/>
      <c r="DK31" s="635"/>
      <c r="DL31" s="627">
        <v>71919</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1545426</v>
      </c>
      <c r="S32" s="622"/>
      <c r="T32" s="622"/>
      <c r="U32" s="622"/>
      <c r="V32" s="622"/>
      <c r="W32" s="622"/>
      <c r="X32" s="622"/>
      <c r="Y32" s="623"/>
      <c r="Z32" s="659">
        <v>8.9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99.1</v>
      </c>
      <c r="BH32" s="634"/>
      <c r="BI32" s="634"/>
      <c r="BJ32" s="634"/>
      <c r="BK32" s="634"/>
      <c r="BL32" s="634"/>
      <c r="BM32" s="625">
        <v>98.2</v>
      </c>
      <c r="BN32" s="634"/>
      <c r="BO32" s="634"/>
      <c r="BP32" s="634"/>
      <c r="BQ32" s="657"/>
      <c r="BR32" s="692">
        <v>99.3</v>
      </c>
      <c r="BS32" s="634"/>
      <c r="BT32" s="634"/>
      <c r="BU32" s="634"/>
      <c r="BV32" s="634"/>
      <c r="BW32" s="634"/>
      <c r="BX32" s="625">
        <v>98.6</v>
      </c>
      <c r="BY32" s="634"/>
      <c r="BZ32" s="634"/>
      <c r="CA32" s="634"/>
      <c r="CB32" s="657"/>
      <c r="CD32" s="644"/>
      <c r="CE32" s="645"/>
      <c r="CF32" s="618" t="s">
        <v>304</v>
      </c>
      <c r="CG32" s="619"/>
      <c r="CH32" s="619"/>
      <c r="CI32" s="619"/>
      <c r="CJ32" s="619"/>
      <c r="CK32" s="619"/>
      <c r="CL32" s="619"/>
      <c r="CM32" s="619"/>
      <c r="CN32" s="619"/>
      <c r="CO32" s="619"/>
      <c r="CP32" s="619"/>
      <c r="CQ32" s="620"/>
      <c r="CR32" s="621">
        <v>100</v>
      </c>
      <c r="CS32" s="622"/>
      <c r="CT32" s="622"/>
      <c r="CU32" s="622"/>
      <c r="CV32" s="622"/>
      <c r="CW32" s="622"/>
      <c r="CX32" s="622"/>
      <c r="CY32" s="623"/>
      <c r="CZ32" s="624">
        <v>0</v>
      </c>
      <c r="DA32" s="636"/>
      <c r="DB32" s="636"/>
      <c r="DC32" s="637"/>
      <c r="DD32" s="627">
        <v>100</v>
      </c>
      <c r="DE32" s="622"/>
      <c r="DF32" s="622"/>
      <c r="DG32" s="622"/>
      <c r="DH32" s="622"/>
      <c r="DI32" s="622"/>
      <c r="DJ32" s="622"/>
      <c r="DK32" s="623"/>
      <c r="DL32" s="627">
        <v>100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5190</v>
      </c>
      <c r="S33" s="622"/>
      <c r="T33" s="622"/>
      <c r="U33" s="622"/>
      <c r="V33" s="622"/>
      <c r="W33" s="622"/>
      <c r="X33" s="622"/>
      <c r="Y33" s="623"/>
      <c r="Z33" s="659">
        <v>0</v>
      </c>
      <c r="AA33" s="659"/>
      <c r="AB33" s="659"/>
      <c r="AC33" s="659"/>
      <c r="AD33" s="660">
        <v>1423</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98.9</v>
      </c>
      <c r="BH33" s="606"/>
      <c r="BI33" s="606"/>
      <c r="BJ33" s="606"/>
      <c r="BK33" s="606"/>
      <c r="BL33" s="606"/>
      <c r="BM33" s="652">
        <v>97.8</v>
      </c>
      <c r="BN33" s="606"/>
      <c r="BO33" s="606"/>
      <c r="BP33" s="606"/>
      <c r="BQ33" s="669"/>
      <c r="BR33" s="682">
        <v>99.3</v>
      </c>
      <c r="BS33" s="606"/>
      <c r="BT33" s="606"/>
      <c r="BU33" s="606"/>
      <c r="BV33" s="606"/>
      <c r="BW33" s="606"/>
      <c r="BX33" s="652">
        <v>98.4</v>
      </c>
      <c r="BY33" s="606"/>
      <c r="BZ33" s="606"/>
      <c r="CA33" s="606"/>
      <c r="CB33" s="669"/>
      <c r="CD33" s="618" t="s">
        <v>307</v>
      </c>
      <c r="CE33" s="619"/>
      <c r="CF33" s="619"/>
      <c r="CG33" s="619"/>
      <c r="CH33" s="619"/>
      <c r="CI33" s="619"/>
      <c r="CJ33" s="619"/>
      <c r="CK33" s="619"/>
      <c r="CL33" s="619"/>
      <c r="CM33" s="619"/>
      <c r="CN33" s="619"/>
      <c r="CO33" s="619"/>
      <c r="CP33" s="619"/>
      <c r="CQ33" s="620"/>
      <c r="CR33" s="621">
        <v>6251988</v>
      </c>
      <c r="CS33" s="634"/>
      <c r="CT33" s="634"/>
      <c r="CU33" s="634"/>
      <c r="CV33" s="634"/>
      <c r="CW33" s="634"/>
      <c r="CX33" s="634"/>
      <c r="CY33" s="635"/>
      <c r="CZ33" s="624">
        <v>37.1</v>
      </c>
      <c r="DA33" s="636"/>
      <c r="DB33" s="636"/>
      <c r="DC33" s="637"/>
      <c r="DD33" s="627">
        <v>4984578</v>
      </c>
      <c r="DE33" s="634"/>
      <c r="DF33" s="634"/>
      <c r="DG33" s="634"/>
      <c r="DH33" s="634"/>
      <c r="DI33" s="634"/>
      <c r="DJ33" s="634"/>
      <c r="DK33" s="635"/>
      <c r="DL33" s="627">
        <v>3358254</v>
      </c>
      <c r="DM33" s="634"/>
      <c r="DN33" s="634"/>
      <c r="DO33" s="634"/>
      <c r="DP33" s="634"/>
      <c r="DQ33" s="634"/>
      <c r="DR33" s="634"/>
      <c r="DS33" s="634"/>
      <c r="DT33" s="634"/>
      <c r="DU33" s="634"/>
      <c r="DV33" s="635"/>
      <c r="DW33" s="624">
        <v>37.5</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59916</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2199680</v>
      </c>
      <c r="CS34" s="622"/>
      <c r="CT34" s="622"/>
      <c r="CU34" s="622"/>
      <c r="CV34" s="622"/>
      <c r="CW34" s="622"/>
      <c r="CX34" s="622"/>
      <c r="CY34" s="623"/>
      <c r="CZ34" s="624">
        <v>13.1</v>
      </c>
      <c r="DA34" s="636"/>
      <c r="DB34" s="636"/>
      <c r="DC34" s="637"/>
      <c r="DD34" s="627">
        <v>1673350</v>
      </c>
      <c r="DE34" s="622"/>
      <c r="DF34" s="622"/>
      <c r="DG34" s="622"/>
      <c r="DH34" s="622"/>
      <c r="DI34" s="622"/>
      <c r="DJ34" s="622"/>
      <c r="DK34" s="623"/>
      <c r="DL34" s="627">
        <v>1254646</v>
      </c>
      <c r="DM34" s="622"/>
      <c r="DN34" s="622"/>
      <c r="DO34" s="622"/>
      <c r="DP34" s="622"/>
      <c r="DQ34" s="622"/>
      <c r="DR34" s="622"/>
      <c r="DS34" s="622"/>
      <c r="DT34" s="622"/>
      <c r="DU34" s="622"/>
      <c r="DV34" s="623"/>
      <c r="DW34" s="624">
        <v>14</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552836</v>
      </c>
      <c r="S35" s="622"/>
      <c r="T35" s="622"/>
      <c r="U35" s="622"/>
      <c r="V35" s="622"/>
      <c r="W35" s="622"/>
      <c r="X35" s="622"/>
      <c r="Y35" s="623"/>
      <c r="Z35" s="659">
        <v>3.2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221078</v>
      </c>
      <c r="CS35" s="634"/>
      <c r="CT35" s="634"/>
      <c r="CU35" s="634"/>
      <c r="CV35" s="634"/>
      <c r="CW35" s="634"/>
      <c r="CX35" s="634"/>
      <c r="CY35" s="635"/>
      <c r="CZ35" s="624">
        <v>1.3</v>
      </c>
      <c r="DA35" s="636"/>
      <c r="DB35" s="636"/>
      <c r="DC35" s="637"/>
      <c r="DD35" s="627">
        <v>144553</v>
      </c>
      <c r="DE35" s="634"/>
      <c r="DF35" s="634"/>
      <c r="DG35" s="634"/>
      <c r="DH35" s="634"/>
      <c r="DI35" s="634"/>
      <c r="DJ35" s="634"/>
      <c r="DK35" s="635"/>
      <c r="DL35" s="627">
        <v>90503</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161103</v>
      </c>
      <c r="S36" s="622"/>
      <c r="T36" s="622"/>
      <c r="U36" s="622"/>
      <c r="V36" s="622"/>
      <c r="W36" s="622"/>
      <c r="X36" s="622"/>
      <c r="Y36" s="623"/>
      <c r="Z36" s="659">
        <v>0.9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2024376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27036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2164671</v>
      </c>
      <c r="CS36" s="622"/>
      <c r="CT36" s="622"/>
      <c r="CU36" s="622"/>
      <c r="CV36" s="622"/>
      <c r="CW36" s="622"/>
      <c r="CX36" s="622"/>
      <c r="CY36" s="623"/>
      <c r="CZ36" s="624">
        <v>12.9</v>
      </c>
      <c r="DA36" s="636"/>
      <c r="DB36" s="636"/>
      <c r="DC36" s="637"/>
      <c r="DD36" s="627">
        <v>1796309</v>
      </c>
      <c r="DE36" s="622"/>
      <c r="DF36" s="622"/>
      <c r="DG36" s="622"/>
      <c r="DH36" s="622"/>
      <c r="DI36" s="622"/>
      <c r="DJ36" s="622"/>
      <c r="DK36" s="623"/>
      <c r="DL36" s="627">
        <v>1134295</v>
      </c>
      <c r="DM36" s="622"/>
      <c r="DN36" s="622"/>
      <c r="DO36" s="622"/>
      <c r="DP36" s="622"/>
      <c r="DQ36" s="622"/>
      <c r="DR36" s="622"/>
      <c r="DS36" s="622"/>
      <c r="DT36" s="622"/>
      <c r="DU36" s="622"/>
      <c r="DV36" s="623"/>
      <c r="DW36" s="624">
        <v>12.7</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201701</v>
      </c>
      <c r="S37" s="622"/>
      <c r="T37" s="622"/>
      <c r="U37" s="622"/>
      <c r="V37" s="622"/>
      <c r="W37" s="622"/>
      <c r="X37" s="622"/>
      <c r="Y37" s="623"/>
      <c r="Z37" s="659">
        <v>1.2</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671531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16553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237914</v>
      </c>
      <c r="CS37" s="634"/>
      <c r="CT37" s="634"/>
      <c r="CU37" s="634"/>
      <c r="CV37" s="634"/>
      <c r="CW37" s="634"/>
      <c r="CX37" s="634"/>
      <c r="CY37" s="635"/>
      <c r="CZ37" s="624">
        <v>1.4</v>
      </c>
      <c r="DA37" s="636"/>
      <c r="DB37" s="636"/>
      <c r="DC37" s="637"/>
      <c r="DD37" s="627">
        <v>237314</v>
      </c>
      <c r="DE37" s="634"/>
      <c r="DF37" s="634"/>
      <c r="DG37" s="634"/>
      <c r="DH37" s="634"/>
      <c r="DI37" s="634"/>
      <c r="DJ37" s="634"/>
      <c r="DK37" s="635"/>
      <c r="DL37" s="627">
        <v>201525</v>
      </c>
      <c r="DM37" s="634"/>
      <c r="DN37" s="634"/>
      <c r="DO37" s="634"/>
      <c r="DP37" s="634"/>
      <c r="DQ37" s="634"/>
      <c r="DR37" s="634"/>
      <c r="DS37" s="634"/>
      <c r="DT37" s="634"/>
      <c r="DU37" s="634"/>
      <c r="DV37" s="635"/>
      <c r="DW37" s="624">
        <v>2.2000000000000002</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1790429</v>
      </c>
      <c r="S38" s="622"/>
      <c r="T38" s="622"/>
      <c r="U38" s="622"/>
      <c r="V38" s="622"/>
      <c r="W38" s="622"/>
      <c r="X38" s="622"/>
      <c r="Y38" s="623"/>
      <c r="Z38" s="659">
        <v>10.3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150253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3786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1149001</v>
      </c>
      <c r="CS38" s="622"/>
      <c r="CT38" s="622"/>
      <c r="CU38" s="622"/>
      <c r="CV38" s="622"/>
      <c r="CW38" s="622"/>
      <c r="CX38" s="622"/>
      <c r="CY38" s="623"/>
      <c r="CZ38" s="624">
        <v>6.8</v>
      </c>
      <c r="DA38" s="636"/>
      <c r="DB38" s="636"/>
      <c r="DC38" s="637"/>
      <c r="DD38" s="627">
        <v>935585</v>
      </c>
      <c r="DE38" s="622"/>
      <c r="DF38" s="622"/>
      <c r="DG38" s="622"/>
      <c r="DH38" s="622"/>
      <c r="DI38" s="622"/>
      <c r="DJ38" s="622"/>
      <c r="DK38" s="623"/>
      <c r="DL38" s="627">
        <v>878810</v>
      </c>
      <c r="DM38" s="622"/>
      <c r="DN38" s="622"/>
      <c r="DO38" s="622"/>
      <c r="DP38" s="622"/>
      <c r="DQ38" s="622"/>
      <c r="DR38" s="622"/>
      <c r="DS38" s="622"/>
      <c r="DT38" s="622"/>
      <c r="DU38" s="622"/>
      <c r="DV38" s="623"/>
      <c r="DW38" s="624">
        <v>9.8000000000000007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53230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5621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502561</v>
      </c>
      <c r="CS39" s="634"/>
      <c r="CT39" s="634"/>
      <c r="CU39" s="634"/>
      <c r="CV39" s="634"/>
      <c r="CW39" s="634"/>
      <c r="CX39" s="634"/>
      <c r="CY39" s="635"/>
      <c r="CZ39" s="624">
        <v>3</v>
      </c>
      <c r="DA39" s="636"/>
      <c r="DB39" s="636"/>
      <c r="DC39" s="637"/>
      <c r="DD39" s="627">
        <v>434781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68429</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361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14997</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17354192</v>
      </c>
      <c r="S41" s="646"/>
      <c r="T41" s="646"/>
      <c r="U41" s="646"/>
      <c r="V41" s="646"/>
      <c r="W41" s="646"/>
      <c r="X41" s="646"/>
      <c r="Y41" s="649"/>
      <c r="Z41" s="650">
        <v>100</v>
      </c>
      <c r="AA41" s="650"/>
      <c r="AB41" s="650"/>
      <c r="AC41" s="650"/>
      <c r="AD41" s="651">
        <v>8897701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218914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930087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3225075</v>
      </c>
      <c r="CS42" s="634"/>
      <c r="CT42" s="634"/>
      <c r="CU42" s="634"/>
      <c r="CV42" s="634"/>
      <c r="CW42" s="634"/>
      <c r="CX42" s="634"/>
      <c r="CY42" s="635"/>
      <c r="CZ42" s="624">
        <v>19.2</v>
      </c>
      <c r="DA42" s="636"/>
      <c r="DB42" s="636"/>
      <c r="DC42" s="637"/>
      <c r="DD42" s="627">
        <v>493924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86288</v>
      </c>
      <c r="CS43" s="634"/>
      <c r="CT43" s="634"/>
      <c r="CU43" s="634"/>
      <c r="CV43" s="634"/>
      <c r="CW43" s="634"/>
      <c r="CX43" s="634"/>
      <c r="CY43" s="635"/>
      <c r="CZ43" s="624">
        <v>0.5</v>
      </c>
      <c r="DA43" s="636"/>
      <c r="DB43" s="636"/>
      <c r="DC43" s="637"/>
      <c r="DD43" s="627">
        <v>12450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1950311</v>
      </c>
      <c r="CS44" s="622"/>
      <c r="CT44" s="622"/>
      <c r="CU44" s="622"/>
      <c r="CV44" s="622"/>
      <c r="CW44" s="622"/>
      <c r="CX44" s="622"/>
      <c r="CY44" s="623"/>
      <c r="CZ44" s="624">
        <v>11.6</v>
      </c>
      <c r="DA44" s="625"/>
      <c r="DB44" s="625"/>
      <c r="DC44" s="626"/>
      <c r="DD44" s="627">
        <v>185246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1195636</v>
      </c>
      <c r="CS45" s="634"/>
      <c r="CT45" s="634"/>
      <c r="CU45" s="634"/>
      <c r="CV45" s="634"/>
      <c r="CW45" s="634"/>
      <c r="CX45" s="634"/>
      <c r="CY45" s="635"/>
      <c r="CZ45" s="624">
        <v>7.1</v>
      </c>
      <c r="DA45" s="636"/>
      <c r="DB45" s="636"/>
      <c r="DC45" s="637"/>
      <c r="DD45" s="627">
        <v>37128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670999</v>
      </c>
      <c r="CS46" s="622"/>
      <c r="CT46" s="622"/>
      <c r="CU46" s="622"/>
      <c r="CV46" s="622"/>
      <c r="CW46" s="622"/>
      <c r="CX46" s="622"/>
      <c r="CY46" s="623"/>
      <c r="CZ46" s="624">
        <v>4</v>
      </c>
      <c r="DA46" s="625"/>
      <c r="DB46" s="625"/>
      <c r="DC46" s="626"/>
      <c r="DD46" s="627">
        <v>143255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1274764</v>
      </c>
      <c r="CS47" s="634"/>
      <c r="CT47" s="634"/>
      <c r="CU47" s="634"/>
      <c r="CV47" s="634"/>
      <c r="CW47" s="634"/>
      <c r="CX47" s="634"/>
      <c r="CY47" s="635"/>
      <c r="CZ47" s="624">
        <v>7.6</v>
      </c>
      <c r="DA47" s="636"/>
      <c r="DB47" s="636"/>
      <c r="DC47" s="637"/>
      <c r="DD47" s="627">
        <v>308678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16834257</v>
      </c>
      <c r="CS49" s="606"/>
      <c r="CT49" s="606"/>
      <c r="CU49" s="606"/>
      <c r="CV49" s="606"/>
      <c r="CW49" s="606"/>
      <c r="CX49" s="606"/>
      <c r="CY49" s="607"/>
      <c r="CZ49" s="608">
        <v>100</v>
      </c>
      <c r="DA49" s="609"/>
      <c r="DB49" s="609"/>
      <c r="DC49" s="610"/>
      <c r="DD49" s="611">
        <v>10560711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nTh3k9AoBC7dWY4jxnXXVb7HidbYSkfu+D8AtnzA7EnJWXJgdMfq62z0ivoEr2zDDaQlZUs1eh7RdNg184nkw==" saltValue="iE2I4bbp0OHOwHmGMvdP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8" t="s">
        <v>352</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9" t="s">
        <v>353</v>
      </c>
      <c r="DK2" s="1100"/>
      <c r="DL2" s="1100"/>
      <c r="DM2" s="1100"/>
      <c r="DN2" s="1100"/>
      <c r="DO2" s="1101"/>
      <c r="DP2" s="228"/>
      <c r="DQ2" s="1099" t="s">
        <v>354</v>
      </c>
      <c r="DR2" s="1100"/>
      <c r="DS2" s="1100"/>
      <c r="DT2" s="1100"/>
      <c r="DU2" s="1100"/>
      <c r="DV2" s="1100"/>
      <c r="DW2" s="1100"/>
      <c r="DX2" s="1100"/>
      <c r="DY2" s="1100"/>
      <c r="DZ2" s="110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7" t="s">
        <v>355</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02"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92" t="s">
        <v>371</v>
      </c>
      <c r="DH5" s="1093"/>
      <c r="DI5" s="1093"/>
      <c r="DJ5" s="1093"/>
      <c r="DK5" s="1094"/>
      <c r="DL5" s="1092" t="s">
        <v>372</v>
      </c>
      <c r="DM5" s="1093"/>
      <c r="DN5" s="1093"/>
      <c r="DO5" s="1093"/>
      <c r="DP5" s="1094"/>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3"/>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5"/>
      <c r="DH6" s="1096"/>
      <c r="DI6" s="1096"/>
      <c r="DJ6" s="1096"/>
      <c r="DK6" s="1097"/>
      <c r="DL6" s="1095"/>
      <c r="DM6" s="1096"/>
      <c r="DN6" s="1096"/>
      <c r="DO6" s="1096"/>
      <c r="DP6" s="1097"/>
      <c r="DQ6" s="1004"/>
      <c r="DR6" s="1005"/>
      <c r="DS6" s="1005"/>
      <c r="DT6" s="1005"/>
      <c r="DU6" s="1006"/>
      <c r="DV6" s="1004"/>
      <c r="DW6" s="1005"/>
      <c r="DX6" s="1005"/>
      <c r="DY6" s="1005"/>
      <c r="DZ6" s="1016"/>
      <c r="EA6" s="234"/>
    </row>
    <row r="7" spans="1:131" s="235" customFormat="1" ht="26.25" customHeight="1" thickTop="1" x14ac:dyDescent="0.2">
      <c r="A7" s="236">
        <v>1</v>
      </c>
      <c r="B7" s="1055" t="s">
        <v>374</v>
      </c>
      <c r="C7" s="1056"/>
      <c r="D7" s="1056"/>
      <c r="E7" s="1056"/>
      <c r="F7" s="1056"/>
      <c r="G7" s="1056"/>
      <c r="H7" s="1056"/>
      <c r="I7" s="1056"/>
      <c r="J7" s="1056"/>
      <c r="K7" s="1056"/>
      <c r="L7" s="1056"/>
      <c r="M7" s="1056"/>
      <c r="N7" s="1056"/>
      <c r="O7" s="1056"/>
      <c r="P7" s="1057"/>
      <c r="Q7" s="1110">
        <v>17315</v>
      </c>
      <c r="R7" s="1111"/>
      <c r="S7" s="1111"/>
      <c r="T7" s="1111"/>
      <c r="U7" s="1111"/>
      <c r="V7" s="1111">
        <v>16800</v>
      </c>
      <c r="W7" s="1111"/>
      <c r="X7" s="1111"/>
      <c r="Y7" s="1111"/>
      <c r="Z7" s="1111"/>
      <c r="AA7" s="1111">
        <v>515</v>
      </c>
      <c r="AB7" s="1111"/>
      <c r="AC7" s="1111"/>
      <c r="AD7" s="1111"/>
      <c r="AE7" s="1112"/>
      <c r="AF7" s="1113">
        <v>335</v>
      </c>
      <c r="AG7" s="1114"/>
      <c r="AH7" s="1114"/>
      <c r="AI7" s="1114"/>
      <c r="AJ7" s="1115"/>
      <c r="AK7" s="1116">
        <v>573</v>
      </c>
      <c r="AL7" s="1117"/>
      <c r="AM7" s="1117"/>
      <c r="AN7" s="1117"/>
      <c r="AO7" s="1117"/>
      <c r="AP7" s="1117">
        <v>17436</v>
      </c>
      <c r="AQ7" s="1117"/>
      <c r="AR7" s="1117"/>
      <c r="AS7" s="1117"/>
      <c r="AT7" s="1117"/>
      <c r="AU7" s="1118"/>
      <c r="AV7" s="1118"/>
      <c r="AW7" s="1118"/>
      <c r="AX7" s="1118"/>
      <c r="AY7" s="1119"/>
      <c r="AZ7" s="232"/>
      <c r="BA7" s="232"/>
      <c r="BB7" s="232"/>
      <c r="BC7" s="232"/>
      <c r="BD7" s="232"/>
      <c r="BE7" s="233"/>
      <c r="BF7" s="233"/>
      <c r="BG7" s="233"/>
      <c r="BH7" s="233"/>
      <c r="BI7" s="233"/>
      <c r="BJ7" s="233"/>
      <c r="BK7" s="233"/>
      <c r="BL7" s="233"/>
      <c r="BM7" s="233"/>
      <c r="BN7" s="233"/>
      <c r="BO7" s="233"/>
      <c r="BP7" s="233"/>
      <c r="BQ7" s="236">
        <v>1</v>
      </c>
      <c r="BR7" s="237"/>
      <c r="BS7" s="1107" t="s">
        <v>562</v>
      </c>
      <c r="BT7" s="1108"/>
      <c r="BU7" s="1108"/>
      <c r="BV7" s="1108"/>
      <c r="BW7" s="1108"/>
      <c r="BX7" s="1108"/>
      <c r="BY7" s="1108"/>
      <c r="BZ7" s="1108"/>
      <c r="CA7" s="1108"/>
      <c r="CB7" s="1108"/>
      <c r="CC7" s="1108"/>
      <c r="CD7" s="1108"/>
      <c r="CE7" s="1108"/>
      <c r="CF7" s="1108"/>
      <c r="CG7" s="1120"/>
      <c r="CH7" s="1104">
        <v>19</v>
      </c>
      <c r="CI7" s="1105"/>
      <c r="CJ7" s="1105"/>
      <c r="CK7" s="1105"/>
      <c r="CL7" s="1106"/>
      <c r="CM7" s="1104">
        <v>-139</v>
      </c>
      <c r="CN7" s="1105"/>
      <c r="CO7" s="1105"/>
      <c r="CP7" s="1105"/>
      <c r="CQ7" s="1106"/>
      <c r="CR7" s="1104">
        <v>2</v>
      </c>
      <c r="CS7" s="1105"/>
      <c r="CT7" s="1105"/>
      <c r="CU7" s="1105"/>
      <c r="CV7" s="1106"/>
      <c r="CW7" s="1104">
        <v>20</v>
      </c>
      <c r="CX7" s="1105"/>
      <c r="CY7" s="1105"/>
      <c r="CZ7" s="1105"/>
      <c r="DA7" s="1106"/>
      <c r="DB7" s="1104" t="s">
        <v>554</v>
      </c>
      <c r="DC7" s="1105"/>
      <c r="DD7" s="1105"/>
      <c r="DE7" s="1105"/>
      <c r="DF7" s="1106"/>
      <c r="DG7" s="1104">
        <v>422</v>
      </c>
      <c r="DH7" s="1105"/>
      <c r="DI7" s="1105"/>
      <c r="DJ7" s="1105"/>
      <c r="DK7" s="1106"/>
      <c r="DL7" s="1104" t="s">
        <v>554</v>
      </c>
      <c r="DM7" s="1105"/>
      <c r="DN7" s="1105"/>
      <c r="DO7" s="1105"/>
      <c r="DP7" s="1106"/>
      <c r="DQ7" s="1104">
        <v>137</v>
      </c>
      <c r="DR7" s="1105"/>
      <c r="DS7" s="1105"/>
      <c r="DT7" s="1105"/>
      <c r="DU7" s="1106"/>
      <c r="DV7" s="1107"/>
      <c r="DW7" s="1108"/>
      <c r="DX7" s="1108"/>
      <c r="DY7" s="1108"/>
      <c r="DZ7" s="1109"/>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165</v>
      </c>
      <c r="R8" s="1039"/>
      <c r="S8" s="1039"/>
      <c r="T8" s="1039"/>
      <c r="U8" s="1039"/>
      <c r="V8" s="1039">
        <v>160</v>
      </c>
      <c r="W8" s="1039"/>
      <c r="X8" s="1039"/>
      <c r="Y8" s="1039"/>
      <c r="Z8" s="1039"/>
      <c r="AA8" s="1039">
        <v>5</v>
      </c>
      <c r="AB8" s="1039"/>
      <c r="AC8" s="1039"/>
      <c r="AD8" s="1039"/>
      <c r="AE8" s="1040"/>
      <c r="AF8" s="1035">
        <v>5</v>
      </c>
      <c r="AG8" s="1036"/>
      <c r="AH8" s="1036"/>
      <c r="AI8" s="1036"/>
      <c r="AJ8" s="1037"/>
      <c r="AK8" s="1088">
        <v>83</v>
      </c>
      <c r="AL8" s="1089"/>
      <c r="AM8" s="1089"/>
      <c r="AN8" s="1089"/>
      <c r="AO8" s="1089"/>
      <c r="AP8" s="1089">
        <v>55</v>
      </c>
      <c r="AQ8" s="1089"/>
      <c r="AR8" s="1089"/>
      <c r="AS8" s="1089"/>
      <c r="AT8" s="1089"/>
      <c r="AU8" s="1090"/>
      <c r="AV8" s="1090"/>
      <c r="AW8" s="1090"/>
      <c r="AX8" s="1090"/>
      <c r="AY8" s="1091"/>
      <c r="AZ8" s="232"/>
      <c r="BA8" s="232"/>
      <c r="BB8" s="232"/>
      <c r="BC8" s="232"/>
      <c r="BD8" s="232"/>
      <c r="BE8" s="233"/>
      <c r="BF8" s="233"/>
      <c r="BG8" s="233"/>
      <c r="BH8" s="233"/>
      <c r="BI8" s="233"/>
      <c r="BJ8" s="233"/>
      <c r="BK8" s="233"/>
      <c r="BL8" s="233"/>
      <c r="BM8" s="233"/>
      <c r="BN8" s="233"/>
      <c r="BO8" s="233"/>
      <c r="BP8" s="233"/>
      <c r="BQ8" s="238">
        <v>2</v>
      </c>
      <c r="BR8" s="239"/>
      <c r="BS8" s="992" t="s">
        <v>563</v>
      </c>
      <c r="BT8" s="993"/>
      <c r="BU8" s="993"/>
      <c r="BV8" s="993"/>
      <c r="BW8" s="993"/>
      <c r="BX8" s="993"/>
      <c r="BY8" s="993"/>
      <c r="BZ8" s="993"/>
      <c r="CA8" s="993"/>
      <c r="CB8" s="993"/>
      <c r="CC8" s="993"/>
      <c r="CD8" s="993"/>
      <c r="CE8" s="993"/>
      <c r="CF8" s="993"/>
      <c r="CG8" s="1014"/>
      <c r="CH8" s="989">
        <v>22</v>
      </c>
      <c r="CI8" s="990"/>
      <c r="CJ8" s="990"/>
      <c r="CK8" s="990"/>
      <c r="CL8" s="991"/>
      <c r="CM8" s="989">
        <v>40</v>
      </c>
      <c r="CN8" s="990"/>
      <c r="CO8" s="990"/>
      <c r="CP8" s="990"/>
      <c r="CQ8" s="991"/>
      <c r="CR8" s="981">
        <v>30</v>
      </c>
      <c r="CS8" s="979"/>
      <c r="CT8" s="979"/>
      <c r="CU8" s="979"/>
      <c r="CV8" s="980"/>
      <c r="CW8" s="989" t="s">
        <v>554</v>
      </c>
      <c r="CX8" s="990"/>
      <c r="CY8" s="990"/>
      <c r="CZ8" s="990"/>
      <c r="DA8" s="991"/>
      <c r="DB8" s="989" t="s">
        <v>554</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8"/>
      <c r="AL9" s="1089"/>
      <c r="AM9" s="1089"/>
      <c r="AN9" s="1089"/>
      <c r="AO9" s="1089"/>
      <c r="AP9" s="1089"/>
      <c r="AQ9" s="1089"/>
      <c r="AR9" s="1089"/>
      <c r="AS9" s="1089"/>
      <c r="AT9" s="1089"/>
      <c r="AU9" s="1090"/>
      <c r="AV9" s="1090"/>
      <c r="AW9" s="1090"/>
      <c r="AX9" s="1090"/>
      <c r="AY9" s="1091"/>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8"/>
      <c r="AL10" s="1089"/>
      <c r="AM10" s="1089"/>
      <c r="AN10" s="1089"/>
      <c r="AO10" s="1089"/>
      <c r="AP10" s="1089"/>
      <c r="AQ10" s="1089"/>
      <c r="AR10" s="1089"/>
      <c r="AS10" s="1089"/>
      <c r="AT10" s="1089"/>
      <c r="AU10" s="1090"/>
      <c r="AV10" s="1090"/>
      <c r="AW10" s="1090"/>
      <c r="AX10" s="1090"/>
      <c r="AY10" s="1091"/>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8"/>
      <c r="AL11" s="1089"/>
      <c r="AM11" s="1089"/>
      <c r="AN11" s="1089"/>
      <c r="AO11" s="1089"/>
      <c r="AP11" s="1089"/>
      <c r="AQ11" s="1089"/>
      <c r="AR11" s="1089"/>
      <c r="AS11" s="1089"/>
      <c r="AT11" s="1089"/>
      <c r="AU11" s="1090"/>
      <c r="AV11" s="1090"/>
      <c r="AW11" s="1090"/>
      <c r="AX11" s="1090"/>
      <c r="AY11" s="1091"/>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8"/>
      <c r="AL12" s="1089"/>
      <c r="AM12" s="1089"/>
      <c r="AN12" s="1089"/>
      <c r="AO12" s="1089"/>
      <c r="AP12" s="1089"/>
      <c r="AQ12" s="1089"/>
      <c r="AR12" s="1089"/>
      <c r="AS12" s="1089"/>
      <c r="AT12" s="1089"/>
      <c r="AU12" s="1090"/>
      <c r="AV12" s="1090"/>
      <c r="AW12" s="1090"/>
      <c r="AX12" s="1090"/>
      <c r="AY12" s="1091"/>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8"/>
      <c r="AL13" s="1089"/>
      <c r="AM13" s="1089"/>
      <c r="AN13" s="1089"/>
      <c r="AO13" s="1089"/>
      <c r="AP13" s="1089"/>
      <c r="AQ13" s="1089"/>
      <c r="AR13" s="1089"/>
      <c r="AS13" s="1089"/>
      <c r="AT13" s="1089"/>
      <c r="AU13" s="1090"/>
      <c r="AV13" s="1090"/>
      <c r="AW13" s="1090"/>
      <c r="AX13" s="1090"/>
      <c r="AY13" s="1091"/>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8"/>
      <c r="AL14" s="1089"/>
      <c r="AM14" s="1089"/>
      <c r="AN14" s="1089"/>
      <c r="AO14" s="1089"/>
      <c r="AP14" s="1089"/>
      <c r="AQ14" s="1089"/>
      <c r="AR14" s="1089"/>
      <c r="AS14" s="1089"/>
      <c r="AT14" s="1089"/>
      <c r="AU14" s="1090"/>
      <c r="AV14" s="1090"/>
      <c r="AW14" s="1090"/>
      <c r="AX14" s="1090"/>
      <c r="AY14" s="1091"/>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8"/>
      <c r="AL15" s="1089"/>
      <c r="AM15" s="1089"/>
      <c r="AN15" s="1089"/>
      <c r="AO15" s="1089"/>
      <c r="AP15" s="1089"/>
      <c r="AQ15" s="1089"/>
      <c r="AR15" s="1089"/>
      <c r="AS15" s="1089"/>
      <c r="AT15" s="1089"/>
      <c r="AU15" s="1090"/>
      <c r="AV15" s="1090"/>
      <c r="AW15" s="1090"/>
      <c r="AX15" s="1090"/>
      <c r="AY15" s="1091"/>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8"/>
      <c r="AL16" s="1089"/>
      <c r="AM16" s="1089"/>
      <c r="AN16" s="1089"/>
      <c r="AO16" s="1089"/>
      <c r="AP16" s="1089"/>
      <c r="AQ16" s="1089"/>
      <c r="AR16" s="1089"/>
      <c r="AS16" s="1089"/>
      <c r="AT16" s="1089"/>
      <c r="AU16" s="1090"/>
      <c r="AV16" s="1090"/>
      <c r="AW16" s="1090"/>
      <c r="AX16" s="1090"/>
      <c r="AY16" s="1091"/>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8"/>
      <c r="AL17" s="1089"/>
      <c r="AM17" s="1089"/>
      <c r="AN17" s="1089"/>
      <c r="AO17" s="1089"/>
      <c r="AP17" s="1089"/>
      <c r="AQ17" s="1089"/>
      <c r="AR17" s="1089"/>
      <c r="AS17" s="1089"/>
      <c r="AT17" s="1089"/>
      <c r="AU17" s="1090"/>
      <c r="AV17" s="1090"/>
      <c r="AW17" s="1090"/>
      <c r="AX17" s="1090"/>
      <c r="AY17" s="1091"/>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8"/>
      <c r="AL18" s="1089"/>
      <c r="AM18" s="1089"/>
      <c r="AN18" s="1089"/>
      <c r="AO18" s="1089"/>
      <c r="AP18" s="1089"/>
      <c r="AQ18" s="1089"/>
      <c r="AR18" s="1089"/>
      <c r="AS18" s="1089"/>
      <c r="AT18" s="1089"/>
      <c r="AU18" s="1090"/>
      <c r="AV18" s="1090"/>
      <c r="AW18" s="1090"/>
      <c r="AX18" s="1090"/>
      <c r="AY18" s="1091"/>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8"/>
      <c r="AL19" s="1089"/>
      <c r="AM19" s="1089"/>
      <c r="AN19" s="1089"/>
      <c r="AO19" s="1089"/>
      <c r="AP19" s="1089"/>
      <c r="AQ19" s="1089"/>
      <c r="AR19" s="1089"/>
      <c r="AS19" s="1089"/>
      <c r="AT19" s="1089"/>
      <c r="AU19" s="1090"/>
      <c r="AV19" s="1090"/>
      <c r="AW19" s="1090"/>
      <c r="AX19" s="1090"/>
      <c r="AY19" s="1091"/>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8"/>
      <c r="AL20" s="1089"/>
      <c r="AM20" s="1089"/>
      <c r="AN20" s="1089"/>
      <c r="AO20" s="1089"/>
      <c r="AP20" s="1089"/>
      <c r="AQ20" s="1089"/>
      <c r="AR20" s="1089"/>
      <c r="AS20" s="1089"/>
      <c r="AT20" s="1089"/>
      <c r="AU20" s="1090"/>
      <c r="AV20" s="1090"/>
      <c r="AW20" s="1090"/>
      <c r="AX20" s="1090"/>
      <c r="AY20" s="1091"/>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8"/>
      <c r="AL21" s="1089"/>
      <c r="AM21" s="1089"/>
      <c r="AN21" s="1089"/>
      <c r="AO21" s="1089"/>
      <c r="AP21" s="1089"/>
      <c r="AQ21" s="1089"/>
      <c r="AR21" s="1089"/>
      <c r="AS21" s="1089"/>
      <c r="AT21" s="1089"/>
      <c r="AU21" s="1090"/>
      <c r="AV21" s="1090"/>
      <c r="AW21" s="1090"/>
      <c r="AX21" s="1090"/>
      <c r="AY21" s="1091"/>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81"/>
      <c r="R22" s="1082"/>
      <c r="S22" s="1082"/>
      <c r="T22" s="1082"/>
      <c r="U22" s="1082"/>
      <c r="V22" s="1082"/>
      <c r="W22" s="1082"/>
      <c r="X22" s="1082"/>
      <c r="Y22" s="1082"/>
      <c r="Z22" s="1082"/>
      <c r="AA22" s="1082"/>
      <c r="AB22" s="1082"/>
      <c r="AC22" s="1082"/>
      <c r="AD22" s="1082"/>
      <c r="AE22" s="1083"/>
      <c r="AF22" s="1035"/>
      <c r="AG22" s="1036"/>
      <c r="AH22" s="1036"/>
      <c r="AI22" s="1036"/>
      <c r="AJ22" s="1037"/>
      <c r="AK22" s="1084"/>
      <c r="AL22" s="1085"/>
      <c r="AM22" s="1085"/>
      <c r="AN22" s="1085"/>
      <c r="AO22" s="1085"/>
      <c r="AP22" s="1085"/>
      <c r="AQ22" s="1085"/>
      <c r="AR22" s="1085"/>
      <c r="AS22" s="1085"/>
      <c r="AT22" s="1085"/>
      <c r="AU22" s="1086"/>
      <c r="AV22" s="1086"/>
      <c r="AW22" s="1086"/>
      <c r="AX22" s="1086"/>
      <c r="AY22" s="1087"/>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75">
        <v>17396</v>
      </c>
      <c r="R23" s="1069"/>
      <c r="S23" s="1069"/>
      <c r="T23" s="1069"/>
      <c r="U23" s="1069"/>
      <c r="V23" s="1069">
        <v>16876</v>
      </c>
      <c r="W23" s="1069"/>
      <c r="X23" s="1069"/>
      <c r="Y23" s="1069"/>
      <c r="Z23" s="1069"/>
      <c r="AA23" s="1069">
        <v>520</v>
      </c>
      <c r="AB23" s="1069"/>
      <c r="AC23" s="1069"/>
      <c r="AD23" s="1069"/>
      <c r="AE23" s="1076"/>
      <c r="AF23" s="1077">
        <v>340</v>
      </c>
      <c r="AG23" s="1069"/>
      <c r="AH23" s="1069"/>
      <c r="AI23" s="1069"/>
      <c r="AJ23" s="1078"/>
      <c r="AK23" s="1079"/>
      <c r="AL23" s="1080"/>
      <c r="AM23" s="1080"/>
      <c r="AN23" s="1080"/>
      <c r="AO23" s="1080"/>
      <c r="AP23" s="1069">
        <v>17491</v>
      </c>
      <c r="AQ23" s="1069"/>
      <c r="AR23" s="1069"/>
      <c r="AS23" s="1069"/>
      <c r="AT23" s="1069"/>
      <c r="AU23" s="1070"/>
      <c r="AV23" s="1070"/>
      <c r="AW23" s="1070"/>
      <c r="AX23" s="1070"/>
      <c r="AY23" s="1071"/>
      <c r="AZ23" s="1072" t="s">
        <v>122</v>
      </c>
      <c r="BA23" s="1073"/>
      <c r="BB23" s="1073"/>
      <c r="BC23" s="1073"/>
      <c r="BD23" s="1074"/>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8" t="s">
        <v>379</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7" t="s">
        <v>380</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63" t="s">
        <v>384</v>
      </c>
      <c r="AG26" s="1008"/>
      <c r="AH26" s="1008"/>
      <c r="AI26" s="1008"/>
      <c r="AJ26" s="1064"/>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5"/>
      <c r="AG27" s="1011"/>
      <c r="AH27" s="1011"/>
      <c r="AI27" s="1011"/>
      <c r="AJ27" s="1066"/>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55" t="s">
        <v>389</v>
      </c>
      <c r="C28" s="1056"/>
      <c r="D28" s="1056"/>
      <c r="E28" s="1056"/>
      <c r="F28" s="1056"/>
      <c r="G28" s="1056"/>
      <c r="H28" s="1056"/>
      <c r="I28" s="1056"/>
      <c r="J28" s="1056"/>
      <c r="K28" s="1056"/>
      <c r="L28" s="1056"/>
      <c r="M28" s="1056"/>
      <c r="N28" s="1056"/>
      <c r="O28" s="1056"/>
      <c r="P28" s="1057"/>
      <c r="Q28" s="1058">
        <v>3407</v>
      </c>
      <c r="R28" s="1059"/>
      <c r="S28" s="1059"/>
      <c r="T28" s="1059"/>
      <c r="U28" s="1059"/>
      <c r="V28" s="1059">
        <v>3380</v>
      </c>
      <c r="W28" s="1059"/>
      <c r="X28" s="1059"/>
      <c r="Y28" s="1059"/>
      <c r="Z28" s="1059"/>
      <c r="AA28" s="1059">
        <v>27</v>
      </c>
      <c r="AB28" s="1059"/>
      <c r="AC28" s="1059"/>
      <c r="AD28" s="1059"/>
      <c r="AE28" s="1060"/>
      <c r="AF28" s="1061">
        <v>27</v>
      </c>
      <c r="AG28" s="1059"/>
      <c r="AH28" s="1059"/>
      <c r="AI28" s="1059"/>
      <c r="AJ28" s="1062"/>
      <c r="AK28" s="1045">
        <v>281</v>
      </c>
      <c r="AL28" s="1046"/>
      <c r="AM28" s="1046"/>
      <c r="AN28" s="1046"/>
      <c r="AO28" s="1046"/>
      <c r="AP28" s="1047" t="s">
        <v>554</v>
      </c>
      <c r="AQ28" s="1048"/>
      <c r="AR28" s="1048"/>
      <c r="AS28" s="1048"/>
      <c r="AT28" s="1049"/>
      <c r="AU28" s="1047" t="s">
        <v>554</v>
      </c>
      <c r="AV28" s="1048"/>
      <c r="AW28" s="1048"/>
      <c r="AX28" s="1048"/>
      <c r="AY28" s="1049"/>
      <c r="AZ28" s="1050" t="s">
        <v>554</v>
      </c>
      <c r="BA28" s="1051"/>
      <c r="BB28" s="1051"/>
      <c r="BC28" s="1051"/>
      <c r="BD28" s="1052"/>
      <c r="BE28" s="1053"/>
      <c r="BF28" s="1053"/>
      <c r="BG28" s="1053"/>
      <c r="BH28" s="1053"/>
      <c r="BI28" s="1054"/>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2807</v>
      </c>
      <c r="R29" s="1039"/>
      <c r="S29" s="1039"/>
      <c r="T29" s="1039"/>
      <c r="U29" s="1039"/>
      <c r="V29" s="1039">
        <v>2770</v>
      </c>
      <c r="W29" s="1039"/>
      <c r="X29" s="1039"/>
      <c r="Y29" s="1039"/>
      <c r="Z29" s="1039"/>
      <c r="AA29" s="1039">
        <v>37</v>
      </c>
      <c r="AB29" s="1039"/>
      <c r="AC29" s="1039"/>
      <c r="AD29" s="1039"/>
      <c r="AE29" s="1040"/>
      <c r="AF29" s="1035">
        <v>37</v>
      </c>
      <c r="AG29" s="1036"/>
      <c r="AH29" s="1036"/>
      <c r="AI29" s="1036"/>
      <c r="AJ29" s="1037"/>
      <c r="AK29" s="980">
        <v>402</v>
      </c>
      <c r="AL29" s="971"/>
      <c r="AM29" s="971"/>
      <c r="AN29" s="971"/>
      <c r="AO29" s="971"/>
      <c r="AP29" s="981" t="s">
        <v>554</v>
      </c>
      <c r="AQ29" s="979"/>
      <c r="AR29" s="979"/>
      <c r="AS29" s="979"/>
      <c r="AT29" s="980"/>
      <c r="AU29" s="981" t="s">
        <v>554</v>
      </c>
      <c r="AV29" s="979"/>
      <c r="AW29" s="979"/>
      <c r="AX29" s="979"/>
      <c r="AY29" s="980"/>
      <c r="AZ29" s="1042" t="s">
        <v>554</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470</v>
      </c>
      <c r="R30" s="1039"/>
      <c r="S30" s="1039"/>
      <c r="T30" s="1039"/>
      <c r="U30" s="1039"/>
      <c r="V30" s="1039">
        <v>461</v>
      </c>
      <c r="W30" s="1039"/>
      <c r="X30" s="1039"/>
      <c r="Y30" s="1039"/>
      <c r="Z30" s="1039"/>
      <c r="AA30" s="1039">
        <v>9</v>
      </c>
      <c r="AB30" s="1039"/>
      <c r="AC30" s="1039"/>
      <c r="AD30" s="1039"/>
      <c r="AE30" s="1040"/>
      <c r="AF30" s="1035">
        <v>9</v>
      </c>
      <c r="AG30" s="1036"/>
      <c r="AH30" s="1036"/>
      <c r="AI30" s="1036"/>
      <c r="AJ30" s="1037"/>
      <c r="AK30" s="980">
        <v>119</v>
      </c>
      <c r="AL30" s="971"/>
      <c r="AM30" s="971"/>
      <c r="AN30" s="971"/>
      <c r="AO30" s="971"/>
      <c r="AP30" s="981" t="s">
        <v>554</v>
      </c>
      <c r="AQ30" s="979"/>
      <c r="AR30" s="979"/>
      <c r="AS30" s="979"/>
      <c r="AT30" s="980"/>
      <c r="AU30" s="981" t="s">
        <v>554</v>
      </c>
      <c r="AV30" s="979"/>
      <c r="AW30" s="979"/>
      <c r="AX30" s="979"/>
      <c r="AY30" s="980"/>
      <c r="AZ30" s="1042" t="s">
        <v>554</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1542</v>
      </c>
      <c r="R31" s="1039"/>
      <c r="S31" s="1039"/>
      <c r="T31" s="1039"/>
      <c r="U31" s="1039"/>
      <c r="V31" s="1039">
        <v>1367</v>
      </c>
      <c r="W31" s="1039"/>
      <c r="X31" s="1039"/>
      <c r="Y31" s="1039"/>
      <c r="Z31" s="1039"/>
      <c r="AA31" s="1039">
        <v>176</v>
      </c>
      <c r="AB31" s="1039"/>
      <c r="AC31" s="1039"/>
      <c r="AD31" s="1039"/>
      <c r="AE31" s="1040"/>
      <c r="AF31" s="1035">
        <v>1187</v>
      </c>
      <c r="AG31" s="1036"/>
      <c r="AH31" s="1036"/>
      <c r="AI31" s="1036"/>
      <c r="AJ31" s="1037"/>
      <c r="AK31" s="980">
        <v>150</v>
      </c>
      <c r="AL31" s="971"/>
      <c r="AM31" s="971"/>
      <c r="AN31" s="971"/>
      <c r="AO31" s="971"/>
      <c r="AP31" s="971">
        <v>273</v>
      </c>
      <c r="AQ31" s="971"/>
      <c r="AR31" s="971"/>
      <c r="AS31" s="971"/>
      <c r="AT31" s="971"/>
      <c r="AU31" s="971">
        <v>161</v>
      </c>
      <c r="AV31" s="971"/>
      <c r="AW31" s="971"/>
      <c r="AX31" s="971"/>
      <c r="AY31" s="971"/>
      <c r="AZ31" s="1042" t="s">
        <v>554</v>
      </c>
      <c r="BA31" s="1043"/>
      <c r="BB31" s="1043"/>
      <c r="BC31" s="1043"/>
      <c r="BD31" s="1044"/>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743</v>
      </c>
      <c r="R32" s="1039"/>
      <c r="S32" s="1039"/>
      <c r="T32" s="1039"/>
      <c r="U32" s="1039"/>
      <c r="V32" s="1039">
        <v>740</v>
      </c>
      <c r="W32" s="1039"/>
      <c r="X32" s="1039"/>
      <c r="Y32" s="1039"/>
      <c r="Z32" s="1039"/>
      <c r="AA32" s="1039">
        <v>3</v>
      </c>
      <c r="AB32" s="1039"/>
      <c r="AC32" s="1039"/>
      <c r="AD32" s="1039"/>
      <c r="AE32" s="1040"/>
      <c r="AF32" s="1035">
        <v>958</v>
      </c>
      <c r="AG32" s="1036"/>
      <c r="AH32" s="1036"/>
      <c r="AI32" s="1036"/>
      <c r="AJ32" s="1037"/>
      <c r="AK32" s="980">
        <v>15</v>
      </c>
      <c r="AL32" s="971"/>
      <c r="AM32" s="971"/>
      <c r="AN32" s="971"/>
      <c r="AO32" s="971"/>
      <c r="AP32" s="971">
        <v>2173</v>
      </c>
      <c r="AQ32" s="971"/>
      <c r="AR32" s="971"/>
      <c r="AS32" s="971"/>
      <c r="AT32" s="971"/>
      <c r="AU32" s="971">
        <v>7</v>
      </c>
      <c r="AV32" s="971"/>
      <c r="AW32" s="971"/>
      <c r="AX32" s="971"/>
      <c r="AY32" s="971"/>
      <c r="AZ32" s="1042" t="s">
        <v>554</v>
      </c>
      <c r="BA32" s="1043"/>
      <c r="BB32" s="1043"/>
      <c r="BC32" s="1043"/>
      <c r="BD32" s="1044"/>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1377</v>
      </c>
      <c r="R33" s="1039"/>
      <c r="S33" s="1039"/>
      <c r="T33" s="1039"/>
      <c r="U33" s="1039"/>
      <c r="V33" s="1039">
        <v>1375</v>
      </c>
      <c r="W33" s="1039"/>
      <c r="X33" s="1039"/>
      <c r="Y33" s="1039"/>
      <c r="Z33" s="1039"/>
      <c r="AA33" s="1039">
        <v>3</v>
      </c>
      <c r="AB33" s="1039"/>
      <c r="AC33" s="1039"/>
      <c r="AD33" s="1039"/>
      <c r="AE33" s="1040"/>
      <c r="AF33" s="1035" t="s">
        <v>122</v>
      </c>
      <c r="AG33" s="1036"/>
      <c r="AH33" s="1036"/>
      <c r="AI33" s="1036"/>
      <c r="AJ33" s="1037"/>
      <c r="AK33" s="980">
        <v>672</v>
      </c>
      <c r="AL33" s="971"/>
      <c r="AM33" s="971"/>
      <c r="AN33" s="971"/>
      <c r="AO33" s="971"/>
      <c r="AP33" s="971">
        <v>11274</v>
      </c>
      <c r="AQ33" s="971"/>
      <c r="AR33" s="971"/>
      <c r="AS33" s="971"/>
      <c r="AT33" s="971"/>
      <c r="AU33" s="971">
        <v>7125</v>
      </c>
      <c r="AV33" s="971"/>
      <c r="AW33" s="971"/>
      <c r="AX33" s="971"/>
      <c r="AY33" s="971"/>
      <c r="AZ33" s="1042" t="s">
        <v>554</v>
      </c>
      <c r="BA33" s="1043"/>
      <c r="BB33" s="1043"/>
      <c r="BC33" s="1043"/>
      <c r="BD33" s="1044"/>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5</v>
      </c>
      <c r="R34" s="1039"/>
      <c r="S34" s="1039"/>
      <c r="T34" s="1039"/>
      <c r="U34" s="1039"/>
      <c r="V34" s="1039">
        <v>5</v>
      </c>
      <c r="W34" s="1039"/>
      <c r="X34" s="1039"/>
      <c r="Y34" s="1039"/>
      <c r="Z34" s="1039"/>
      <c r="AA34" s="1039">
        <v>0</v>
      </c>
      <c r="AB34" s="1039"/>
      <c r="AC34" s="1039"/>
      <c r="AD34" s="1039"/>
      <c r="AE34" s="1040"/>
      <c r="AF34" s="1035">
        <v>28</v>
      </c>
      <c r="AG34" s="1036"/>
      <c r="AH34" s="1036"/>
      <c r="AI34" s="1036"/>
      <c r="AJ34" s="1037"/>
      <c r="AK34" s="980">
        <v>0</v>
      </c>
      <c r="AL34" s="971"/>
      <c r="AM34" s="971"/>
      <c r="AN34" s="971"/>
      <c r="AO34" s="971"/>
      <c r="AP34" s="1042" t="s">
        <v>554</v>
      </c>
      <c r="AQ34" s="1043"/>
      <c r="AR34" s="1043"/>
      <c r="AS34" s="1043"/>
      <c r="AT34" s="1044"/>
      <c r="AU34" s="1042" t="s">
        <v>554</v>
      </c>
      <c r="AV34" s="1043"/>
      <c r="AW34" s="1043"/>
      <c r="AX34" s="1043"/>
      <c r="AY34" s="1044"/>
      <c r="AZ34" s="1042" t="s">
        <v>554</v>
      </c>
      <c r="BA34" s="1043"/>
      <c r="BB34" s="1043"/>
      <c r="BC34" s="1043"/>
      <c r="BD34" s="1044"/>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2246</v>
      </c>
      <c r="AG63" s="959"/>
      <c r="AH63" s="959"/>
      <c r="AI63" s="959"/>
      <c r="AJ63" s="1022"/>
      <c r="AK63" s="1023"/>
      <c r="AL63" s="963"/>
      <c r="AM63" s="963"/>
      <c r="AN63" s="963"/>
      <c r="AO63" s="963"/>
      <c r="AP63" s="959">
        <v>13719</v>
      </c>
      <c r="AQ63" s="959"/>
      <c r="AR63" s="959"/>
      <c r="AS63" s="959"/>
      <c r="AT63" s="959"/>
      <c r="AU63" s="959">
        <v>7293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555</v>
      </c>
      <c r="C68" s="986"/>
      <c r="D68" s="986"/>
      <c r="E68" s="986"/>
      <c r="F68" s="986"/>
      <c r="G68" s="986"/>
      <c r="H68" s="986"/>
      <c r="I68" s="986"/>
      <c r="J68" s="986"/>
      <c r="K68" s="986"/>
      <c r="L68" s="986"/>
      <c r="M68" s="986"/>
      <c r="N68" s="986"/>
      <c r="O68" s="986"/>
      <c r="P68" s="987"/>
      <c r="Q68" s="988">
        <v>1</v>
      </c>
      <c r="R68" s="982"/>
      <c r="S68" s="982"/>
      <c r="T68" s="982"/>
      <c r="U68" s="982"/>
      <c r="V68" s="982">
        <v>1</v>
      </c>
      <c r="W68" s="982"/>
      <c r="X68" s="982"/>
      <c r="Y68" s="982"/>
      <c r="Z68" s="982"/>
      <c r="AA68" s="982">
        <v>0</v>
      </c>
      <c r="AB68" s="982"/>
      <c r="AC68" s="982"/>
      <c r="AD68" s="982"/>
      <c r="AE68" s="982"/>
      <c r="AF68" s="982">
        <v>0</v>
      </c>
      <c r="AG68" s="982"/>
      <c r="AH68" s="982"/>
      <c r="AI68" s="982"/>
      <c r="AJ68" s="982"/>
      <c r="AK68" s="982" t="s">
        <v>554</v>
      </c>
      <c r="AL68" s="982"/>
      <c r="AM68" s="982"/>
      <c r="AN68" s="982"/>
      <c r="AO68" s="982"/>
      <c r="AP68" s="982" t="s">
        <v>554</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556</v>
      </c>
      <c r="C69" s="975"/>
      <c r="D69" s="975"/>
      <c r="E69" s="975"/>
      <c r="F69" s="975"/>
      <c r="G69" s="975"/>
      <c r="H69" s="975"/>
      <c r="I69" s="975"/>
      <c r="J69" s="975"/>
      <c r="K69" s="975"/>
      <c r="L69" s="975"/>
      <c r="M69" s="975"/>
      <c r="N69" s="975"/>
      <c r="O69" s="975"/>
      <c r="P69" s="976"/>
      <c r="Q69" s="977">
        <v>3193</v>
      </c>
      <c r="R69" s="971"/>
      <c r="S69" s="971"/>
      <c r="T69" s="971"/>
      <c r="U69" s="971"/>
      <c r="V69" s="971">
        <v>2512</v>
      </c>
      <c r="W69" s="971"/>
      <c r="X69" s="971"/>
      <c r="Y69" s="971"/>
      <c r="Z69" s="971"/>
      <c r="AA69" s="971">
        <v>681</v>
      </c>
      <c r="AB69" s="971"/>
      <c r="AC69" s="971"/>
      <c r="AD69" s="971"/>
      <c r="AE69" s="971"/>
      <c r="AF69" s="971">
        <v>681</v>
      </c>
      <c r="AG69" s="971"/>
      <c r="AH69" s="971"/>
      <c r="AI69" s="971"/>
      <c r="AJ69" s="971"/>
      <c r="AK69" s="971" t="s">
        <v>554</v>
      </c>
      <c r="AL69" s="971"/>
      <c r="AM69" s="971"/>
      <c r="AN69" s="971"/>
      <c r="AO69" s="971"/>
      <c r="AP69" s="971" t="s">
        <v>554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557</v>
      </c>
      <c r="C70" s="975"/>
      <c r="D70" s="975"/>
      <c r="E70" s="975"/>
      <c r="F70" s="975"/>
      <c r="G70" s="975"/>
      <c r="H70" s="975"/>
      <c r="I70" s="975"/>
      <c r="J70" s="975"/>
      <c r="K70" s="975"/>
      <c r="L70" s="975"/>
      <c r="M70" s="975"/>
      <c r="N70" s="975"/>
      <c r="O70" s="975"/>
      <c r="P70" s="976"/>
      <c r="Q70" s="977">
        <v>585</v>
      </c>
      <c r="R70" s="971"/>
      <c r="S70" s="971"/>
      <c r="T70" s="971"/>
      <c r="U70" s="971"/>
      <c r="V70" s="971">
        <v>569</v>
      </c>
      <c r="W70" s="971"/>
      <c r="X70" s="971"/>
      <c r="Y70" s="971"/>
      <c r="Z70" s="971"/>
      <c r="AA70" s="971">
        <v>16</v>
      </c>
      <c r="AB70" s="971"/>
      <c r="AC70" s="971"/>
      <c r="AD70" s="971"/>
      <c r="AE70" s="971"/>
      <c r="AF70" s="971">
        <v>16</v>
      </c>
      <c r="AG70" s="971"/>
      <c r="AH70" s="971"/>
      <c r="AI70" s="971"/>
      <c r="AJ70" s="971"/>
      <c r="AK70" s="971" t="s">
        <v>554</v>
      </c>
      <c r="AL70" s="971"/>
      <c r="AM70" s="971"/>
      <c r="AN70" s="971"/>
      <c r="AO70" s="971"/>
      <c r="AP70" s="971" t="s">
        <v>554</v>
      </c>
      <c r="AQ70" s="971"/>
      <c r="AR70" s="971"/>
      <c r="AS70" s="971"/>
      <c r="AT70" s="971"/>
      <c r="AU70" s="971" t="s">
        <v>554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558</v>
      </c>
      <c r="C71" s="975"/>
      <c r="D71" s="975"/>
      <c r="E71" s="975"/>
      <c r="F71" s="975"/>
      <c r="G71" s="975"/>
      <c r="H71" s="975"/>
      <c r="I71" s="975"/>
      <c r="J71" s="975"/>
      <c r="K71" s="975"/>
      <c r="L71" s="975"/>
      <c r="M71" s="975"/>
      <c r="N71" s="975"/>
      <c r="O71" s="975"/>
      <c r="P71" s="976"/>
      <c r="Q71" s="977">
        <v>176293</v>
      </c>
      <c r="R71" s="971"/>
      <c r="S71" s="971"/>
      <c r="T71" s="971"/>
      <c r="U71" s="971"/>
      <c r="V71" s="971">
        <v>176293</v>
      </c>
      <c r="W71" s="971"/>
      <c r="X71" s="971"/>
      <c r="Y71" s="971"/>
      <c r="Z71" s="971"/>
      <c r="AA71" s="971">
        <v>0</v>
      </c>
      <c r="AB71" s="971"/>
      <c r="AC71" s="971"/>
      <c r="AD71" s="971"/>
      <c r="AE71" s="971"/>
      <c r="AF71" s="971">
        <v>0</v>
      </c>
      <c r="AG71" s="971"/>
      <c r="AH71" s="971"/>
      <c r="AI71" s="971"/>
      <c r="AJ71" s="971"/>
      <c r="AK71" s="971">
        <v>1232</v>
      </c>
      <c r="AL71" s="971"/>
      <c r="AM71" s="971"/>
      <c r="AN71" s="971"/>
      <c r="AO71" s="971"/>
      <c r="AP71" s="971" t="s">
        <v>554</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559</v>
      </c>
      <c r="C72" s="975"/>
      <c r="D72" s="975"/>
      <c r="E72" s="975"/>
      <c r="F72" s="975"/>
      <c r="G72" s="975"/>
      <c r="H72" s="975"/>
      <c r="I72" s="975"/>
      <c r="J72" s="975"/>
      <c r="K72" s="975"/>
      <c r="L72" s="975"/>
      <c r="M72" s="975"/>
      <c r="N72" s="975"/>
      <c r="O72" s="975"/>
      <c r="P72" s="976"/>
      <c r="Q72" s="977">
        <v>1156</v>
      </c>
      <c r="R72" s="971"/>
      <c r="S72" s="971"/>
      <c r="T72" s="971"/>
      <c r="U72" s="971"/>
      <c r="V72" s="971">
        <v>1122</v>
      </c>
      <c r="W72" s="971"/>
      <c r="X72" s="971"/>
      <c r="Y72" s="971"/>
      <c r="Z72" s="971"/>
      <c r="AA72" s="971">
        <v>34</v>
      </c>
      <c r="AB72" s="971"/>
      <c r="AC72" s="971"/>
      <c r="AD72" s="971"/>
      <c r="AE72" s="971"/>
      <c r="AF72" s="971">
        <v>34</v>
      </c>
      <c r="AG72" s="971"/>
      <c r="AH72" s="971"/>
      <c r="AI72" s="971"/>
      <c r="AJ72" s="971"/>
      <c r="AK72" s="971">
        <v>0</v>
      </c>
      <c r="AL72" s="971"/>
      <c r="AM72" s="971"/>
      <c r="AN72" s="971"/>
      <c r="AO72" s="971"/>
      <c r="AP72" s="971">
        <v>4845</v>
      </c>
      <c r="AQ72" s="971"/>
      <c r="AR72" s="971"/>
      <c r="AS72" s="971"/>
      <c r="AT72" s="971"/>
      <c r="AU72" s="971">
        <v>1785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560</v>
      </c>
      <c r="C73" s="975"/>
      <c r="D73" s="975"/>
      <c r="E73" s="975"/>
      <c r="F73" s="975"/>
      <c r="G73" s="975"/>
      <c r="H73" s="975"/>
      <c r="I73" s="975"/>
      <c r="J73" s="975"/>
      <c r="K73" s="975"/>
      <c r="L73" s="975"/>
      <c r="M73" s="975"/>
      <c r="N73" s="975"/>
      <c r="O73" s="975"/>
      <c r="P73" s="976"/>
      <c r="Q73" s="977">
        <v>177</v>
      </c>
      <c r="R73" s="971"/>
      <c r="S73" s="971"/>
      <c r="T73" s="971"/>
      <c r="U73" s="971"/>
      <c r="V73" s="971">
        <v>171</v>
      </c>
      <c r="W73" s="971"/>
      <c r="X73" s="971"/>
      <c r="Y73" s="971"/>
      <c r="Z73" s="971"/>
      <c r="AA73" s="971">
        <v>5</v>
      </c>
      <c r="AB73" s="971"/>
      <c r="AC73" s="971"/>
      <c r="AD73" s="971"/>
      <c r="AE73" s="971"/>
      <c r="AF73" s="971">
        <v>5</v>
      </c>
      <c r="AG73" s="971"/>
      <c r="AH73" s="971"/>
      <c r="AI73" s="971"/>
      <c r="AJ73" s="971"/>
      <c r="AK73" s="971" t="s">
        <v>554</v>
      </c>
      <c r="AL73" s="971"/>
      <c r="AM73" s="971"/>
      <c r="AN73" s="971"/>
      <c r="AO73" s="971"/>
      <c r="AP73" s="971" t="s">
        <v>554</v>
      </c>
      <c r="AQ73" s="971"/>
      <c r="AR73" s="971"/>
      <c r="AS73" s="971"/>
      <c r="AT73" s="971"/>
      <c r="AU73" s="971" t="s">
        <v>554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561</v>
      </c>
      <c r="C74" s="975"/>
      <c r="D74" s="975"/>
      <c r="E74" s="975"/>
      <c r="F74" s="975"/>
      <c r="G74" s="975"/>
      <c r="H74" s="975"/>
      <c r="I74" s="975"/>
      <c r="J74" s="975"/>
      <c r="K74" s="975"/>
      <c r="L74" s="975"/>
      <c r="M74" s="975"/>
      <c r="N74" s="975"/>
      <c r="O74" s="975"/>
      <c r="P74" s="976"/>
      <c r="Q74" s="977">
        <v>6</v>
      </c>
      <c r="R74" s="971"/>
      <c r="S74" s="971"/>
      <c r="T74" s="971"/>
      <c r="U74" s="971"/>
      <c r="V74" s="971">
        <v>0</v>
      </c>
      <c r="W74" s="971"/>
      <c r="X74" s="971"/>
      <c r="Y74" s="971"/>
      <c r="Z74" s="971"/>
      <c r="AA74" s="971">
        <v>5</v>
      </c>
      <c r="AB74" s="971"/>
      <c r="AC74" s="971"/>
      <c r="AD74" s="971"/>
      <c r="AE74" s="971"/>
      <c r="AF74" s="971">
        <v>5</v>
      </c>
      <c r="AG74" s="971"/>
      <c r="AH74" s="971"/>
      <c r="AI74" s="971"/>
      <c r="AJ74" s="971"/>
      <c r="AK74" s="971" t="s">
        <v>554</v>
      </c>
      <c r="AL74" s="971"/>
      <c r="AM74" s="971"/>
      <c r="AN74" s="971"/>
      <c r="AO74" s="971"/>
      <c r="AP74" s="971" t="s">
        <v>554</v>
      </c>
      <c r="AQ74" s="971"/>
      <c r="AR74" s="971"/>
      <c r="AS74" s="971"/>
      <c r="AT74" s="971"/>
      <c r="AU74" s="971" t="s">
        <v>554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742</v>
      </c>
      <c r="AG88" s="959"/>
      <c r="AH88" s="959"/>
      <c r="AI88" s="959"/>
      <c r="AJ88" s="959"/>
      <c r="AK88" s="963"/>
      <c r="AL88" s="963"/>
      <c r="AM88" s="963"/>
      <c r="AN88" s="963"/>
      <c r="AO88" s="963"/>
      <c r="AP88" s="959">
        <v>4845</v>
      </c>
      <c r="AQ88" s="959"/>
      <c r="AR88" s="959"/>
      <c r="AS88" s="959"/>
      <c r="AT88" s="959"/>
      <c r="AU88" s="959">
        <v>1785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32</v>
      </c>
      <c r="CS102" s="953"/>
      <c r="CT102" s="953"/>
      <c r="CU102" s="953"/>
      <c r="CV102" s="954"/>
      <c r="CW102" s="952">
        <v>20</v>
      </c>
      <c r="CX102" s="953"/>
      <c r="CY102" s="953"/>
      <c r="CZ102" s="953"/>
      <c r="DA102" s="954"/>
      <c r="DB102" s="952" t="s">
        <v>554</v>
      </c>
      <c r="DC102" s="953"/>
      <c r="DD102" s="953"/>
      <c r="DE102" s="953"/>
      <c r="DF102" s="954"/>
      <c r="DG102" s="952">
        <v>422</v>
      </c>
      <c r="DH102" s="953"/>
      <c r="DI102" s="953"/>
      <c r="DJ102" s="953"/>
      <c r="DK102" s="954"/>
      <c r="DL102" s="952" t="s">
        <v>554</v>
      </c>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1700768</v>
      </c>
      <c r="AB110" s="889"/>
      <c r="AC110" s="889"/>
      <c r="AD110" s="889"/>
      <c r="AE110" s="890"/>
      <c r="AF110" s="891">
        <v>1536221</v>
      </c>
      <c r="AG110" s="889"/>
      <c r="AH110" s="889"/>
      <c r="AI110" s="889"/>
      <c r="AJ110" s="890"/>
      <c r="AK110" s="891">
        <v>1467750</v>
      </c>
      <c r="AL110" s="889"/>
      <c r="AM110" s="889"/>
      <c r="AN110" s="889"/>
      <c r="AO110" s="890"/>
      <c r="AP110" s="892">
        <v>19.5</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16741428</v>
      </c>
      <c r="BR110" s="842"/>
      <c r="BS110" s="842"/>
      <c r="BT110" s="842"/>
      <c r="BU110" s="842"/>
      <c r="BV110" s="842">
        <v>17096665</v>
      </c>
      <c r="BW110" s="842"/>
      <c r="BX110" s="842"/>
      <c r="BY110" s="842"/>
      <c r="BZ110" s="842"/>
      <c r="CA110" s="842">
        <v>17491263</v>
      </c>
      <c r="CB110" s="842"/>
      <c r="CC110" s="842"/>
      <c r="CD110" s="842"/>
      <c r="CE110" s="842"/>
      <c r="CF110" s="866">
        <v>232.2</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v>21446</v>
      </c>
      <c r="CB111" s="817"/>
      <c r="CC111" s="817"/>
      <c r="CD111" s="817"/>
      <c r="CE111" s="817"/>
      <c r="CF111" s="875">
        <v>0.3</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7763448</v>
      </c>
      <c r="BR112" s="817"/>
      <c r="BS112" s="817"/>
      <c r="BT112" s="817"/>
      <c r="BU112" s="817"/>
      <c r="BV112" s="817">
        <v>7481980</v>
      </c>
      <c r="BW112" s="817"/>
      <c r="BX112" s="817"/>
      <c r="BY112" s="817"/>
      <c r="BZ112" s="817"/>
      <c r="CA112" s="817">
        <v>7292917</v>
      </c>
      <c r="CB112" s="817"/>
      <c r="CC112" s="817"/>
      <c r="CD112" s="817"/>
      <c r="CE112" s="817"/>
      <c r="CF112" s="875">
        <v>96.8</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666590</v>
      </c>
      <c r="AB113" s="919"/>
      <c r="AC113" s="919"/>
      <c r="AD113" s="919"/>
      <c r="AE113" s="920"/>
      <c r="AF113" s="921">
        <v>595104</v>
      </c>
      <c r="AG113" s="919"/>
      <c r="AH113" s="919"/>
      <c r="AI113" s="919"/>
      <c r="AJ113" s="920"/>
      <c r="AK113" s="921">
        <v>604479</v>
      </c>
      <c r="AL113" s="919"/>
      <c r="AM113" s="919"/>
      <c r="AN113" s="919"/>
      <c r="AO113" s="920"/>
      <c r="AP113" s="922">
        <v>8</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758191</v>
      </c>
      <c r="BR113" s="817"/>
      <c r="BS113" s="817"/>
      <c r="BT113" s="817"/>
      <c r="BU113" s="817"/>
      <c r="BV113" s="817">
        <v>1737621</v>
      </c>
      <c r="BW113" s="817"/>
      <c r="BX113" s="817"/>
      <c r="BY113" s="817"/>
      <c r="BZ113" s="817"/>
      <c r="CA113" s="817">
        <v>1784688</v>
      </c>
      <c r="CB113" s="817"/>
      <c r="CC113" s="817"/>
      <c r="CD113" s="817"/>
      <c r="CE113" s="817"/>
      <c r="CF113" s="875">
        <v>23.7</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19933</v>
      </c>
      <c r="AB114" s="780"/>
      <c r="AC114" s="780"/>
      <c r="AD114" s="780"/>
      <c r="AE114" s="781"/>
      <c r="AF114" s="782">
        <v>20974</v>
      </c>
      <c r="AG114" s="780"/>
      <c r="AH114" s="780"/>
      <c r="AI114" s="780"/>
      <c r="AJ114" s="781"/>
      <c r="AK114" s="782">
        <v>25329</v>
      </c>
      <c r="AL114" s="780"/>
      <c r="AM114" s="780"/>
      <c r="AN114" s="780"/>
      <c r="AO114" s="781"/>
      <c r="AP114" s="824">
        <v>0.3</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1508903</v>
      </c>
      <c r="BR114" s="817"/>
      <c r="BS114" s="817"/>
      <c r="BT114" s="817"/>
      <c r="BU114" s="817"/>
      <c r="BV114" s="817">
        <v>1441285</v>
      </c>
      <c r="BW114" s="817"/>
      <c r="BX114" s="817"/>
      <c r="BY114" s="817"/>
      <c r="BZ114" s="817"/>
      <c r="CA114" s="817">
        <v>1424902</v>
      </c>
      <c r="CB114" s="817"/>
      <c r="CC114" s="817"/>
      <c r="CD114" s="817"/>
      <c r="CE114" s="817"/>
      <c r="CF114" s="875">
        <v>18.899999999999999</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v>210383</v>
      </c>
      <c r="BR115" s="817"/>
      <c r="BS115" s="817"/>
      <c r="BT115" s="817"/>
      <c r="BU115" s="817"/>
      <c r="BV115" s="817">
        <v>176816</v>
      </c>
      <c r="BW115" s="817"/>
      <c r="BX115" s="817"/>
      <c r="BY115" s="817"/>
      <c r="BZ115" s="817"/>
      <c r="CA115" s="817">
        <v>136567</v>
      </c>
      <c r="CB115" s="817"/>
      <c r="CC115" s="817"/>
      <c r="CD115" s="817"/>
      <c r="CE115" s="817"/>
      <c r="CF115" s="875">
        <v>1.8</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v>21446</v>
      </c>
      <c r="DR115" s="780"/>
      <c r="DS115" s="780"/>
      <c r="DT115" s="780"/>
      <c r="DU115" s="781"/>
      <c r="DV115" s="824">
        <v>0.3</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2387291</v>
      </c>
      <c r="AB117" s="903"/>
      <c r="AC117" s="903"/>
      <c r="AD117" s="903"/>
      <c r="AE117" s="904"/>
      <c r="AF117" s="905">
        <v>2152299</v>
      </c>
      <c r="AG117" s="903"/>
      <c r="AH117" s="903"/>
      <c r="AI117" s="903"/>
      <c r="AJ117" s="904"/>
      <c r="AK117" s="905">
        <v>2097558</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26982353</v>
      </c>
      <c r="BR119" s="845"/>
      <c r="BS119" s="845"/>
      <c r="BT119" s="845"/>
      <c r="BU119" s="845"/>
      <c r="BV119" s="845">
        <v>27934367</v>
      </c>
      <c r="BW119" s="845"/>
      <c r="BX119" s="845"/>
      <c r="BY119" s="845"/>
      <c r="BZ119" s="845"/>
      <c r="CA119" s="845">
        <v>28151783</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2943132</v>
      </c>
      <c r="BR120" s="842"/>
      <c r="BS120" s="842"/>
      <c r="BT120" s="842"/>
      <c r="BU120" s="842"/>
      <c r="BV120" s="842">
        <v>3291140</v>
      </c>
      <c r="BW120" s="842"/>
      <c r="BX120" s="842"/>
      <c r="BY120" s="842"/>
      <c r="BZ120" s="842"/>
      <c r="CA120" s="842">
        <v>3366228</v>
      </c>
      <c r="CB120" s="842"/>
      <c r="CC120" s="842"/>
      <c r="CD120" s="842"/>
      <c r="CE120" s="842"/>
      <c r="CF120" s="866">
        <v>44.7</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7614791</v>
      </c>
      <c r="DH120" s="842"/>
      <c r="DI120" s="842"/>
      <c r="DJ120" s="842"/>
      <c r="DK120" s="842"/>
      <c r="DL120" s="842">
        <v>7299835</v>
      </c>
      <c r="DM120" s="842"/>
      <c r="DN120" s="842"/>
      <c r="DO120" s="842"/>
      <c r="DP120" s="842"/>
      <c r="DQ120" s="842">
        <v>7125111</v>
      </c>
      <c r="DR120" s="842"/>
      <c r="DS120" s="842"/>
      <c r="DT120" s="842"/>
      <c r="DU120" s="842"/>
      <c r="DV120" s="843">
        <v>94.6</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2103870</v>
      </c>
      <c r="BR121" s="817"/>
      <c r="BS121" s="817"/>
      <c r="BT121" s="817"/>
      <c r="BU121" s="817"/>
      <c r="BV121" s="817">
        <v>2098136</v>
      </c>
      <c r="BW121" s="817"/>
      <c r="BX121" s="817"/>
      <c r="BY121" s="817"/>
      <c r="BZ121" s="817"/>
      <c r="CA121" s="817">
        <v>2077255</v>
      </c>
      <c r="CB121" s="817"/>
      <c r="CC121" s="817"/>
      <c r="CD121" s="817"/>
      <c r="CE121" s="817"/>
      <c r="CF121" s="875">
        <v>27.6</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122817</v>
      </c>
      <c r="DH121" s="817"/>
      <c r="DI121" s="817"/>
      <c r="DJ121" s="817"/>
      <c r="DK121" s="817"/>
      <c r="DL121" s="817">
        <v>175266</v>
      </c>
      <c r="DM121" s="817"/>
      <c r="DN121" s="817"/>
      <c r="DO121" s="817"/>
      <c r="DP121" s="817"/>
      <c r="DQ121" s="817">
        <v>161289</v>
      </c>
      <c r="DR121" s="817"/>
      <c r="DS121" s="817"/>
      <c r="DT121" s="817"/>
      <c r="DU121" s="817"/>
      <c r="DV121" s="794">
        <v>2.1</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17265092</v>
      </c>
      <c r="BR122" s="845"/>
      <c r="BS122" s="845"/>
      <c r="BT122" s="845"/>
      <c r="BU122" s="845"/>
      <c r="BV122" s="845">
        <v>17084701</v>
      </c>
      <c r="BW122" s="845"/>
      <c r="BX122" s="845"/>
      <c r="BY122" s="845"/>
      <c r="BZ122" s="845"/>
      <c r="CA122" s="845">
        <v>16861222</v>
      </c>
      <c r="CB122" s="845"/>
      <c r="CC122" s="845"/>
      <c r="CD122" s="845"/>
      <c r="CE122" s="845"/>
      <c r="CF122" s="846">
        <v>223.8</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25840</v>
      </c>
      <c r="DH122" s="817"/>
      <c r="DI122" s="817"/>
      <c r="DJ122" s="817"/>
      <c r="DK122" s="817"/>
      <c r="DL122" s="817">
        <v>6879</v>
      </c>
      <c r="DM122" s="817"/>
      <c r="DN122" s="817"/>
      <c r="DO122" s="817"/>
      <c r="DP122" s="817"/>
      <c r="DQ122" s="817">
        <v>6517</v>
      </c>
      <c r="DR122" s="817"/>
      <c r="DS122" s="817"/>
      <c r="DT122" s="817"/>
      <c r="DU122" s="817"/>
      <c r="DV122" s="794">
        <v>0.1</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22312094</v>
      </c>
      <c r="BR123" s="833"/>
      <c r="BS123" s="833"/>
      <c r="BT123" s="833"/>
      <c r="BU123" s="833"/>
      <c r="BV123" s="833">
        <v>22473977</v>
      </c>
      <c r="BW123" s="833"/>
      <c r="BX123" s="833"/>
      <c r="BY123" s="833"/>
      <c r="BZ123" s="833"/>
      <c r="CA123" s="833">
        <v>22304705</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61.7</v>
      </c>
      <c r="BR124" s="831"/>
      <c r="BS124" s="831"/>
      <c r="BT124" s="831"/>
      <c r="BU124" s="831"/>
      <c r="BV124" s="831">
        <v>73.3</v>
      </c>
      <c r="BW124" s="831"/>
      <c r="BX124" s="831"/>
      <c r="BY124" s="831"/>
      <c r="BZ124" s="831"/>
      <c r="CA124" s="831">
        <v>77.599999999999994</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v>210383</v>
      </c>
      <c r="DH126" s="817"/>
      <c r="DI126" s="817"/>
      <c r="DJ126" s="817"/>
      <c r="DK126" s="817"/>
      <c r="DL126" s="817">
        <v>176816</v>
      </c>
      <c r="DM126" s="817"/>
      <c r="DN126" s="817"/>
      <c r="DO126" s="817"/>
      <c r="DP126" s="817"/>
      <c r="DQ126" s="817">
        <v>136567</v>
      </c>
      <c r="DR126" s="817"/>
      <c r="DS126" s="817"/>
      <c r="DT126" s="817"/>
      <c r="DU126" s="817"/>
      <c r="DV126" s="794">
        <v>1.8</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316528</v>
      </c>
      <c r="AB128" s="801"/>
      <c r="AC128" s="801"/>
      <c r="AD128" s="801"/>
      <c r="AE128" s="802"/>
      <c r="AF128" s="803">
        <v>185054</v>
      </c>
      <c r="AG128" s="801"/>
      <c r="AH128" s="801"/>
      <c r="AI128" s="801"/>
      <c r="AJ128" s="802"/>
      <c r="AK128" s="803">
        <v>188443</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13.54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9093107</v>
      </c>
      <c r="AB129" s="780"/>
      <c r="AC129" s="780"/>
      <c r="AD129" s="780"/>
      <c r="AE129" s="781"/>
      <c r="AF129" s="782">
        <v>8817071</v>
      </c>
      <c r="AG129" s="780"/>
      <c r="AH129" s="780"/>
      <c r="AI129" s="780"/>
      <c r="AJ129" s="781"/>
      <c r="AK129" s="782">
        <v>8890308</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18.54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1530082</v>
      </c>
      <c r="AB130" s="780"/>
      <c r="AC130" s="780"/>
      <c r="AD130" s="780"/>
      <c r="AE130" s="781"/>
      <c r="AF130" s="782">
        <v>1367873</v>
      </c>
      <c r="AG130" s="780"/>
      <c r="AH130" s="780"/>
      <c r="AI130" s="780"/>
      <c r="AJ130" s="781"/>
      <c r="AK130" s="782">
        <v>1356026</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7563025</v>
      </c>
      <c r="AB131" s="764"/>
      <c r="AC131" s="764"/>
      <c r="AD131" s="764"/>
      <c r="AE131" s="765"/>
      <c r="AF131" s="766">
        <v>7449198</v>
      </c>
      <c r="AG131" s="764"/>
      <c r="AH131" s="764"/>
      <c r="AI131" s="764"/>
      <c r="AJ131" s="765"/>
      <c r="AK131" s="766">
        <v>7534282</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77.599999999999994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7.1490045320000002</v>
      </c>
      <c r="AB132" s="745"/>
      <c r="AC132" s="745"/>
      <c r="AD132" s="745"/>
      <c r="AE132" s="746"/>
      <c r="AF132" s="747">
        <v>8.0461314910000006</v>
      </c>
      <c r="AG132" s="745"/>
      <c r="AH132" s="745"/>
      <c r="AI132" s="745"/>
      <c r="AJ132" s="746"/>
      <c r="AK132" s="747">
        <v>7.340964939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7.7</v>
      </c>
      <c r="AB133" s="724"/>
      <c r="AC133" s="724"/>
      <c r="AD133" s="724"/>
      <c r="AE133" s="725"/>
      <c r="AF133" s="723">
        <v>7.3</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sHILM7iDAteoXCsZ5LwOBlsat/O7JJBBRRdICCJWLqjmxo1tYDKLljgAGa9LFuDA3Xs3ZfA7rCq3QIqoV/QdA==" saltValue="Y4SOfta9rDziNhiBlIo8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qOa+v7OyGMn+ILsYCyzg18rIu/t+8LGgqtaN3DF/tBhOl5uKr6Ujnj4VtzPxRRKf0y5210z/3rG/A3tRZCN8g==" saltValue="a+eOcDuizKcPNRFqR5d+eQ=="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qDNKyMYwnH2Y8VLLLNUS52XKW1afYtO29Yt8IAvApWdRv6bGxpat1TparIwDduBgY4Rg2+kHuBp4r8oMnlVCw==" saltValue="08Is0HQqtCxxYGmK6Fp4P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6"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7"/>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8" t="s">
        <v>485</v>
      </c>
      <c r="AL9" s="1139"/>
      <c r="AM9" s="1139"/>
      <c r="AN9" s="1140"/>
      <c r="AO9" s="281">
        <v>2645092</v>
      </c>
      <c r="AP9" s="281">
        <v>70617</v>
      </c>
      <c r="AQ9" s="282">
        <v>67248</v>
      </c>
      <c r="AR9" s="283">
        <v>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8" t="s">
        <v>486</v>
      </c>
      <c r="AL10" s="1139"/>
      <c r="AM10" s="1139"/>
      <c r="AN10" s="1140"/>
      <c r="AO10" s="284">
        <v>91025</v>
      </c>
      <c r="AP10" s="284">
        <v>2430</v>
      </c>
      <c r="AQ10" s="285">
        <v>9038</v>
      </c>
      <c r="AR10" s="286">
        <v>-73.099999999999994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8" t="s">
        <v>487</v>
      </c>
      <c r="AL11" s="1139"/>
      <c r="AM11" s="1139"/>
      <c r="AN11" s="1140"/>
      <c r="AO11" s="284">
        <v>2316</v>
      </c>
      <c r="AP11" s="284">
        <v>62</v>
      </c>
      <c r="AQ11" s="285">
        <v>320</v>
      </c>
      <c r="AR11" s="286">
        <v>-80.599999999999994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8" t="s">
        <v>488</v>
      </c>
      <c r="AL12" s="1139"/>
      <c r="AM12" s="1139"/>
      <c r="AN12" s="1140"/>
      <c r="AO12" s="284" t="s">
        <v>489</v>
      </c>
      <c r="AP12" s="284" t="s">
        <v>489</v>
      </c>
      <c r="AQ12" s="285">
        <v>22</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8" t="s">
        <v>490</v>
      </c>
      <c r="AL13" s="1139"/>
      <c r="AM13" s="1139"/>
      <c r="AN13" s="1140"/>
      <c r="AO13" s="284">
        <v>90281</v>
      </c>
      <c r="AP13" s="284">
        <v>2410</v>
      </c>
      <c r="AQ13" s="285">
        <v>2764</v>
      </c>
      <c r="AR13" s="286">
        <v>-12.8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8" t="s">
        <v>491</v>
      </c>
      <c r="AL14" s="1139"/>
      <c r="AM14" s="1139"/>
      <c r="AN14" s="1140"/>
      <c r="AO14" s="284">
        <v>86288</v>
      </c>
      <c r="AP14" s="284">
        <v>2304</v>
      </c>
      <c r="AQ14" s="285">
        <v>1165</v>
      </c>
      <c r="AR14" s="286">
        <v>97.8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1" t="s">
        <v>492</v>
      </c>
      <c r="AL15" s="1142"/>
      <c r="AM15" s="1142"/>
      <c r="AN15" s="1143"/>
      <c r="AO15" s="284">
        <v>-180161</v>
      </c>
      <c r="AP15" s="284">
        <v>-4810</v>
      </c>
      <c r="AQ15" s="285">
        <v>-3941</v>
      </c>
      <c r="AR15" s="286">
        <v>22.1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1" t="s">
        <v>177</v>
      </c>
      <c r="AL16" s="1142"/>
      <c r="AM16" s="1142"/>
      <c r="AN16" s="1143"/>
      <c r="AO16" s="284">
        <v>2734841</v>
      </c>
      <c r="AP16" s="284">
        <v>73013</v>
      </c>
      <c r="AQ16" s="285">
        <v>76616</v>
      </c>
      <c r="AR16" s="286">
        <v>-4.7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4" t="s">
        <v>497</v>
      </c>
      <c r="AL21" s="1145"/>
      <c r="AM21" s="1145"/>
      <c r="AN21" s="1146"/>
      <c r="AO21" s="297">
        <v>6.97</v>
      </c>
      <c r="AP21" s="298">
        <v>6.73</v>
      </c>
      <c r="AQ21" s="299">
        <v>0.24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4" t="s">
        <v>498</v>
      </c>
      <c r="AL22" s="1145"/>
      <c r="AM22" s="1145"/>
      <c r="AN22" s="1146"/>
      <c r="AO22" s="302">
        <v>94.9</v>
      </c>
      <c r="AP22" s="303">
        <v>96.9</v>
      </c>
      <c r="AQ22" s="304">
        <v>-2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7" t="s">
        <v>499</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6"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7"/>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8" t="s">
        <v>502</v>
      </c>
      <c r="AL32" s="1129"/>
      <c r="AM32" s="1129"/>
      <c r="AN32" s="1130"/>
      <c r="AO32" s="312">
        <v>1467750</v>
      </c>
      <c r="AP32" s="312">
        <v>39185</v>
      </c>
      <c r="AQ32" s="313">
        <v>33390</v>
      </c>
      <c r="AR32" s="314">
        <v>17.399999999999999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8" t="s">
        <v>503</v>
      </c>
      <c r="AL33" s="1129"/>
      <c r="AM33" s="1129"/>
      <c r="AN33" s="1130"/>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8" t="s">
        <v>504</v>
      </c>
      <c r="AL34" s="1129"/>
      <c r="AM34" s="1129"/>
      <c r="AN34" s="1130"/>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8" t="s">
        <v>505</v>
      </c>
      <c r="AL35" s="1129"/>
      <c r="AM35" s="1129"/>
      <c r="AN35" s="1130"/>
      <c r="AO35" s="312">
        <v>604479</v>
      </c>
      <c r="AP35" s="312">
        <v>16138</v>
      </c>
      <c r="AQ35" s="313">
        <v>8851</v>
      </c>
      <c r="AR35" s="314">
        <v>82.3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8" t="s">
        <v>506</v>
      </c>
      <c r="AL36" s="1129"/>
      <c r="AM36" s="1129"/>
      <c r="AN36" s="1130"/>
      <c r="AO36" s="312">
        <v>25329</v>
      </c>
      <c r="AP36" s="312">
        <v>676</v>
      </c>
      <c r="AQ36" s="313">
        <v>2033</v>
      </c>
      <c r="AR36" s="314">
        <v>-66.7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8" t="s">
        <v>507</v>
      </c>
      <c r="AL37" s="1129"/>
      <c r="AM37" s="1129"/>
      <c r="AN37" s="1130"/>
      <c r="AO37" s="312" t="s">
        <v>489</v>
      </c>
      <c r="AP37" s="312" t="s">
        <v>489</v>
      </c>
      <c r="AQ37" s="313">
        <v>640</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1" t="s">
        <v>508</v>
      </c>
      <c r="AL38" s="1132"/>
      <c r="AM38" s="1132"/>
      <c r="AN38" s="1133"/>
      <c r="AO38" s="315" t="s">
        <v>489</v>
      </c>
      <c r="AP38" s="315" t="s">
        <v>489</v>
      </c>
      <c r="AQ38" s="316">
        <v>1</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1" t="s">
        <v>509</v>
      </c>
      <c r="AL39" s="1132"/>
      <c r="AM39" s="1132"/>
      <c r="AN39" s="1133"/>
      <c r="AO39" s="312">
        <v>-188443</v>
      </c>
      <c r="AP39" s="312">
        <v>-5031</v>
      </c>
      <c r="AQ39" s="313">
        <v>-3025</v>
      </c>
      <c r="AR39" s="314">
        <v>66.3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8" t="s">
        <v>510</v>
      </c>
      <c r="AL40" s="1129"/>
      <c r="AM40" s="1129"/>
      <c r="AN40" s="1130"/>
      <c r="AO40" s="312">
        <v>-1356026</v>
      </c>
      <c r="AP40" s="312">
        <v>-36202</v>
      </c>
      <c r="AQ40" s="313">
        <v>-26876</v>
      </c>
      <c r="AR40" s="314">
        <v>34.700000000000003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4" t="s">
        <v>287</v>
      </c>
      <c r="AL41" s="1135"/>
      <c r="AM41" s="1135"/>
      <c r="AN41" s="1136"/>
      <c r="AO41" s="312">
        <v>553089</v>
      </c>
      <c r="AP41" s="312">
        <v>14766</v>
      </c>
      <c r="AQ41" s="313">
        <v>15015</v>
      </c>
      <c r="AR41" s="314">
        <v>-1.7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1" t="s">
        <v>480</v>
      </c>
      <c r="AN49" s="1123" t="s">
        <v>513</v>
      </c>
      <c r="AO49" s="1124"/>
      <c r="AP49" s="1124"/>
      <c r="AQ49" s="1124"/>
      <c r="AR49" s="112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2"/>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2147882</v>
      </c>
      <c r="AN51" s="334">
        <v>57125</v>
      </c>
      <c r="AO51" s="335">
        <v>61.6</v>
      </c>
      <c r="AP51" s="336">
        <v>51264</v>
      </c>
      <c r="AQ51" s="337">
        <v>8.1999999999999993</v>
      </c>
      <c r="AR51" s="338">
        <v>53.4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1119763</v>
      </c>
      <c r="AN52" s="342">
        <v>29781</v>
      </c>
      <c r="AO52" s="343">
        <v>147.30000000000001</v>
      </c>
      <c r="AP52" s="344">
        <v>26040</v>
      </c>
      <c r="AQ52" s="345">
        <v>4.5</v>
      </c>
      <c r="AR52" s="346">
        <v>142.80000000000001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4712149</v>
      </c>
      <c r="AN53" s="334">
        <v>125487</v>
      </c>
      <c r="AO53" s="335">
        <v>119.7</v>
      </c>
      <c r="AP53" s="336">
        <v>52068</v>
      </c>
      <c r="AQ53" s="337">
        <v>1.6</v>
      </c>
      <c r="AR53" s="338">
        <v>118.1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3156748</v>
      </c>
      <c r="AN54" s="342">
        <v>84066</v>
      </c>
      <c r="AO54" s="343">
        <v>182.3</v>
      </c>
      <c r="AP54" s="344">
        <v>26936</v>
      </c>
      <c r="AQ54" s="345">
        <v>3.4</v>
      </c>
      <c r="AR54" s="346">
        <v>178.9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2734406</v>
      </c>
      <c r="AN55" s="334">
        <v>72784</v>
      </c>
      <c r="AO55" s="335">
        <v>-42</v>
      </c>
      <c r="AP55" s="336">
        <v>47161</v>
      </c>
      <c r="AQ55" s="337">
        <v>-9.4</v>
      </c>
      <c r="AR55" s="338">
        <v>-32.6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1494515</v>
      </c>
      <c r="AN56" s="342">
        <v>39781</v>
      </c>
      <c r="AO56" s="343">
        <v>-52.7</v>
      </c>
      <c r="AP56" s="344">
        <v>24595</v>
      </c>
      <c r="AQ56" s="345">
        <v>-8.6999999999999993</v>
      </c>
      <c r="AR56" s="346">
        <v>-44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3165918</v>
      </c>
      <c r="AN57" s="334">
        <v>84406</v>
      </c>
      <c r="AO57" s="335">
        <v>16</v>
      </c>
      <c r="AP57" s="336">
        <v>43423</v>
      </c>
      <c r="AQ57" s="337">
        <v>-7.9</v>
      </c>
      <c r="AR57" s="338">
        <v>23.9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682188</v>
      </c>
      <c r="AN58" s="342">
        <v>18188</v>
      </c>
      <c r="AO58" s="343">
        <v>-54.3</v>
      </c>
      <c r="AP58" s="344">
        <v>22207</v>
      </c>
      <c r="AQ58" s="345">
        <v>-9.6999999999999993</v>
      </c>
      <c r="AR58" s="346">
        <v>-44.6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1950311</v>
      </c>
      <c r="AN59" s="334">
        <v>52068</v>
      </c>
      <c r="AO59" s="335">
        <v>-38.299999999999997</v>
      </c>
      <c r="AP59" s="336">
        <v>45265</v>
      </c>
      <c r="AQ59" s="337">
        <v>4.2</v>
      </c>
      <c r="AR59" s="338">
        <v>-42.5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670999</v>
      </c>
      <c r="AN60" s="342">
        <v>17914</v>
      </c>
      <c r="AO60" s="343">
        <v>-1.5</v>
      </c>
      <c r="AP60" s="344">
        <v>22600</v>
      </c>
      <c r="AQ60" s="345">
        <v>1.8</v>
      </c>
      <c r="AR60" s="346">
        <v>-3.3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2942133</v>
      </c>
      <c r="AN61" s="349">
        <v>78374</v>
      </c>
      <c r="AO61" s="350">
        <v>23.4</v>
      </c>
      <c r="AP61" s="351">
        <v>47836</v>
      </c>
      <c r="AQ61" s="352">
        <v>-0.7</v>
      </c>
      <c r="AR61" s="338">
        <v>24.1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1424843</v>
      </c>
      <c r="AN62" s="342">
        <v>37946</v>
      </c>
      <c r="AO62" s="343">
        <v>44.2</v>
      </c>
      <c r="AP62" s="344">
        <v>24476</v>
      </c>
      <c r="AQ62" s="345">
        <v>-1.7</v>
      </c>
      <c r="AR62" s="346">
        <v>45.9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h04GvNHlVphdSJgiHeYE0d1DobQCAeunvKNDH3IaLYvFVGpElgSlxOrLULVPDzy4TKO6nalKgjfC8ilIKSW1g==" saltValue="FE6SKr+SG29tmdoOMC5K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VqCWw2ldAoxGJyVRBnJvc//A9wR/LbmN8QCnH8p5OF1VzoEb26C8Y/o2tuR2zP/BMvF+kiKXIW46msgHRQaNPg==" saltValue="xioroXFS58dUem3738kn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BNmHj4iMJg8FdWjln4+PLY9uR3W3sJYb15Ajvu637dyfz3KKodehHwwG047C441nFFkYS9RTD5r1MCn7yk4A3Q==" saltValue="IV0Pngn4p4WHwHvo5pVJ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47" t="s">
        <v>3</v>
      </c>
      <c r="D47" s="1147"/>
      <c r="E47" s="1148"/>
      <c r="F47" s="11">
        <v>8.91</v>
      </c>
      <c r="G47" s="12">
        <v>11.99</v>
      </c>
      <c r="H47" s="12">
        <v>19.27</v>
      </c>
      <c r="I47" s="12">
        <v>24.07</v>
      </c>
      <c r="J47" s="13">
        <v>24.36</v>
      </c>
    </row>
    <row r="48" spans="2:10" ht="57.75" customHeight="1" x14ac:dyDescent="0.2">
      <c r="B48" s="14"/>
      <c r="C48" s="1149" t="s">
        <v>4</v>
      </c>
      <c r="D48" s="1149"/>
      <c r="E48" s="1150"/>
      <c r="F48" s="15">
        <v>2.4</v>
      </c>
      <c r="G48" s="16">
        <v>2.35</v>
      </c>
      <c r="H48" s="16">
        <v>4.2</v>
      </c>
      <c r="I48" s="16">
        <v>3.18</v>
      </c>
      <c r="J48" s="17">
        <v>3.82</v>
      </c>
    </row>
    <row r="49" spans="2:10" ht="57.75" customHeight="1" thickBot="1" x14ac:dyDescent="0.25">
      <c r="B49" s="18"/>
      <c r="C49" s="1151" t="s">
        <v>5</v>
      </c>
      <c r="D49" s="1151"/>
      <c r="E49" s="1152"/>
      <c r="F49" s="19" t="s">
        <v>532</v>
      </c>
      <c r="G49" s="20">
        <v>1.92</v>
      </c>
      <c r="H49" s="20">
        <v>8.48</v>
      </c>
      <c r="I49" s="20">
        <v>0.79</v>
      </c>
      <c r="J49" s="21" t="s">
        <v>533</v>
      </c>
    </row>
    <row r="50" spans="2:10" ht="13" x14ac:dyDescent="0.2"/>
  </sheetData>
  <sheetProtection algorithmName="SHA-512" hashValue="OgmmCCC06cinZq/Pljm/Tjp+hlymp91lPN0Scswm7l8Zvo/sBC7c4zoSzL2hrZ2x2AA06aAK5lYJCEP6mICbCw==" saltValue="TJWvyGi7NJ6MTkshfS3t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9" t="s">
        <v>534</v>
      </c>
      <c r="D34" s="1159"/>
      <c r="E34" s="1160"/>
      <c r="F34" s="32">
        <v>0</v>
      </c>
      <c r="G34" s="33">
        <v>3.52</v>
      </c>
      <c r="H34" s="33">
        <v>6.75</v>
      </c>
      <c r="I34" s="33">
        <v>10.16</v>
      </c>
      <c r="J34" s="34">
        <v>13.35</v>
      </c>
      <c r="K34" s="22"/>
      <c r="L34" s="22"/>
      <c r="M34" s="22"/>
      <c r="N34" s="22"/>
      <c r="O34" s="22"/>
      <c r="P34" s="22"/>
    </row>
    <row r="35" spans="1:16" ht="39" customHeight="1" x14ac:dyDescent="0.2">
      <c r="A35" s="22"/>
      <c r="B35" s="35"/>
      <c r="C35" s="1153" t="s">
        <v>535</v>
      </c>
      <c r="D35" s="1154"/>
      <c r="E35" s="1155"/>
      <c r="F35" s="36">
        <v>11.93</v>
      </c>
      <c r="G35" s="37">
        <v>11.8</v>
      </c>
      <c r="H35" s="37">
        <v>11.64</v>
      </c>
      <c r="I35" s="37">
        <v>11.72</v>
      </c>
      <c r="J35" s="38">
        <v>10.77</v>
      </c>
      <c r="K35" s="22"/>
      <c r="L35" s="22"/>
      <c r="M35" s="22"/>
      <c r="N35" s="22"/>
      <c r="O35" s="22"/>
      <c r="P35" s="22"/>
    </row>
    <row r="36" spans="1:16" ht="39" customHeight="1" x14ac:dyDescent="0.2">
      <c r="A36" s="22"/>
      <c r="B36" s="35"/>
      <c r="C36" s="1153" t="s">
        <v>536</v>
      </c>
      <c r="D36" s="1154"/>
      <c r="E36" s="1155"/>
      <c r="F36" s="36">
        <v>2.35</v>
      </c>
      <c r="G36" s="37">
        <v>2.2999999999999998</v>
      </c>
      <c r="H36" s="37">
        <v>4.16</v>
      </c>
      <c r="I36" s="37">
        <v>3.14</v>
      </c>
      <c r="J36" s="38">
        <v>3.76</v>
      </c>
      <c r="K36" s="22"/>
      <c r="L36" s="22"/>
      <c r="M36" s="22"/>
      <c r="N36" s="22"/>
      <c r="O36" s="22"/>
      <c r="P36" s="22"/>
    </row>
    <row r="37" spans="1:16" ht="39" customHeight="1" x14ac:dyDescent="0.2">
      <c r="A37" s="22"/>
      <c r="B37" s="35"/>
      <c r="C37" s="1153" t="s">
        <v>537</v>
      </c>
      <c r="D37" s="1154"/>
      <c r="E37" s="1155"/>
      <c r="F37" s="36">
        <v>0.61</v>
      </c>
      <c r="G37" s="37">
        <v>1.03</v>
      </c>
      <c r="H37" s="37">
        <v>0.54</v>
      </c>
      <c r="I37" s="37">
        <v>0.68</v>
      </c>
      <c r="J37" s="38">
        <v>0.41</v>
      </c>
      <c r="K37" s="22"/>
      <c r="L37" s="22"/>
      <c r="M37" s="22"/>
      <c r="N37" s="22"/>
      <c r="O37" s="22"/>
      <c r="P37" s="22"/>
    </row>
    <row r="38" spans="1:16" ht="39" customHeight="1" x14ac:dyDescent="0.2">
      <c r="A38" s="22"/>
      <c r="B38" s="35"/>
      <c r="C38" s="1153" t="s">
        <v>538</v>
      </c>
      <c r="D38" s="1154"/>
      <c r="E38" s="1155"/>
      <c r="F38" s="36" t="s">
        <v>489</v>
      </c>
      <c r="G38" s="37" t="s">
        <v>489</v>
      </c>
      <c r="H38" s="37" t="s">
        <v>489</v>
      </c>
      <c r="I38" s="37">
        <v>0.31</v>
      </c>
      <c r="J38" s="38">
        <v>0.31</v>
      </c>
      <c r="K38" s="22"/>
      <c r="L38" s="22"/>
      <c r="M38" s="22"/>
      <c r="N38" s="22"/>
      <c r="O38" s="22"/>
      <c r="P38" s="22"/>
    </row>
    <row r="39" spans="1:16" ht="39" customHeight="1" x14ac:dyDescent="0.2">
      <c r="A39" s="22"/>
      <c r="B39" s="35"/>
      <c r="C39" s="1153" t="s">
        <v>539</v>
      </c>
      <c r="D39" s="1154"/>
      <c r="E39" s="1155"/>
      <c r="F39" s="36">
        <v>0.89</v>
      </c>
      <c r="G39" s="37">
        <v>0.31</v>
      </c>
      <c r="H39" s="37">
        <v>0.44</v>
      </c>
      <c r="I39" s="37">
        <v>0.46</v>
      </c>
      <c r="J39" s="38">
        <v>0.3</v>
      </c>
      <c r="K39" s="22"/>
      <c r="L39" s="22"/>
      <c r="M39" s="22"/>
      <c r="N39" s="22"/>
      <c r="O39" s="22"/>
      <c r="P39" s="22"/>
    </row>
    <row r="40" spans="1:16" ht="39" customHeight="1" x14ac:dyDescent="0.2">
      <c r="A40" s="22"/>
      <c r="B40" s="35"/>
      <c r="C40" s="1153" t="s">
        <v>540</v>
      </c>
      <c r="D40" s="1154"/>
      <c r="E40" s="1155"/>
      <c r="F40" s="36">
        <v>0.08</v>
      </c>
      <c r="G40" s="37">
        <v>0.08</v>
      </c>
      <c r="H40" s="37">
        <v>0.06</v>
      </c>
      <c r="I40" s="37">
        <v>0.08</v>
      </c>
      <c r="J40" s="38">
        <v>0.09</v>
      </c>
      <c r="K40" s="22"/>
      <c r="L40" s="22"/>
      <c r="M40" s="22"/>
      <c r="N40" s="22"/>
      <c r="O40" s="22"/>
      <c r="P40" s="22"/>
    </row>
    <row r="41" spans="1:16" ht="39" customHeight="1" x14ac:dyDescent="0.2">
      <c r="A41" s="22"/>
      <c r="B41" s="35"/>
      <c r="C41" s="1153" t="s">
        <v>541</v>
      </c>
      <c r="D41" s="1154"/>
      <c r="E41" s="1155"/>
      <c r="F41" s="36">
        <v>0.04</v>
      </c>
      <c r="G41" s="37">
        <v>0.04</v>
      </c>
      <c r="H41" s="37">
        <v>0.03</v>
      </c>
      <c r="I41" s="37">
        <v>0.03</v>
      </c>
      <c r="J41" s="38">
        <v>0.05</v>
      </c>
      <c r="K41" s="22"/>
      <c r="L41" s="22"/>
      <c r="M41" s="22"/>
      <c r="N41" s="22"/>
      <c r="O41" s="22"/>
      <c r="P41" s="22"/>
    </row>
    <row r="42" spans="1:16" ht="39" customHeight="1" x14ac:dyDescent="0.2">
      <c r="A42" s="22"/>
      <c r="B42" s="39"/>
      <c r="C42" s="1153" t="s">
        <v>542</v>
      </c>
      <c r="D42" s="1154"/>
      <c r="E42" s="1155"/>
      <c r="F42" s="36" t="s">
        <v>489</v>
      </c>
      <c r="G42" s="37" t="s">
        <v>489</v>
      </c>
      <c r="H42" s="37" t="s">
        <v>489</v>
      </c>
      <c r="I42" s="37" t="s">
        <v>489</v>
      </c>
      <c r="J42" s="38" t="s">
        <v>489</v>
      </c>
      <c r="K42" s="22"/>
      <c r="L42" s="22"/>
      <c r="M42" s="22"/>
      <c r="N42" s="22"/>
      <c r="O42" s="22"/>
      <c r="P42" s="22"/>
    </row>
    <row r="43" spans="1:16" ht="39" customHeight="1" thickBot="1" x14ac:dyDescent="0.25">
      <c r="A43" s="22"/>
      <c r="B43" s="40"/>
      <c r="C43" s="1156" t="s">
        <v>543</v>
      </c>
      <c r="D43" s="1157"/>
      <c r="E43" s="1158"/>
      <c r="F43" s="41">
        <v>1.76</v>
      </c>
      <c r="G43" s="42">
        <v>0.53</v>
      </c>
      <c r="H43" s="42">
        <v>0.01</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ASCbWDyzsWPMp13AcPWZ5kPdhRlp9S8fY3Z1/fY5ZAt6Q5lmddb3/aY8zfS08E3H0tJwJyOScMXP/oGeC0NIg==" saltValue="39Tn5GC8EOm1sn4Wtckb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84" t="s">
        <v>9</v>
      </c>
      <c r="C45" s="1185"/>
      <c r="D45" s="58"/>
      <c r="E45" s="1190" t="s">
        <v>10</v>
      </c>
      <c r="F45" s="1190"/>
      <c r="G45" s="1190"/>
      <c r="H45" s="1190"/>
      <c r="I45" s="1190"/>
      <c r="J45" s="1191"/>
      <c r="K45" s="59">
        <v>1744</v>
      </c>
      <c r="L45" s="60">
        <v>1567</v>
      </c>
      <c r="M45" s="60">
        <v>1701</v>
      </c>
      <c r="N45" s="60">
        <v>1536</v>
      </c>
      <c r="O45" s="61">
        <v>1468</v>
      </c>
      <c r="P45" s="48"/>
      <c r="Q45" s="48"/>
      <c r="R45" s="48"/>
      <c r="S45" s="48"/>
      <c r="T45" s="48"/>
      <c r="U45" s="48"/>
    </row>
    <row r="46" spans="1:21" ht="30.75" customHeight="1" x14ac:dyDescent="0.2">
      <c r="A46" s="48"/>
      <c r="B46" s="1186"/>
      <c r="C46" s="1187"/>
      <c r="D46" s="62"/>
      <c r="E46" s="1163" t="s">
        <v>11</v>
      </c>
      <c r="F46" s="1163"/>
      <c r="G46" s="1163"/>
      <c r="H46" s="1163"/>
      <c r="I46" s="1163"/>
      <c r="J46" s="1164"/>
      <c r="K46" s="63" t="s">
        <v>489</v>
      </c>
      <c r="L46" s="64" t="s">
        <v>489</v>
      </c>
      <c r="M46" s="64" t="s">
        <v>489</v>
      </c>
      <c r="N46" s="64" t="s">
        <v>489</v>
      </c>
      <c r="O46" s="65" t="s">
        <v>489</v>
      </c>
      <c r="P46" s="48"/>
      <c r="Q46" s="48"/>
      <c r="R46" s="48"/>
      <c r="S46" s="48"/>
      <c r="T46" s="48"/>
      <c r="U46" s="48"/>
    </row>
    <row r="47" spans="1:21" ht="30.75" customHeight="1" x14ac:dyDescent="0.2">
      <c r="A47" s="48"/>
      <c r="B47" s="1186"/>
      <c r="C47" s="1187"/>
      <c r="D47" s="62"/>
      <c r="E47" s="1163" t="s">
        <v>12</v>
      </c>
      <c r="F47" s="1163"/>
      <c r="G47" s="1163"/>
      <c r="H47" s="1163"/>
      <c r="I47" s="1163"/>
      <c r="J47" s="1164"/>
      <c r="K47" s="63" t="s">
        <v>489</v>
      </c>
      <c r="L47" s="64" t="s">
        <v>489</v>
      </c>
      <c r="M47" s="64" t="s">
        <v>489</v>
      </c>
      <c r="N47" s="64" t="s">
        <v>489</v>
      </c>
      <c r="O47" s="65" t="s">
        <v>489</v>
      </c>
      <c r="P47" s="48"/>
      <c r="Q47" s="48"/>
      <c r="R47" s="48"/>
      <c r="S47" s="48"/>
      <c r="T47" s="48"/>
      <c r="U47" s="48"/>
    </row>
    <row r="48" spans="1:21" ht="30.75" customHeight="1" x14ac:dyDescent="0.2">
      <c r="A48" s="48"/>
      <c r="B48" s="1186"/>
      <c r="C48" s="1187"/>
      <c r="D48" s="62"/>
      <c r="E48" s="1163" t="s">
        <v>13</v>
      </c>
      <c r="F48" s="1163"/>
      <c r="G48" s="1163"/>
      <c r="H48" s="1163"/>
      <c r="I48" s="1163"/>
      <c r="J48" s="1164"/>
      <c r="K48" s="63">
        <v>714</v>
      </c>
      <c r="L48" s="64">
        <v>674</v>
      </c>
      <c r="M48" s="64">
        <v>667</v>
      </c>
      <c r="N48" s="64">
        <v>595</v>
      </c>
      <c r="O48" s="65">
        <v>604</v>
      </c>
      <c r="P48" s="48"/>
      <c r="Q48" s="48"/>
      <c r="R48" s="48"/>
      <c r="S48" s="48"/>
      <c r="T48" s="48"/>
      <c r="U48" s="48"/>
    </row>
    <row r="49" spans="1:21" ht="30.75" customHeight="1" x14ac:dyDescent="0.2">
      <c r="A49" s="48"/>
      <c r="B49" s="1186"/>
      <c r="C49" s="1187"/>
      <c r="D49" s="62"/>
      <c r="E49" s="1163" t="s">
        <v>14</v>
      </c>
      <c r="F49" s="1163"/>
      <c r="G49" s="1163"/>
      <c r="H49" s="1163"/>
      <c r="I49" s="1163"/>
      <c r="J49" s="1164"/>
      <c r="K49" s="63">
        <v>74</v>
      </c>
      <c r="L49" s="64">
        <v>61</v>
      </c>
      <c r="M49" s="64">
        <v>20</v>
      </c>
      <c r="N49" s="64">
        <v>21</v>
      </c>
      <c r="O49" s="65">
        <v>25</v>
      </c>
      <c r="P49" s="48"/>
      <c r="Q49" s="48"/>
      <c r="R49" s="48"/>
      <c r="S49" s="48"/>
      <c r="T49" s="48"/>
      <c r="U49" s="48"/>
    </row>
    <row r="50" spans="1:21" ht="30.75" customHeight="1" x14ac:dyDescent="0.2">
      <c r="A50" s="48"/>
      <c r="B50" s="1186"/>
      <c r="C50" s="1187"/>
      <c r="D50" s="62"/>
      <c r="E50" s="1163" t="s">
        <v>15</v>
      </c>
      <c r="F50" s="1163"/>
      <c r="G50" s="1163"/>
      <c r="H50" s="1163"/>
      <c r="I50" s="1163"/>
      <c r="J50" s="1164"/>
      <c r="K50" s="63" t="s">
        <v>489</v>
      </c>
      <c r="L50" s="64" t="s">
        <v>489</v>
      </c>
      <c r="M50" s="64" t="s">
        <v>489</v>
      </c>
      <c r="N50" s="64" t="s">
        <v>489</v>
      </c>
      <c r="O50" s="65" t="s">
        <v>489</v>
      </c>
      <c r="P50" s="48"/>
      <c r="Q50" s="48"/>
      <c r="R50" s="48"/>
      <c r="S50" s="48"/>
      <c r="T50" s="48"/>
      <c r="U50" s="48"/>
    </row>
    <row r="51" spans="1:21" ht="30.75" customHeight="1" x14ac:dyDescent="0.2">
      <c r="A51" s="48"/>
      <c r="B51" s="1188"/>
      <c r="C51" s="1189"/>
      <c r="D51" s="66"/>
      <c r="E51" s="1163" t="s">
        <v>16</v>
      </c>
      <c r="F51" s="1163"/>
      <c r="G51" s="1163"/>
      <c r="H51" s="1163"/>
      <c r="I51" s="1163"/>
      <c r="J51" s="1164"/>
      <c r="K51" s="63" t="s">
        <v>489</v>
      </c>
      <c r="L51" s="64" t="s">
        <v>489</v>
      </c>
      <c r="M51" s="64" t="s">
        <v>489</v>
      </c>
      <c r="N51" s="64" t="s">
        <v>489</v>
      </c>
      <c r="O51" s="65" t="s">
        <v>489</v>
      </c>
      <c r="P51" s="48"/>
      <c r="Q51" s="48"/>
      <c r="R51" s="48"/>
      <c r="S51" s="48"/>
      <c r="T51" s="48"/>
      <c r="U51" s="48"/>
    </row>
    <row r="52" spans="1:21" ht="30.75" customHeight="1" x14ac:dyDescent="0.2">
      <c r="A52" s="48"/>
      <c r="B52" s="1161" t="s">
        <v>17</v>
      </c>
      <c r="C52" s="1162"/>
      <c r="D52" s="66"/>
      <c r="E52" s="1163" t="s">
        <v>18</v>
      </c>
      <c r="F52" s="1163"/>
      <c r="G52" s="1163"/>
      <c r="H52" s="1163"/>
      <c r="I52" s="1163"/>
      <c r="J52" s="1164"/>
      <c r="K52" s="63">
        <v>1917</v>
      </c>
      <c r="L52" s="64">
        <v>1811</v>
      </c>
      <c r="M52" s="64">
        <v>1847</v>
      </c>
      <c r="N52" s="64">
        <v>1553</v>
      </c>
      <c r="O52" s="65">
        <v>1543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615</v>
      </c>
      <c r="L53" s="69">
        <v>491</v>
      </c>
      <c r="M53" s="69">
        <v>541</v>
      </c>
      <c r="N53" s="69">
        <v>599</v>
      </c>
      <c r="O53" s="70">
        <v>554</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SXOaqhHgSA5biCTbbzFP64T46vWoj6FGIC16HbBfYpEMZowZeaPKdvnqpeEZLqpj0dFNTIN4qE3OS+oz4JHog==" saltValue="r+jsgZTIK+mi0pFRugX+e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204" t="s">
        <v>30</v>
      </c>
      <c r="C41" s="1205"/>
      <c r="D41" s="105"/>
      <c r="E41" s="1206" t="s">
        <v>31</v>
      </c>
      <c r="F41" s="1206"/>
      <c r="G41" s="1206"/>
      <c r="H41" s="1207"/>
      <c r="I41" s="355">
        <v>14262</v>
      </c>
      <c r="J41" s="356">
        <v>16022</v>
      </c>
      <c r="K41" s="356">
        <v>16741</v>
      </c>
      <c r="L41" s="356">
        <v>17097</v>
      </c>
      <c r="M41" s="357">
        <v>17491</v>
      </c>
    </row>
    <row r="42" spans="2:13" ht="27.75" customHeight="1" x14ac:dyDescent="0.2">
      <c r="B42" s="1194"/>
      <c r="C42" s="1195"/>
      <c r="D42" s="106"/>
      <c r="E42" s="1198" t="s">
        <v>32</v>
      </c>
      <c r="F42" s="1198"/>
      <c r="G42" s="1198"/>
      <c r="H42" s="1199"/>
      <c r="I42" s="358">
        <v>153</v>
      </c>
      <c r="J42" s="359" t="s">
        <v>489</v>
      </c>
      <c r="K42" s="359" t="s">
        <v>489</v>
      </c>
      <c r="L42" s="359" t="s">
        <v>489</v>
      </c>
      <c r="M42" s="360">
        <v>21</v>
      </c>
    </row>
    <row r="43" spans="2:13" ht="27.75" customHeight="1" x14ac:dyDescent="0.2">
      <c r="B43" s="1194"/>
      <c r="C43" s="1195"/>
      <c r="D43" s="106"/>
      <c r="E43" s="1198" t="s">
        <v>33</v>
      </c>
      <c r="F43" s="1198"/>
      <c r="G43" s="1198"/>
      <c r="H43" s="1199"/>
      <c r="I43" s="358">
        <v>8919</v>
      </c>
      <c r="J43" s="359">
        <v>8151</v>
      </c>
      <c r="K43" s="359">
        <v>7763</v>
      </c>
      <c r="L43" s="359">
        <v>7482</v>
      </c>
      <c r="M43" s="360">
        <v>7293</v>
      </c>
    </row>
    <row r="44" spans="2:13" ht="27.75" customHeight="1" x14ac:dyDescent="0.2">
      <c r="B44" s="1194"/>
      <c r="C44" s="1195"/>
      <c r="D44" s="106"/>
      <c r="E44" s="1198" t="s">
        <v>34</v>
      </c>
      <c r="F44" s="1198"/>
      <c r="G44" s="1198"/>
      <c r="H44" s="1199"/>
      <c r="I44" s="358">
        <v>253</v>
      </c>
      <c r="J44" s="359">
        <v>246</v>
      </c>
      <c r="K44" s="359">
        <v>758</v>
      </c>
      <c r="L44" s="359">
        <v>1738</v>
      </c>
      <c r="M44" s="360">
        <v>1785</v>
      </c>
    </row>
    <row r="45" spans="2:13" ht="27.75" customHeight="1" x14ac:dyDescent="0.2">
      <c r="B45" s="1194"/>
      <c r="C45" s="1195"/>
      <c r="D45" s="106"/>
      <c r="E45" s="1198" t="s">
        <v>35</v>
      </c>
      <c r="F45" s="1198"/>
      <c r="G45" s="1198"/>
      <c r="H45" s="1199"/>
      <c r="I45" s="358">
        <v>1609</v>
      </c>
      <c r="J45" s="359">
        <v>1548</v>
      </c>
      <c r="K45" s="359">
        <v>1509</v>
      </c>
      <c r="L45" s="359">
        <v>1441</v>
      </c>
      <c r="M45" s="360">
        <v>1425</v>
      </c>
    </row>
    <row r="46" spans="2:13" ht="27.75" customHeight="1" x14ac:dyDescent="0.2">
      <c r="B46" s="1194"/>
      <c r="C46" s="1195"/>
      <c r="D46" s="107"/>
      <c r="E46" s="1198" t="s">
        <v>36</v>
      </c>
      <c r="F46" s="1198"/>
      <c r="G46" s="1198"/>
      <c r="H46" s="1199"/>
      <c r="I46" s="358">
        <v>245</v>
      </c>
      <c r="J46" s="359">
        <v>213</v>
      </c>
      <c r="K46" s="359">
        <v>210</v>
      </c>
      <c r="L46" s="359">
        <v>177</v>
      </c>
      <c r="M46" s="360">
        <v>137</v>
      </c>
    </row>
    <row r="47" spans="2:13" ht="27.75" customHeight="1" x14ac:dyDescent="0.2">
      <c r="B47" s="1194"/>
      <c r="C47" s="1195"/>
      <c r="D47" s="108"/>
      <c r="E47" s="1208" t="s">
        <v>37</v>
      </c>
      <c r="F47" s="1209"/>
      <c r="G47" s="1209"/>
      <c r="H47" s="1210"/>
      <c r="I47" s="358" t="s">
        <v>489</v>
      </c>
      <c r="J47" s="359" t="s">
        <v>489</v>
      </c>
      <c r="K47" s="359" t="s">
        <v>489</v>
      </c>
      <c r="L47" s="359" t="s">
        <v>489</v>
      </c>
      <c r="M47" s="360" t="s">
        <v>489</v>
      </c>
    </row>
    <row r="48" spans="2:13" ht="27.75" customHeight="1" x14ac:dyDescent="0.2">
      <c r="B48" s="1194"/>
      <c r="C48" s="1195"/>
      <c r="D48" s="106"/>
      <c r="E48" s="1198" t="s">
        <v>38</v>
      </c>
      <c r="F48" s="1198"/>
      <c r="G48" s="1198"/>
      <c r="H48" s="1199"/>
      <c r="I48" s="358" t="s">
        <v>489</v>
      </c>
      <c r="J48" s="359" t="s">
        <v>489</v>
      </c>
      <c r="K48" s="359" t="s">
        <v>489</v>
      </c>
      <c r="L48" s="359" t="s">
        <v>489</v>
      </c>
      <c r="M48" s="360" t="s">
        <v>489</v>
      </c>
    </row>
    <row r="49" spans="2:13" ht="27.75" customHeight="1" x14ac:dyDescent="0.2">
      <c r="B49" s="1196"/>
      <c r="C49" s="1197"/>
      <c r="D49" s="106"/>
      <c r="E49" s="1198" t="s">
        <v>39</v>
      </c>
      <c r="F49" s="1198"/>
      <c r="G49" s="1198"/>
      <c r="H49" s="1199"/>
      <c r="I49" s="358" t="s">
        <v>489</v>
      </c>
      <c r="J49" s="359" t="s">
        <v>489</v>
      </c>
      <c r="K49" s="359" t="s">
        <v>489</v>
      </c>
      <c r="L49" s="359" t="s">
        <v>489</v>
      </c>
      <c r="M49" s="360" t="s">
        <v>489</v>
      </c>
    </row>
    <row r="50" spans="2:13" ht="27.75" customHeight="1" x14ac:dyDescent="0.2">
      <c r="B50" s="1192" t="s">
        <v>40</v>
      </c>
      <c r="C50" s="1193"/>
      <c r="D50" s="109"/>
      <c r="E50" s="1198" t="s">
        <v>41</v>
      </c>
      <c r="F50" s="1198"/>
      <c r="G50" s="1198"/>
      <c r="H50" s="1199"/>
      <c r="I50" s="358">
        <v>1809</v>
      </c>
      <c r="J50" s="359">
        <v>2021</v>
      </c>
      <c r="K50" s="359">
        <v>2943</v>
      </c>
      <c r="L50" s="359">
        <v>3291</v>
      </c>
      <c r="M50" s="360">
        <v>3366</v>
      </c>
    </row>
    <row r="51" spans="2:13" ht="27.75" customHeight="1" x14ac:dyDescent="0.2">
      <c r="B51" s="1194"/>
      <c r="C51" s="1195"/>
      <c r="D51" s="106"/>
      <c r="E51" s="1198" t="s">
        <v>42</v>
      </c>
      <c r="F51" s="1198"/>
      <c r="G51" s="1198"/>
      <c r="H51" s="1199"/>
      <c r="I51" s="358">
        <v>2021</v>
      </c>
      <c r="J51" s="359">
        <v>2043</v>
      </c>
      <c r="K51" s="359">
        <v>2104</v>
      </c>
      <c r="L51" s="359">
        <v>2098</v>
      </c>
      <c r="M51" s="360">
        <v>2077</v>
      </c>
    </row>
    <row r="52" spans="2:13" ht="27.75" customHeight="1" x14ac:dyDescent="0.2">
      <c r="B52" s="1196"/>
      <c r="C52" s="1197"/>
      <c r="D52" s="106"/>
      <c r="E52" s="1198" t="s">
        <v>43</v>
      </c>
      <c r="F52" s="1198"/>
      <c r="G52" s="1198"/>
      <c r="H52" s="1199"/>
      <c r="I52" s="358">
        <v>16616</v>
      </c>
      <c r="J52" s="359">
        <v>16744</v>
      </c>
      <c r="K52" s="359">
        <v>17265</v>
      </c>
      <c r="L52" s="359">
        <v>17085</v>
      </c>
      <c r="M52" s="360">
        <v>16861</v>
      </c>
    </row>
    <row r="53" spans="2:13" ht="27.75" customHeight="1" thickBot="1" x14ac:dyDescent="0.25">
      <c r="B53" s="1200" t="s">
        <v>19</v>
      </c>
      <c r="C53" s="1201"/>
      <c r="D53" s="110"/>
      <c r="E53" s="1202" t="s">
        <v>44</v>
      </c>
      <c r="F53" s="1202"/>
      <c r="G53" s="1202"/>
      <c r="H53" s="1203"/>
      <c r="I53" s="361">
        <v>4996</v>
      </c>
      <c r="J53" s="362">
        <v>5373</v>
      </c>
      <c r="K53" s="362">
        <v>4670</v>
      </c>
      <c r="L53" s="362">
        <v>5460</v>
      </c>
      <c r="M53" s="363">
        <v>5847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pES48uRUb529avdFPWZICSFN1td8yyj1slMbIKvyP9KMvQUuvZByL275jEOQKechV/uA69GDeeZAe5K73SgS3w==" saltValue="6fCBrDXckknOfFdZwKMK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9" t="s">
        <v>46</v>
      </c>
      <c r="D55" s="1219"/>
      <c r="E55" s="1220"/>
      <c r="F55" s="122">
        <v>1752</v>
      </c>
      <c r="G55" s="122">
        <v>2123</v>
      </c>
      <c r="H55" s="123">
        <v>2166</v>
      </c>
    </row>
    <row r="56" spans="2:8" ht="52.5" customHeight="1" x14ac:dyDescent="0.2">
      <c r="B56" s="124"/>
      <c r="C56" s="1221" t="s">
        <v>47</v>
      </c>
      <c r="D56" s="1221"/>
      <c r="E56" s="1222"/>
      <c r="F56" s="125">
        <v>143</v>
      </c>
      <c r="G56" s="125">
        <v>143</v>
      </c>
      <c r="H56" s="126">
        <v>181</v>
      </c>
    </row>
    <row r="57" spans="2:8" ht="53.25" customHeight="1" x14ac:dyDescent="0.2">
      <c r="B57" s="124"/>
      <c r="C57" s="1223" t="s">
        <v>48</v>
      </c>
      <c r="D57" s="1223"/>
      <c r="E57" s="1224"/>
      <c r="F57" s="127">
        <v>194</v>
      </c>
      <c r="G57" s="127">
        <v>192</v>
      </c>
      <c r="H57" s="128">
        <v>211</v>
      </c>
    </row>
    <row r="58" spans="2:8" ht="45.75" customHeight="1" x14ac:dyDescent="0.2">
      <c r="B58" s="129"/>
      <c r="C58" s="1211" t="s">
        <v>549</v>
      </c>
      <c r="D58" s="1212"/>
      <c r="E58" s="1213"/>
      <c r="F58" s="130">
        <v>64</v>
      </c>
      <c r="G58" s="130">
        <v>66</v>
      </c>
      <c r="H58" s="131">
        <v>65</v>
      </c>
    </row>
    <row r="59" spans="2:8" ht="45.75" customHeight="1" x14ac:dyDescent="0.2">
      <c r="B59" s="129"/>
      <c r="C59" s="1211" t="s">
        <v>550</v>
      </c>
      <c r="D59" s="1212"/>
      <c r="E59" s="1213"/>
      <c r="F59" s="130">
        <v>55</v>
      </c>
      <c r="G59" s="130">
        <v>46</v>
      </c>
      <c r="H59" s="131">
        <v>50</v>
      </c>
    </row>
    <row r="60" spans="2:8" ht="45.75" customHeight="1" x14ac:dyDescent="0.2">
      <c r="B60" s="129"/>
      <c r="C60" s="1211" t="s">
        <v>551</v>
      </c>
      <c r="D60" s="1212"/>
      <c r="E60" s="1213"/>
      <c r="F60" s="130">
        <v>10</v>
      </c>
      <c r="G60" s="130">
        <v>14</v>
      </c>
      <c r="H60" s="131">
        <v>21</v>
      </c>
    </row>
    <row r="61" spans="2:8" ht="45.75" customHeight="1" x14ac:dyDescent="0.2">
      <c r="B61" s="129"/>
      <c r="C61" s="1211" t="s">
        <v>552</v>
      </c>
      <c r="D61" s="1212"/>
      <c r="E61" s="1213"/>
      <c r="F61" s="130">
        <v>20</v>
      </c>
      <c r="G61" s="130">
        <v>17</v>
      </c>
      <c r="H61" s="131">
        <v>20</v>
      </c>
    </row>
    <row r="62" spans="2:8" ht="45.75" customHeight="1" thickBot="1" x14ac:dyDescent="0.25">
      <c r="B62" s="132"/>
      <c r="C62" s="1214" t="s">
        <v>553</v>
      </c>
      <c r="D62" s="1215"/>
      <c r="E62" s="1216"/>
      <c r="F62" s="133">
        <v>16</v>
      </c>
      <c r="G62" s="133">
        <v>20</v>
      </c>
      <c r="H62" s="134">
        <v>19</v>
      </c>
    </row>
    <row r="63" spans="2:8" ht="52.5" customHeight="1" thickBot="1" x14ac:dyDescent="0.25">
      <c r="B63" s="135"/>
      <c r="C63" s="1217" t="s">
        <v>49</v>
      </c>
      <c r="D63" s="1217"/>
      <c r="E63" s="1218"/>
      <c r="F63" s="136">
        <v>2090</v>
      </c>
      <c r="G63" s="136">
        <v>2458</v>
      </c>
      <c r="H63" s="137">
        <v>2557</v>
      </c>
    </row>
    <row r="64" spans="2:8" ht="13" x14ac:dyDescent="0.2"/>
  </sheetData>
  <sheetProtection algorithmName="SHA-512" hashValue="9s56zhGLQw1TmtKirtXiLSeLujzx9COdoUJelDo/mvDhOXoLOgPlbdMGiGq1LH5psnS91KPFk9r+lmGSWMzFYQ==" saltValue="DKT2ph5olmfqiZsvnE5w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57125</v>
      </c>
      <c r="E3" s="156"/>
      <c r="F3" s="157">
        <v>51264</v>
      </c>
      <c r="G3" s="158"/>
      <c r="H3" s="159"/>
    </row>
    <row r="4" spans="1:8" x14ac:dyDescent="0.2">
      <c r="A4" s="160"/>
      <c r="B4" s="161"/>
      <c r="C4" s="162"/>
      <c r="D4" s="163">
        <v>29781</v>
      </c>
      <c r="E4" s="164"/>
      <c r="F4" s="165">
        <v>26040</v>
      </c>
      <c r="G4" s="166"/>
      <c r="H4" s="167"/>
    </row>
    <row r="5" spans="1:8" x14ac:dyDescent="0.2">
      <c r="A5" s="148" t="s">
        <v>521</v>
      </c>
      <c r="B5" s="153"/>
      <c r="C5" s="154"/>
      <c r="D5" s="155">
        <v>125487</v>
      </c>
      <c r="E5" s="156"/>
      <c r="F5" s="157">
        <v>52068</v>
      </c>
      <c r="G5" s="158"/>
      <c r="H5" s="159"/>
    </row>
    <row r="6" spans="1:8" x14ac:dyDescent="0.2">
      <c r="A6" s="160"/>
      <c r="B6" s="161"/>
      <c r="C6" s="162"/>
      <c r="D6" s="163">
        <v>84066</v>
      </c>
      <c r="E6" s="164"/>
      <c r="F6" s="165">
        <v>26936</v>
      </c>
      <c r="G6" s="166"/>
      <c r="H6" s="167"/>
    </row>
    <row r="7" spans="1:8" x14ac:dyDescent="0.2">
      <c r="A7" s="148" t="s">
        <v>522</v>
      </c>
      <c r="B7" s="153"/>
      <c r="C7" s="154"/>
      <c r="D7" s="155">
        <v>72784</v>
      </c>
      <c r="E7" s="156"/>
      <c r="F7" s="157">
        <v>47161</v>
      </c>
      <c r="G7" s="158"/>
      <c r="H7" s="159"/>
    </row>
    <row r="8" spans="1:8" x14ac:dyDescent="0.2">
      <c r="A8" s="160"/>
      <c r="B8" s="161"/>
      <c r="C8" s="162"/>
      <c r="D8" s="163">
        <v>39781</v>
      </c>
      <c r="E8" s="164"/>
      <c r="F8" s="165">
        <v>24595</v>
      </c>
      <c r="G8" s="166"/>
      <c r="H8" s="167"/>
    </row>
    <row r="9" spans="1:8" x14ac:dyDescent="0.2">
      <c r="A9" s="148" t="s">
        <v>523</v>
      </c>
      <c r="B9" s="153"/>
      <c r="C9" s="154"/>
      <c r="D9" s="155">
        <v>84406</v>
      </c>
      <c r="E9" s="156"/>
      <c r="F9" s="157">
        <v>43423</v>
      </c>
      <c r="G9" s="158"/>
      <c r="H9" s="159"/>
    </row>
    <row r="10" spans="1:8" x14ac:dyDescent="0.2">
      <c r="A10" s="160"/>
      <c r="B10" s="161"/>
      <c r="C10" s="162"/>
      <c r="D10" s="163">
        <v>18188</v>
      </c>
      <c r="E10" s="164"/>
      <c r="F10" s="165">
        <v>22207</v>
      </c>
      <c r="G10" s="166"/>
      <c r="H10" s="167"/>
    </row>
    <row r="11" spans="1:8" x14ac:dyDescent="0.2">
      <c r="A11" s="148" t="s">
        <v>524</v>
      </c>
      <c r="B11" s="153"/>
      <c r="C11" s="154"/>
      <c r="D11" s="155">
        <v>52068</v>
      </c>
      <c r="E11" s="156"/>
      <c r="F11" s="157">
        <v>45265</v>
      </c>
      <c r="G11" s="158"/>
      <c r="H11" s="159"/>
    </row>
    <row r="12" spans="1:8" x14ac:dyDescent="0.2">
      <c r="A12" s="160"/>
      <c r="B12" s="161"/>
      <c r="C12" s="168"/>
      <c r="D12" s="163">
        <v>17914</v>
      </c>
      <c r="E12" s="164"/>
      <c r="F12" s="165">
        <v>22600</v>
      </c>
      <c r="G12" s="166"/>
      <c r="H12" s="167"/>
    </row>
    <row r="13" spans="1:8" x14ac:dyDescent="0.2">
      <c r="A13" s="148"/>
      <c r="B13" s="153"/>
      <c r="C13" s="169"/>
      <c r="D13" s="170">
        <v>78374</v>
      </c>
      <c r="E13" s="171"/>
      <c r="F13" s="172">
        <v>47836</v>
      </c>
      <c r="G13" s="173"/>
      <c r="H13" s="159"/>
    </row>
    <row r="14" spans="1:8" x14ac:dyDescent="0.2">
      <c r="A14" s="160"/>
      <c r="B14" s="161"/>
      <c r="C14" s="162"/>
      <c r="D14" s="163">
        <v>37946</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2.4</v>
      </c>
      <c r="C19" s="174">
        <f>ROUND(VALUE(SUBSTITUTE(実質収支比率等に係る経年分析!G$48,"▲","-")),2)</f>
        <v>2.35</v>
      </c>
      <c r="D19" s="174">
        <f>ROUND(VALUE(SUBSTITUTE(実質収支比率等に係る経年分析!H$48,"▲","-")),2)</f>
        <v>4.2</v>
      </c>
      <c r="E19" s="174">
        <f>ROUND(VALUE(SUBSTITUTE(実質収支比率等に係る経年分析!I$48,"▲","-")),2)</f>
        <v>3.18</v>
      </c>
      <c r="F19" s="174">
        <f>ROUND(VALUE(SUBSTITUTE(実質収支比率等に係る経年分析!J$48,"▲","-")),2)</f>
        <v>3.82</v>
      </c>
    </row>
    <row r="20" spans="1:11" x14ac:dyDescent="0.2">
      <c r="A20" s="174" t="s">
        <v>53</v>
      </c>
      <c r="B20" s="174">
        <f>ROUND(VALUE(SUBSTITUTE(実質収支比率等に係る経年分析!F$47,"▲","-")),2)</f>
        <v>8.91</v>
      </c>
      <c r="C20" s="174">
        <f>ROUND(VALUE(SUBSTITUTE(実質収支比率等に係る経年分析!G$47,"▲","-")),2)</f>
        <v>11.99</v>
      </c>
      <c r="D20" s="174">
        <f>ROUND(VALUE(SUBSTITUTE(実質収支比率等に係る経年分析!H$47,"▲","-")),2)</f>
        <v>19.27</v>
      </c>
      <c r="E20" s="174">
        <f>ROUND(VALUE(SUBSTITUTE(実質収支比率等に係る経年分析!I$47,"▲","-")),2)</f>
        <v>24.07</v>
      </c>
      <c r="F20" s="174">
        <f>ROUND(VALUE(SUBSTITUTE(実質収支比率等に係る経年分析!J$47,"▲","-")),2)</f>
        <v>24.36</v>
      </c>
    </row>
    <row r="21" spans="1:11" x14ac:dyDescent="0.2">
      <c r="A21" s="174" t="s">
        <v>54</v>
      </c>
      <c r="B21" s="174">
        <f>IF(ISNUMBER(VALUE(SUBSTITUTE(実質収支比率等に係る経年分析!F$49,"▲","-"))),ROUND(VALUE(SUBSTITUTE(実質収支比率等に係る経年分析!F$49,"▲","-")),2),NA())</f>
        <v>-1.59</v>
      </c>
      <c r="C21" s="174">
        <f>IF(ISNUMBER(VALUE(SUBSTITUTE(実質収支比率等に係る経年分析!G$49,"▲","-"))),ROUND(VALUE(SUBSTITUTE(実質収支比率等に係る経年分析!G$49,"▲","-")),2),NA())</f>
        <v>1.92</v>
      </c>
      <c r="D21" s="174">
        <f>IF(ISNUMBER(VALUE(SUBSTITUTE(実質収支比率等に係る経年分析!H$49,"▲","-"))),ROUND(VALUE(SUBSTITUTE(実質収支比率等に係る経年分析!H$49,"▲","-")),2),NA())</f>
        <v>8.48</v>
      </c>
      <c r="E21" s="174">
        <f>IF(ISNUMBER(VALUE(SUBSTITUTE(実質収支比率等に係る経年分析!I$49,"▲","-"))),ROUND(VALUE(SUBSTITUTE(実質収支比率等に係る経年分析!I$49,"▲","-")),2),NA())</f>
        <v>0.79</v>
      </c>
      <c r="F21" s="174">
        <f>IF(ISNUMBER(VALUE(SUBSTITUTE(実質収支比率等に係る経年分析!J$49,"▲","-"))),ROUND(VALUE(SUBSTITUTE(実質収支比率等に係る経年分析!J$49,"▲","-")),2),NA())</f>
        <v>-0.54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津幡町バス事業特別会計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2">
      <c r="A30" s="175" t="str">
        <f>IF(連結実質赤字比率に係る赤字・黒字の構成分析!C$40="",NA(),連結実質赤字比率に係る赤字・黒字の構成分析!C$40)</f>
        <v>津幡町後期高齢者医療特別会計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津幡町国民健康保険特別会計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v>
      </c>
    </row>
    <row r="32" spans="1:11" x14ac:dyDescent="0.2">
      <c r="A32" s="175" t="str">
        <f>IF(連結実質赤字比率に係る赤字・黒字の構成分析!C$38="",NA(),連結実質赤字比率に係る赤字・黒字の構成分析!C$38)</f>
        <v>津幡町簡易水道事業会計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2">
      <c r="A33" s="175" t="str">
        <f>IF(連結実質赤字比率に係る赤字・黒字の構成分析!C$37="",NA(),連結実質赤字比率に係る赤字・黒字の構成分析!C$37)</f>
        <v>津幡町介護保険特別会計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3.76</v>
      </c>
    </row>
    <row r="35" spans="1:16" x14ac:dyDescent="0.2">
      <c r="A35" s="175" t="str">
        <f>IF(連結実質赤字比率に係る赤字・黒字の構成分析!C$35="",NA(),連結実質赤字比率に係る赤字・黒字の構成分析!C$35)</f>
        <v>津幡町水道事業会計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10.77</v>
      </c>
    </row>
    <row r="36" spans="1:16" x14ac:dyDescent="0.2">
      <c r="A36" s="175" t="str">
        <f>IF(連結実質赤字比率に係る赤字・黒字の構成分析!C$34="",NA(),連結実質赤字比率に係る赤字・黒字の構成分析!C$34)</f>
        <v>津幡町病院事業会計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13.35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1917</v>
      </c>
      <c r="E42" s="176"/>
      <c r="F42" s="176"/>
      <c r="G42" s="176">
        <f>'実質公債費比率（分子）の構造'!L$52</f>
        <v>1811</v>
      </c>
      <c r="H42" s="176"/>
      <c r="I42" s="176"/>
      <c r="J42" s="176">
        <f>'実質公債費比率（分子）の構造'!M$52</f>
        <v>1847</v>
      </c>
      <c r="K42" s="176"/>
      <c r="L42" s="176"/>
      <c r="M42" s="176">
        <f>'実質公債費比率（分子）の構造'!N$52</f>
        <v>1553</v>
      </c>
      <c r="N42" s="176"/>
      <c r="O42" s="176"/>
      <c r="P42" s="176">
        <f>'実質公債費比率（分子）の構造'!O$52</f>
        <v>1543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74</v>
      </c>
      <c r="C45" s="176"/>
      <c r="D45" s="176"/>
      <c r="E45" s="176">
        <f>'実質公債費比率（分子）の構造'!L$49</f>
        <v>61</v>
      </c>
      <c r="F45" s="176"/>
      <c r="G45" s="176"/>
      <c r="H45" s="176">
        <f>'実質公債費比率（分子）の構造'!M$49</f>
        <v>20</v>
      </c>
      <c r="I45" s="176"/>
      <c r="J45" s="176"/>
      <c r="K45" s="176">
        <f>'実質公債費比率（分子）の構造'!N$49</f>
        <v>21</v>
      </c>
      <c r="L45" s="176"/>
      <c r="M45" s="176"/>
      <c r="N45" s="176">
        <f>'実質公債費比率（分子）の構造'!O$49</f>
        <v>25</v>
      </c>
      <c r="O45" s="176"/>
      <c r="P45" s="176"/>
    </row>
    <row r="46" spans="1:16" x14ac:dyDescent="0.2">
      <c r="A46" s="176" t="s">
        <v>64</v>
      </c>
      <c r="B46" s="176">
        <f>'実質公債費比率（分子）の構造'!K$48</f>
        <v>714</v>
      </c>
      <c r="C46" s="176"/>
      <c r="D46" s="176"/>
      <c r="E46" s="176">
        <f>'実質公債費比率（分子）の構造'!L$48</f>
        <v>674</v>
      </c>
      <c r="F46" s="176"/>
      <c r="G46" s="176"/>
      <c r="H46" s="176">
        <f>'実質公債費比率（分子）の構造'!M$48</f>
        <v>667</v>
      </c>
      <c r="I46" s="176"/>
      <c r="J46" s="176"/>
      <c r="K46" s="176">
        <f>'実質公債費比率（分子）の構造'!N$48</f>
        <v>595</v>
      </c>
      <c r="L46" s="176"/>
      <c r="M46" s="176"/>
      <c r="N46" s="176">
        <f>'実質公債費比率（分子）の構造'!O$48</f>
        <v>604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1744</v>
      </c>
      <c r="C49" s="176"/>
      <c r="D49" s="176"/>
      <c r="E49" s="176">
        <f>'実質公債費比率（分子）の構造'!L$45</f>
        <v>1567</v>
      </c>
      <c r="F49" s="176"/>
      <c r="G49" s="176"/>
      <c r="H49" s="176">
        <f>'実質公債費比率（分子）の構造'!M$45</f>
        <v>1701</v>
      </c>
      <c r="I49" s="176"/>
      <c r="J49" s="176"/>
      <c r="K49" s="176">
        <f>'実質公債費比率（分子）の構造'!N$45</f>
        <v>1536</v>
      </c>
      <c r="L49" s="176"/>
      <c r="M49" s="176"/>
      <c r="N49" s="176">
        <f>'実質公債費比率（分子）の構造'!O$45</f>
        <v>1468</v>
      </c>
      <c r="O49" s="176"/>
      <c r="P49" s="176"/>
    </row>
    <row r="50" spans="1:16" x14ac:dyDescent="0.2">
      <c r="A50" s="176" t="s">
        <v>67</v>
      </c>
      <c r="B50" s="176" t="e">
        <f>NA()</f>
        <v>#N/A</v>
      </c>
      <c r="C50" s="176">
        <f>IF(ISNUMBER('実質公債費比率（分子）の構造'!K$53),'実質公債費比率（分子）の構造'!K$53,NA())</f>
        <v>615</v>
      </c>
      <c r="D50" s="176" t="e">
        <f>NA()</f>
        <v>#N/A</v>
      </c>
      <c r="E50" s="176" t="e">
        <f>NA()</f>
        <v>#N/A</v>
      </c>
      <c r="F50" s="176">
        <f>IF(ISNUMBER('実質公債費比率（分子）の構造'!L$53),'実質公債費比率（分子）の構造'!L$53,NA())</f>
        <v>491</v>
      </c>
      <c r="G50" s="176" t="e">
        <f>NA()</f>
        <v>#N/A</v>
      </c>
      <c r="H50" s="176" t="e">
        <f>NA()</f>
        <v>#N/A</v>
      </c>
      <c r="I50" s="176">
        <f>IF(ISNUMBER('実質公債費比率（分子）の構造'!M$53),'実質公債費比率（分子）の構造'!M$53,NA())</f>
        <v>541</v>
      </c>
      <c r="J50" s="176" t="e">
        <f>NA()</f>
        <v>#N/A</v>
      </c>
      <c r="K50" s="176" t="e">
        <f>NA()</f>
        <v>#N/A</v>
      </c>
      <c r="L50" s="176">
        <f>IF(ISNUMBER('実質公債費比率（分子）の構造'!N$53),'実質公債費比率（分子）の構造'!N$53,NA())</f>
        <v>599</v>
      </c>
      <c r="M50" s="176" t="e">
        <f>NA()</f>
        <v>#N/A</v>
      </c>
      <c r="N50" s="176" t="e">
        <f>NA()</f>
        <v>#N/A</v>
      </c>
      <c r="O50" s="176">
        <f>IF(ISNUMBER('実質公債費比率（分子）の構造'!O$53),'実質公債費比率（分子）の構造'!O$53,NA())</f>
        <v>554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16616</v>
      </c>
      <c r="E56" s="175"/>
      <c r="F56" s="175"/>
      <c r="G56" s="175">
        <f>'将来負担比率（分子）の構造'!J$52</f>
        <v>16744</v>
      </c>
      <c r="H56" s="175"/>
      <c r="I56" s="175"/>
      <c r="J56" s="175">
        <f>'将来負担比率（分子）の構造'!K$52</f>
        <v>17265</v>
      </c>
      <c r="K56" s="175"/>
      <c r="L56" s="175"/>
      <c r="M56" s="175">
        <f>'将来負担比率（分子）の構造'!L$52</f>
        <v>17085</v>
      </c>
      <c r="N56" s="175"/>
      <c r="O56" s="175"/>
      <c r="P56" s="175">
        <f>'将来負担比率（分子）の構造'!M$52</f>
        <v>16861</v>
      </c>
    </row>
    <row r="57" spans="1:16" x14ac:dyDescent="0.2">
      <c r="A57" s="175" t="s">
        <v>42</v>
      </c>
      <c r="B57" s="175"/>
      <c r="C57" s="175"/>
      <c r="D57" s="175">
        <f>'将来負担比率（分子）の構造'!I$51</f>
        <v>2021</v>
      </c>
      <c r="E57" s="175"/>
      <c r="F57" s="175"/>
      <c r="G57" s="175">
        <f>'将来負担比率（分子）の構造'!J$51</f>
        <v>2043</v>
      </c>
      <c r="H57" s="175"/>
      <c r="I57" s="175"/>
      <c r="J57" s="175">
        <f>'将来負担比率（分子）の構造'!K$51</f>
        <v>2104</v>
      </c>
      <c r="K57" s="175"/>
      <c r="L57" s="175"/>
      <c r="M57" s="175">
        <f>'将来負担比率（分子）の構造'!L$51</f>
        <v>2098</v>
      </c>
      <c r="N57" s="175"/>
      <c r="O57" s="175"/>
      <c r="P57" s="175">
        <f>'将来負担比率（分子）の構造'!M$51</f>
        <v>2077</v>
      </c>
    </row>
    <row r="58" spans="1:16" x14ac:dyDescent="0.2">
      <c r="A58" s="175" t="s">
        <v>41</v>
      </c>
      <c r="B58" s="175"/>
      <c r="C58" s="175"/>
      <c r="D58" s="175">
        <f>'将来負担比率（分子）の構造'!I$50</f>
        <v>1809</v>
      </c>
      <c r="E58" s="175"/>
      <c r="F58" s="175"/>
      <c r="G58" s="175">
        <f>'将来負担比率（分子）の構造'!J$50</f>
        <v>2021</v>
      </c>
      <c r="H58" s="175"/>
      <c r="I58" s="175"/>
      <c r="J58" s="175">
        <f>'将来負担比率（分子）の構造'!K$50</f>
        <v>2943</v>
      </c>
      <c r="K58" s="175"/>
      <c r="L58" s="175"/>
      <c r="M58" s="175">
        <f>'将来負担比率（分子）の構造'!L$50</f>
        <v>3291</v>
      </c>
      <c r="N58" s="175"/>
      <c r="O58" s="175"/>
      <c r="P58" s="175">
        <f>'将来負担比率（分子）の構造'!M$50</f>
        <v>3366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245</v>
      </c>
      <c r="C61" s="175"/>
      <c r="D61" s="175"/>
      <c r="E61" s="175">
        <f>'将来負担比率（分子）の構造'!J$46</f>
        <v>213</v>
      </c>
      <c r="F61" s="175"/>
      <c r="G61" s="175"/>
      <c r="H61" s="175">
        <f>'将来負担比率（分子）の構造'!K$46</f>
        <v>210</v>
      </c>
      <c r="I61" s="175"/>
      <c r="J61" s="175"/>
      <c r="K61" s="175">
        <f>'将来負担比率（分子）の構造'!L$46</f>
        <v>177</v>
      </c>
      <c r="L61" s="175"/>
      <c r="M61" s="175"/>
      <c r="N61" s="175">
        <f>'将来負担比率（分子）の構造'!M$46</f>
        <v>137</v>
      </c>
      <c r="O61" s="175"/>
      <c r="P61" s="175"/>
    </row>
    <row r="62" spans="1:16" x14ac:dyDescent="0.2">
      <c r="A62" s="175" t="s">
        <v>35</v>
      </c>
      <c r="B62" s="175">
        <f>'将来負担比率（分子）の構造'!I$45</f>
        <v>1609</v>
      </c>
      <c r="C62" s="175"/>
      <c r="D62" s="175"/>
      <c r="E62" s="175">
        <f>'将来負担比率（分子）の構造'!J$45</f>
        <v>1548</v>
      </c>
      <c r="F62" s="175"/>
      <c r="G62" s="175"/>
      <c r="H62" s="175">
        <f>'将来負担比率（分子）の構造'!K$45</f>
        <v>1509</v>
      </c>
      <c r="I62" s="175"/>
      <c r="J62" s="175"/>
      <c r="K62" s="175">
        <f>'将来負担比率（分子）の構造'!L$45</f>
        <v>1441</v>
      </c>
      <c r="L62" s="175"/>
      <c r="M62" s="175"/>
      <c r="N62" s="175">
        <f>'将来負担比率（分子）の構造'!M$45</f>
        <v>1425</v>
      </c>
      <c r="O62" s="175"/>
      <c r="P62" s="175"/>
    </row>
    <row r="63" spans="1:16" x14ac:dyDescent="0.2">
      <c r="A63" s="175" t="s">
        <v>34</v>
      </c>
      <c r="B63" s="175">
        <f>'将来負担比率（分子）の構造'!I$44</f>
        <v>253</v>
      </c>
      <c r="C63" s="175"/>
      <c r="D63" s="175"/>
      <c r="E63" s="175">
        <f>'将来負担比率（分子）の構造'!J$44</f>
        <v>246</v>
      </c>
      <c r="F63" s="175"/>
      <c r="G63" s="175"/>
      <c r="H63" s="175">
        <f>'将来負担比率（分子）の構造'!K$44</f>
        <v>758</v>
      </c>
      <c r="I63" s="175"/>
      <c r="J63" s="175"/>
      <c r="K63" s="175">
        <f>'将来負担比率（分子）の構造'!L$44</f>
        <v>1738</v>
      </c>
      <c r="L63" s="175"/>
      <c r="M63" s="175"/>
      <c r="N63" s="175">
        <f>'将来負担比率（分子）の構造'!M$44</f>
        <v>1785</v>
      </c>
      <c r="O63" s="175"/>
      <c r="P63" s="175"/>
    </row>
    <row r="64" spans="1:16" x14ac:dyDescent="0.2">
      <c r="A64" s="175" t="s">
        <v>33</v>
      </c>
      <c r="B64" s="175">
        <f>'将来負担比率（分子）の構造'!I$43</f>
        <v>8919</v>
      </c>
      <c r="C64" s="175"/>
      <c r="D64" s="175"/>
      <c r="E64" s="175">
        <f>'将来負担比率（分子）の構造'!J$43</f>
        <v>8151</v>
      </c>
      <c r="F64" s="175"/>
      <c r="G64" s="175"/>
      <c r="H64" s="175">
        <f>'将来負担比率（分子）の構造'!K$43</f>
        <v>7763</v>
      </c>
      <c r="I64" s="175"/>
      <c r="J64" s="175"/>
      <c r="K64" s="175">
        <f>'将来負担比率（分子）の構造'!L$43</f>
        <v>7482</v>
      </c>
      <c r="L64" s="175"/>
      <c r="M64" s="175"/>
      <c r="N64" s="175">
        <f>'将来負担比率（分子）の構造'!M$43</f>
        <v>7293</v>
      </c>
      <c r="O64" s="175"/>
      <c r="P64" s="175"/>
    </row>
    <row r="65" spans="1:16" x14ac:dyDescent="0.2">
      <c r="A65" s="175" t="s">
        <v>32</v>
      </c>
      <c r="B65" s="175">
        <f>'将来負担比率（分子）の構造'!I$42</f>
        <v>153</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21</v>
      </c>
      <c r="O65" s="175"/>
      <c r="P65" s="175"/>
    </row>
    <row r="66" spans="1:16" x14ac:dyDescent="0.2">
      <c r="A66" s="175" t="s">
        <v>31</v>
      </c>
      <c r="B66" s="175">
        <f>'将来負担比率（分子）の構造'!I$41</f>
        <v>14262</v>
      </c>
      <c r="C66" s="175"/>
      <c r="D66" s="175"/>
      <c r="E66" s="175">
        <f>'将来負担比率（分子）の構造'!J$41</f>
        <v>16022</v>
      </c>
      <c r="F66" s="175"/>
      <c r="G66" s="175"/>
      <c r="H66" s="175">
        <f>'将来負担比率（分子）の構造'!K$41</f>
        <v>16741</v>
      </c>
      <c r="I66" s="175"/>
      <c r="J66" s="175"/>
      <c r="K66" s="175">
        <f>'将来負担比率（分子）の構造'!L$41</f>
        <v>17097</v>
      </c>
      <c r="L66" s="175"/>
      <c r="M66" s="175"/>
      <c r="N66" s="175">
        <f>'将来負担比率（分子）の構造'!M$41</f>
        <v>17491</v>
      </c>
      <c r="O66" s="175"/>
      <c r="P66" s="175"/>
    </row>
    <row r="67" spans="1:16" x14ac:dyDescent="0.2">
      <c r="A67" s="175" t="s">
        <v>71</v>
      </c>
      <c r="B67" s="175" t="e">
        <f>NA()</f>
        <v>#N/A</v>
      </c>
      <c r="C67" s="175">
        <f>IF(ISNUMBER('将来負担比率（分子）の構造'!I$53), IF('将来負担比率（分子）の構造'!I$53 &lt; 0, 0, '将来負担比率（分子）の構造'!I$53), NA())</f>
        <v>4996</v>
      </c>
      <c r="D67" s="175" t="e">
        <f>NA()</f>
        <v>#N/A</v>
      </c>
      <c r="E67" s="175" t="e">
        <f>NA()</f>
        <v>#N/A</v>
      </c>
      <c r="F67" s="175">
        <f>IF(ISNUMBER('将来負担比率（分子）の構造'!J$53), IF('将来負担比率（分子）の構造'!J$53 &lt; 0, 0, '将来負担比率（分子）の構造'!J$53), NA())</f>
        <v>5373</v>
      </c>
      <c r="G67" s="175" t="e">
        <f>NA()</f>
        <v>#N/A</v>
      </c>
      <c r="H67" s="175" t="e">
        <f>NA()</f>
        <v>#N/A</v>
      </c>
      <c r="I67" s="175">
        <f>IF(ISNUMBER('将来負担比率（分子）の構造'!K$53), IF('将来負担比率（分子）の構造'!K$53 &lt; 0, 0, '将来負担比率（分子）の構造'!K$53), NA())</f>
        <v>4670</v>
      </c>
      <c r="J67" s="175" t="e">
        <f>NA()</f>
        <v>#N/A</v>
      </c>
      <c r="K67" s="175" t="e">
        <f>NA()</f>
        <v>#N/A</v>
      </c>
      <c r="L67" s="175">
        <f>IF(ISNUMBER('将来負担比率（分子）の構造'!L$53), IF('将来負担比率（分子）の構造'!L$53 &lt; 0, 0, '将来負担比率（分子）の構造'!L$53), NA())</f>
        <v>5460</v>
      </c>
      <c r="M67" s="175" t="e">
        <f>NA()</f>
        <v>#N/A</v>
      </c>
      <c r="N67" s="175" t="e">
        <f>NA()</f>
        <v>#N/A</v>
      </c>
      <c r="O67" s="175">
        <f>IF(ISNUMBER('将来負担比率（分子）の構造'!M$53), IF('将来負担比率（分子）の構造'!M$53 &lt; 0, 0, '将来負担比率（分子）の構造'!M$53), NA())</f>
        <v>5847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1752</v>
      </c>
      <c r="C72" s="179">
        <f>基金残高に係る経年分析!G55</f>
        <v>2123</v>
      </c>
      <c r="D72" s="179">
        <f>基金残高に係る経年分析!H55</f>
        <v>2166</v>
      </c>
    </row>
    <row r="73" spans="1:16" x14ac:dyDescent="0.2">
      <c r="A73" s="178" t="s">
        <v>74</v>
      </c>
      <c r="B73" s="179">
        <f>基金残高に係る経年分析!F56</f>
        <v>143</v>
      </c>
      <c r="C73" s="179">
        <f>基金残高に係る経年分析!G56</f>
        <v>143</v>
      </c>
      <c r="D73" s="179">
        <f>基金残高に係る経年分析!H56</f>
        <v>181</v>
      </c>
    </row>
    <row r="74" spans="1:16" x14ac:dyDescent="0.2">
      <c r="A74" s="178" t="s">
        <v>75</v>
      </c>
      <c r="B74" s="179">
        <f>基金残高に係る経年分析!F57</f>
        <v>194</v>
      </c>
      <c r="C74" s="179">
        <f>基金残高に係る経年分析!G57</f>
        <v>192</v>
      </c>
      <c r="D74" s="179">
        <f>基金残高に係る経年分析!H57</f>
        <v>211</v>
      </c>
    </row>
  </sheetData>
  <sheetProtection algorithmName="SHA-512" hashValue="eQ4FIKFzhiedx/iU8UXZKlvsApo2W1czUJXgoGwzHuxAYCk2uj5qMpqqOiXtX+Q+Iqfuz4PBAvyuKZsCQfKpZw==" saltValue="sI2EvRT33BbFkCtr/M2p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北口　舜介</cp:lastModifiedBy>
  <cp:lastPrinted>2025-03-13T02:24:21Z</cp:lastPrinted>
  <dcterms:created xsi:type="dcterms:W3CDTF">2025-02-19T02:15:38Z</dcterms:created>
  <dcterms:modified xsi:type="dcterms:W3CDTF">2025-03-18T08:26:38Z</dcterms:modified>
  <cp:category/>
</cp:coreProperties>
</file>