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C6E2A255-6455-4763-A40F-99523BFF482F}" xr6:coauthVersionLast="47" xr6:coauthVersionMax="47" xr10:uidLastSave="{00000000-0000-0000-0000-000000000000}"/>
  <bookViews>
    <workbookView xWindow="-110" yWindow="-110" windowWidth="19420" windowHeight="10420" tabRatio="841"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AM34" i="10" l="1"/>
  <c r="AM35" i="10" s="1"/>
  <c r="AM36" i="10" s="1"/>
  <c r="AM37" i="10" s="1"/>
  <c r="BW34" i="10" l="1"/>
  <c r="BW35" i="10" s="1"/>
  <c r="BW36" i="10" s="1"/>
  <c r="BW37" i="10" s="1"/>
  <c r="BW38" i="10" s="1"/>
  <c r="BW39" i="10" s="1"/>
  <c r="BW40" i="10" s="1"/>
  <c r="CO34" i="10" l="1"/>
  <c r="CO35" i="10" s="1"/>
</calcChain>
</file>

<file path=xl/sharedStrings.xml><?xml version="1.0" encoding="utf-8"?>
<sst xmlns="http://schemas.openxmlformats.org/spreadsheetml/2006/main" count="1122" uniqueCount="601">
  <si>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</si>
  <si>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</si>
  <si>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</si>
  <si>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</si>
  <si>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</si>
  <si>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</si>
  <si>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</si>
  <si>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</si>
  <si>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</si>
  <si>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</si>
  <si>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</si>
  <si>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</si>
  <si>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</si>
  <si>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</si>
  <si>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</si>
  <si>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</si>
  <si>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</si>
  <si>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</si>
  <si>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</si>
  <si>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</si>
  <si>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</si>
  <si>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</si>
  <si>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</si>
  <si>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</si>
  <si>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</si>
  <si>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</si>
  <si>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</si>
  <si>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</si>
  <si>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</si>
  <si>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</si>
  <si>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</si>
  <si>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</si>
  <si>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</si>
  <si>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</si>
  <si>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</si>
  <si>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</si>
  <si>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</si>
  <si>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</si>
  <si>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</si>
  <si>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</si>
  <si>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</si>
  <si>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</si>
  <si>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</si>
  <si>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</si>
  <si>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</si>
  <si>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</si>
  <si>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</si>
  <si>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</si>
  <si>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</si>
  <si>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</si>
  <si>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</si>
  <si>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</si>
  <si>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</si>
  <si>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</si>
  <si>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</si>
  <si>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</si>
  <si>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</si>
  <si>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</si>
  <si>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</si>
  <si>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</si>
  <si>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</si>
  <si>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</si>
  <si>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</si>
  <si>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</si>
  <si>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</si>
  <si>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</si>
  <si>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</si>
  <si>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</si>
  <si>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</si>
  <si>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</si>
  <si>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</si>
  <si>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</si>
  <si>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</si>
  <si>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</si>
  <si>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</si>
  <si>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</si>
  <si>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</si>
  <si>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</si>
  <si>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</si>
  <si>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</si>
  <si>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</si>
  <si>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</si>
  <si>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</si>
  <si>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</si>
  <si>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</si>
  <si>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</si>
  <si>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</si>
  <si>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</si>
  <si>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</si>
  <si>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</si>
  <si>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</si>
  <si>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</si>
  <si>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</si>
  <si>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</si>
  <si>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</si>
  <si>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</si>
  <si>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</si>
  <si>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</si>
  <si>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</si>
  <si>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</si>
  <si>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</si>
  <si>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</si>
  <si>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</si>
  <si>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</si>
  <si>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</si>
  <si>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</si>
  <si>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</si>
  <si>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</si>
  <si>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</si>
  <si>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</si>
  <si>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</si>
  <si>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</si>
  <si>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</si>
  <si>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</si>
  <si>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</si>
  <si>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</si>
  <si>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</si>
  <si>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</si>
  <si>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</si>
  <si>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</si>
  <si>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</si>
  <si>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</si>
  <si>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</si>
  <si>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</si>
  <si>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</si>
  <si>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</si>
  <si>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</si>
  <si>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</si>
  <si>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</si>
  <si>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</si>
  <si>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</si>
  <si>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</si>
  <si>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</si>
  <si>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</si>
  <si>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</si>
  <si>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</si>
  <si>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</si>
  <si>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</si>
  <si>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</si>
  <si>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</si>
  <si>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</si>
  <si>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</si>
  <si>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</si>
  <si>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</si>
  <si>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</si>
  <si>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</si>
  <si>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</si>
  <si>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</si>
  <si>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</si>
  <si>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</si>
  <si>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</si>
  <si>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</si>
  <si>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</si>
  <si>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</si>
  <si>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</si>
  <si>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</si>
  <si>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</si>
  <si>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</si>
  <si>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</si>
  <si>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</si>
  <si>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</si>
  <si>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</si>
  <si>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</si>
  <si>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</si>
  <si>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</si>
  <si>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</si>
  <si>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</si>
  <si>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</si>
  <si>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</si>
  <si>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</si>
  <si>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</si>
  <si>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</si>
  <si>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</si>
  <si>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</si>
  <si>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</si>
  <si>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</si>
  <si>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</si>
  <si>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</si>
  <si>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</si>
  <si>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</si>
  <si>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</si>
  <si>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</si>
  <si>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</si>
  <si>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</si>
  <si>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</si>
  <si>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</si>
  <si>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</si>
  <si>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</si>
  <si>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</si>
  <si>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</si>
  <si>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</si>
  <si>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</si>
  <si>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</si>
  <si>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</si>
  <si>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</si>
  <si>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</si>
  <si>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</si>
  <si>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</si>
  <si>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</si>
  <si>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</si>
  <si>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</si>
  <si>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</si>
  <si>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</si>
  <si>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</si>
  <si>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</si>
  <si>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</si>
  <si>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</si>
  <si>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</si>
  <si>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</si>
  <si>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</si>
  <si>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</si>
  <si>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</si>
  <si>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</si>
  <si>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石川県津幡町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</si>
  <si>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</si>
  <si>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</si>
  <si>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</si>
  <si>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</si>
  <si>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</si>
  <si>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</si>
  <si>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</si>
  <si>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</si>
  <si>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</si>
  <si>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</si>
  <si>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</si>
  <si>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</si>
  <si>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</si>
  <si>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</si>
  <si>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</si>
  <si>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</si>
  <si>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</si>
  <si>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</si>
  <si>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</si>
  <si>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</si>
  <si>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</si>
  <si>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</si>
  <si>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</si>
  <si>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</si>
  <si>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</si>
  <si>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</si>
  <si>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</si>
  <si>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</si>
  <si>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</si>
  <si>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</si>
  <si>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</si>
  <si>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</si>
  <si>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</si>
  <si>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</si>
  <si>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</si>
  <si>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</si>
  <si>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</si>
  <si>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</si>
  <si>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</si>
  <si>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</si>
  <si>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</si>
  <si>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</si>
  <si>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</si>
  <si>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</si>
  <si>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</si>
  <si>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</si>
  <si>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</si>
  <si>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</si>
  <si>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</si>
  <si>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</si>
  <si>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</si>
  <si>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</si>
  <si>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</si>
  <si>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</si>
  <si>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</si>
  <si>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</si>
  <si>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</si>
  <si>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</si>
  <si>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</si>
  <si>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</si>
  <si>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</si>
  <si>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</si>
  <si>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</si>
  <si>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</si>
  <si>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</si>
  <si>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</si>
  <si>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</si>
  <si>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</si>
  <si>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</si>
  <si>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</si>
  <si>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</si>
  <si>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</si>
  <si>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</si>
  <si>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</si>
  <si>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</si>
  <si>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</si>
  <si>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</si>
  <si>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</si>
  <si>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</si>
  <si>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</si>
  <si>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</si>
  <si>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</si>
  <si>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</si>
  <si>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</si>
  <si>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</si>
  <si>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</si>
  <si>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</si>
  <si>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</si>
  <si>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</si>
  <si>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</si>
  <si>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</si>
  <si>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</si>
  <si>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</si>
  <si>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</si>
  <si>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</si>
  <si>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</si>
  <si>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</si>
  <si>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</si>
  <si>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</si>
  <si>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</si>
  <si>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</si>
  <si>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</si>
  <si>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</si>
  <si>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</si>
  <si>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</si>
  <si>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</si>
  <si>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</si>
  <si>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</si>
  <si>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</si>
  <si>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</si>
  <si>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</si>
  <si>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</si>
  <si>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</si>
  <si>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</si>
  <si>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</si>
  <si>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</si>
  <si>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</si>
  <si>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</si>
  <si>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</si>
  <si>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</si>
  <si>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</si>
  <si>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</si>
  <si>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</si>
  <si>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</si>
  <si>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</si>
  <si>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</si>
  <si>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</si>
  <si>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</si>
  <si>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</si>
  <si>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</si>
  <si>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</si>
  <si>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</si>
  <si>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</si>
  <si>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</si>
  <si>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</si>
  <si>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</si>
  <si>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</si>
  <si>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</si>
  <si>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</si>
  <si>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</si>
  <si>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</si>
  <si>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</si>
  <si>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</si>
  <si>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</si>
  <si>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</si>
  <si>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</si>
  <si>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</si>
  <si>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</si>
  <si>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</si>
  <si>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</si>
  <si>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</si>
  <si>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</si>
  <si>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</si>
  <si>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石川県津幡町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</si>
  <si>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</si>
  <si>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</si>
  <si>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</si>
  <si>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</si>
  <si>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</si>
  <si>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</si>
  <si>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</si>
  <si>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</si>
  <si>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</si>
  <si>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</si>
  <si>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</si>
  <si>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</si>
  <si>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</si>
  <si>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</si>
  <si>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</si>
  <si>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</si>
  <si>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</si>
  <si>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</si>
  <si>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</si>
  <si>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</si>
  <si>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</si>
  <si>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</si>
  <si>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</si>
  <si>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</si>
  <si>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</si>
  <si>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</si>
  <si>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</si>
  <si>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</si>
  <si>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</si>
  <si>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</si>
  <si>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</si>
  <si>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</si>
  <si>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</si>
  <si>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</si>
  <si>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</si>
  <si>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</si>
  <si>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</si>
  <si>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津幡町病院事業会計</t>
    <phoneticPr fontId="5"/>
  </si>
  <si>
    <t>法適用企業</t>
    <phoneticPr fontId="5"/>
  </si>
  <si>
    <t>津幡町水道事業会計</t>
    <phoneticPr fontId="5"/>
  </si>
  <si>
    <t>法適用企業</t>
    <phoneticPr fontId="5"/>
  </si>
  <si>
    <t>津幡町下水道事業会計</t>
    <phoneticPr fontId="5"/>
  </si>
  <si>
    <t>-</t>
    <phoneticPr fontId="5"/>
  </si>
  <si>
    <t>津幡町簡易水道事業会計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</si>
  <si>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</si>
  <si>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</si>
  <si>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</si>
  <si>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</si>
  <si>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</si>
  <si>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</si>
  <si>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</si>
  <si>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</si>
  <si>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</si>
  <si>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</si>
  <si>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</si>
  <si>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</si>
  <si>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</si>
  <si>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</si>
  <si>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</si>
  <si>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</si>
  <si>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</si>
  <si>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</si>
  <si>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</si>
  <si>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</si>
  <si>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</si>
  <si>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</si>
  <si>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</si>
  <si>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</si>
  <si>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</si>
  <si>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</si>
  <si>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</si>
  <si>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</si>
  <si>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</si>
  <si>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</si>
  <si>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</si>
  <si>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</si>
  <si>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</si>
  <si>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</si>
  <si>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</si>
  <si>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</si>
  <si>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</si>
  <si>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</si>
  <si>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</si>
  <si>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</si>
  <si>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</si>
  <si>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</si>
  <si>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</si>
  <si>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</si>
  <si>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</si>
  <si>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</si>
  <si>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</si>
  <si>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</si>
  <si>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</si>
  <si>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</si>
  <si>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</si>
  <si>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</si>
  <si>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</si>
  <si>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</si>
  <si>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</si>
  <si>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</si>
  <si>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</si>
  <si>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津幡町水道事業会計</t>
    <phoneticPr fontId="5"/>
  </si>
  <si>
    <t>(Ｆ)</t>
    <phoneticPr fontId="5"/>
  </si>
  <si>
    <t>津幡町介護保険特別会計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</si>
  <si>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</si>
  <si>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</si>
  <si>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</si>
  <si>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</si>
  <si>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</si>
  <si>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</si>
  <si>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</si>
  <si>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</si>
  <si>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</si>
  <si>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</si>
  <si>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</si>
  <si>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</si>
  <si>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</si>
  <si>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</si>
  <si>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</si>
  <si>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</si>
  <si>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</si>
  <si>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</si>
  <si>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</si>
  <si>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</si>
  <si>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</si>
  <si>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</si>
  <si>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</si>
  <si>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</si>
  <si>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</si>
  <si>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</si>
  <si>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</si>
  <si>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</si>
  <si>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</si>
  <si>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</si>
  <si>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</si>
  <si>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</si>
  <si>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</si>
  <si>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</si>
  <si>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</si>
  <si>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</si>
  <si>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</si>
  <si>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</si>
  <si>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</si>
  <si>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</si>
  <si>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</si>
  <si>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</si>
  <si>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</si>
  <si>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</si>
  <si>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</si>
  <si>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</si>
  <si>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</si>
  <si>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</si>
  <si>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</si>
  <si>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</si>
  <si>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</si>
  <si>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</si>
  <si>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</si>
  <si>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</si>
  <si>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</si>
  <si>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</si>
  <si>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</si>
  <si>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</si>
  <si>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</si>
  <si>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</si>
  <si>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</si>
  <si>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</si>
  <si>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</si>
  <si>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</si>
  <si>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</si>
  <si>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</si>
  <si>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</si>
  <si>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</si>
  <si>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</si>
  <si>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</si>
  <si>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</si>
  <si>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</si>
  <si>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</si>
  <si>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</si>
  <si>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</si>
  <si>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</si>
  <si>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</si>
  <si>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</si>
  <si>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</si>
  <si>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</si>
  <si>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</si>
  <si>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</si>
  <si>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</si>
  <si>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0.98</t>
  </si>
  <si>
    <t>▲ 1.59</t>
  </si>
  <si>
    <t>津幡町水道事業会計</t>
  </si>
  <si>
    <t>津幡町病院事業会計</t>
  </si>
  <si>
    <t>一般会計</t>
  </si>
  <si>
    <t>津幡町介護保険特別会計</t>
  </si>
  <si>
    <t>津幡町国民健康保険特別会計</t>
  </si>
  <si>
    <t>津幡町簡易水道事業会計</t>
  </si>
  <si>
    <t>津幡町後期高齢者医療特別会計</t>
  </si>
  <si>
    <t>津幡町バス事業特別会計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</si>
  <si>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</si>
  <si>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</si>
  <si>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</si>
  <si>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</si>
  <si>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</si>
  <si>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</si>
  <si>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</si>
  <si>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</si>
  <si>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</si>
  <si>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</si>
  <si>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</si>
  <si>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</si>
  <si>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</si>
  <si>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石川県市町村消防団員等公務災害補償等組合</t>
  </si>
  <si>
    <t>石川県市町村消防賞じゅつ金組合</t>
    <rPh sb="0" eb="3">
      <t>イシカワケン</t>
    </rPh>
    <rPh sb="3" eb="6">
      <t>シチョウソン</t>
    </rPh>
    <rPh sb="6" eb="8">
      <t>ショウボウ</t>
    </rPh>
    <rPh sb="8" eb="9">
      <t>ショウ</t>
    </rPh>
    <rPh sb="12" eb="13">
      <t>キン</t>
    </rPh>
    <rPh sb="13" eb="15">
      <t>クミアイ</t>
    </rPh>
    <phoneticPr fontId="2"/>
  </si>
  <si>
    <t>土地開発公社</t>
    <rPh sb="0" eb="2">
      <t>トチ</t>
    </rPh>
    <rPh sb="2" eb="4">
      <t>カイハツ</t>
    </rPh>
    <rPh sb="4" eb="6">
      <t>コウシャ</t>
    </rPh>
    <phoneticPr fontId="2"/>
  </si>
  <si>
    <t>公共施設管理公社</t>
    <rPh sb="0" eb="2">
      <t>コウキョウ</t>
    </rPh>
    <rPh sb="2" eb="4">
      <t>シセツ</t>
    </rPh>
    <rPh sb="4" eb="6">
      <t>カンリ</t>
    </rPh>
    <rPh sb="6" eb="8">
      <t>コウシャ</t>
    </rPh>
    <phoneticPr fontId="2"/>
  </si>
  <si>
    <t>－</t>
  </si>
  <si>
    <t>－</t>
    <phoneticPr fontId="2"/>
  </si>
  <si>
    <t>環境整備基金</t>
  </si>
  <si>
    <t>公共施設等整備基金</t>
  </si>
  <si>
    <t>バス事業調整基金</t>
  </si>
  <si>
    <t>人材育成基金</t>
  </si>
  <si>
    <t>地域づくり推進事業基金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</si>
  <si>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</si>
  <si>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</si>
  <si>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</si>
  <si>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値との比較では、有形固定資産減価償却率は低い数値となっているものの、将来負担比率は大きく上回る数値となっている。当町の将来負担比率については、公営企業等繰入見込額が多額であることや充当可能基金残高が少額であることが数値を高くしている要因の一部であり、それらは一般会計等の有形固定資産減価償却率とは関係のない要素である。令和4年度においては、新クリーンセンター整備事業や住吉公園温水プール整備事業等により起債残高が増加し、将来負担比率は悪化した。また、当町が有形固定資産減価償却率が低い要因としては、保有資産額の多額を占める学校施設や道路等の施設類型で低い数値を示していることが考えられる。</t>
    <rPh sb="177" eb="178">
      <t>シン</t>
    </rPh>
    <rPh sb="186" eb="188">
      <t>セイビ</t>
    </rPh>
    <rPh sb="188" eb="190">
      <t>ジギョウ</t>
    </rPh>
    <rPh sb="191" eb="193">
      <t>スミヨシ</t>
    </rPh>
    <rPh sb="193" eb="195">
      <t>コウエン</t>
    </rPh>
    <rPh sb="195" eb="197">
      <t>オンスイ</t>
    </rPh>
    <rPh sb="200" eb="202">
      <t>セイビ</t>
    </rPh>
    <rPh sb="202" eb="204">
      <t>ジギョウ</t>
    </rPh>
    <rPh sb="204" eb="205">
      <t>トウ</t>
    </rPh>
    <rPh sb="208" eb="210">
      <t>キサイ</t>
    </rPh>
    <rPh sb="210" eb="212">
      <t>ザンダカ</t>
    </rPh>
    <rPh sb="213" eb="215">
      <t>ゾウカ</t>
    </rPh>
    <rPh sb="224" eb="226">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</si>
  <si>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</si>
  <si>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</si>
  <si>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</si>
  <si>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</si>
  <si>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</si>
  <si>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</si>
  <si>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に類似団体平均値との比較では、依然として高い傾向にあるが、平成15年度から普通会計において実施してきた地方債発行時のシーリング等により、地方債発行を厳しく抑制してきたことで改善傾向にある。しかし、令和4年度においては住吉公園温水プール整備事業等の大型事業による地方債発行により将来負担比率は悪化した。今後も各大型事業が控えており、一時的に比率が上昇することが見込まれるが、各健全化基準等は超えない見込みである。今後も一層の経費削減や適正な手数料・負担金の見直し等を行い、更なる比率の改善を目指す。</t>
    <rPh sb="114" eb="116">
      <t>スミヨシ</t>
    </rPh>
    <rPh sb="116" eb="118">
      <t>コウエン</t>
    </rPh>
    <rPh sb="118" eb="120">
      <t>オンスイ</t>
    </rPh>
    <rPh sb="123" eb="125">
      <t>セイビ</t>
    </rPh>
    <rPh sb="125" eb="127">
      <t>ジギョウ</t>
    </rPh>
    <rPh sb="127" eb="128">
      <t>トウ</t>
    </rPh>
    <rPh sb="129" eb="133">
      <t>オオガタジギョウ</t>
    </rPh>
    <rPh sb="136" eb="139">
      <t>チホウサイ</t>
    </rPh>
    <rPh sb="139" eb="141">
      <t>ハッコウ</t>
    </rPh>
    <rPh sb="151" eb="153">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</si>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</sst>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BC839DE-682C-4635-B886-AD2A4C77643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0A8A-417A-9EFD-862A356814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35346</c:v>
                </c:pt>
                <c:pt idx="1">
                  <c:v>57125</c:v>
                </c:pt>
                <c:pt idx="2">
                  <c:v>125487</c:v>
                </c:pt>
                <c:pt idx="3">
                  <c:v>72784</c:v>
                </c:pt>
                <c:pt idx="4">
                  <c:v>84406</c:v>
                </c:pt>
              </c:numCache>
            </c:numRef>
          </c:val>
          <c:smooth val="0"/>
          <c:extLst>
            <c:ext xmlns:c16="http://schemas.microsoft.com/office/drawing/2014/chart" uri="{C3380CC4-5D6E-409C-BE32-E72D297353CC}">
              <c16:uniqueId val="{00000001-0A8A-417A-9EFD-862A356814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2.29</c:v>
                </c:pt>
                <c:pt idx="1">
                  <c:v>2.4</c:v>
                </c:pt>
                <c:pt idx="2">
                  <c:v>2.35</c:v>
                </c:pt>
                <c:pt idx="3">
                  <c:v>4.2</c:v>
                </c:pt>
                <c:pt idx="4">
                  <c:v>3.18</c:v>
                </c:pt>
              </c:numCache>
            </c:numRef>
          </c:val>
          <c:extLst>
            <c:ext xmlns:c16="http://schemas.microsoft.com/office/drawing/2014/chart" uri="{C3380CC4-5D6E-409C-BE32-E72D297353CC}">
              <c16:uniqueId val="{00000000-9631-416F-97F0-6995EB8FB7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9.23</c:v>
                </c:pt>
                <c:pt idx="1">
                  <c:v>8.91</c:v>
                </c:pt>
                <c:pt idx="2">
                  <c:v>11.99</c:v>
                </c:pt>
                <c:pt idx="3">
                  <c:v>19.27</c:v>
                </c:pt>
                <c:pt idx="4">
                  <c:v>24.07</c:v>
                </c:pt>
              </c:numCache>
            </c:numRef>
          </c:val>
          <c:extLst>
            <c:ext xmlns:c16="http://schemas.microsoft.com/office/drawing/2014/chart" uri="{C3380CC4-5D6E-409C-BE32-E72D297353CC}">
              <c16:uniqueId val="{00000001-9631-416F-97F0-6995EB8FB7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-0.98</c:v>
                </c:pt>
                <c:pt idx="1">
                  <c:v>-1.59</c:v>
                </c:pt>
                <c:pt idx="2">
                  <c:v>1.92</c:v>
                </c:pt>
                <c:pt idx="3">
                  <c:v>8.48</c:v>
                </c:pt>
                <c:pt idx="4">
                  <c:v>0.79</c:v>
                </c:pt>
              </c:numCache>
            </c:numRef>
          </c:val>
          <c:smooth val="0"/>
          <c:extLst>
            <c:ext xmlns:c16="http://schemas.microsoft.com/office/drawing/2014/chart" uri="{C3380CC4-5D6E-409C-BE32-E72D297353CC}">
              <c16:uniqueId val="{00000002-9631-416F-97F0-6995EB8FB7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2.0099999999999998</c:v>
                </c:pt>
                <c:pt idx="2">
                  <c:v>#N/A</c:v>
                </c:pt>
                <c:pt idx="3">
                  <c:v>1.76</c:v>
                </c:pt>
                <c:pt idx="4">
                  <c:v>#N/A</c:v>
                </c:pt>
                <c:pt idx="5">
                  <c:v>0.53</c:v>
                </c:pt>
                <c:pt idx="6">
                  <c:v>#N/A</c:v>
                </c:pt>
                <c:pt idx="7">
                  <c:v>0.01</c:v>
                </c:pt>
                <c:pt idx="8">
                  <c:v>#N/A</c:v>
                </c:pt>
                <c:pt idx="9">
                  <c:v>0</c:v>
                </c:pt>
              </c:numCache>
            </c:numRef>
          </c:val>
          <c:extLst>
            <c:ext xmlns:c16="http://schemas.microsoft.com/office/drawing/2014/chart" uri="{C3380CC4-5D6E-409C-BE32-E72D297353CC}">
              <c16:uniqueId val="{00000000-16D5-4CA5-98F6-44EAFC1858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D5-4CA5-98F6-44EAFC185817}"/>
            </c:ext>
          </c:extLst>
        </c:ser>
        <c:ser>
          <c:idx val="2"/>
          <c:order val="2"/>
          <c:tx>
            <c:strRef>
              <c:f>データシート!$A$29</c:f>
              <c:strCache>
                <c:ptCount val="1"/>
                <c:pt idx="0">
                  <c:v>津幡町バス事業特別会計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2-16D5-4CA5-98F6-44EAFC185817}"/>
            </c:ext>
          </c:extLst>
        </c:ser>
        <c:ser>
          <c:idx val="3"/>
          <c:order val="3"/>
          <c:tx>
            <c:strRef>
              <c:f>データシート!$A$30</c:f>
              <c:strCache>
                <c:ptCount val="1"/>
                <c:pt idx="0">
                  <c:v>津幡町後期高齢者医療特別会計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0.06</c:v>
                </c:pt>
                <c:pt idx="8">
                  <c:v>#N/A</c:v>
                </c:pt>
                <c:pt idx="9">
                  <c:v>0.08</c:v>
                </c:pt>
              </c:numCache>
            </c:numRef>
          </c:val>
          <c:extLst>
            <c:ext xmlns:c16="http://schemas.microsoft.com/office/drawing/2014/chart" uri="{C3380CC4-5D6E-409C-BE32-E72D297353CC}">
              <c16:uniqueId val="{00000003-16D5-4CA5-98F6-44EAFC185817}"/>
            </c:ext>
          </c:extLst>
        </c:ser>
        <c:ser>
          <c:idx val="4"/>
          <c:order val="4"/>
          <c:tx>
            <c:strRef>
              <c:f>データシート!$A$31</c:f>
              <c:strCache>
                <c:ptCount val="1"/>
                <c:pt idx="0">
                  <c:v>津幡町簡易水道事業会計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0.31</c:v>
                </c:pt>
              </c:numCache>
            </c:numRef>
          </c:val>
          <c:extLst>
            <c:ext xmlns:c16="http://schemas.microsoft.com/office/drawing/2014/chart" uri="{C3380CC4-5D6E-409C-BE32-E72D297353CC}">
              <c16:uniqueId val="{00000004-16D5-4CA5-98F6-44EAFC185817}"/>
            </c:ext>
          </c:extLst>
        </c:ser>
        <c:ser>
          <c:idx val="5"/>
          <c:order val="5"/>
          <c:tx>
            <c:strRef>
              <c:f>データシート!$A$32</c:f>
              <c:strCache>
                <c:ptCount val="1"/>
                <c:pt idx="0">
                  <c:v>津幡町国民健康保険特別会計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0.49</c:v>
                </c:pt>
                <c:pt idx="2">
                  <c:v>#N/A</c:v>
                </c:pt>
                <c:pt idx="3">
                  <c:v>0.89</c:v>
                </c:pt>
                <c:pt idx="4">
                  <c:v>#N/A</c:v>
                </c:pt>
                <c:pt idx="5">
                  <c:v>0.31</c:v>
                </c:pt>
                <c:pt idx="6">
                  <c:v>#N/A</c:v>
                </c:pt>
                <c:pt idx="7">
                  <c:v>0.44</c:v>
                </c:pt>
                <c:pt idx="8">
                  <c:v>#N/A</c:v>
                </c:pt>
                <c:pt idx="9">
                  <c:v>0.46</c:v>
                </c:pt>
              </c:numCache>
            </c:numRef>
          </c:val>
          <c:extLst>
            <c:ext xmlns:c16="http://schemas.microsoft.com/office/drawing/2014/chart" uri="{C3380CC4-5D6E-409C-BE32-E72D297353CC}">
              <c16:uniqueId val="{00000005-16D5-4CA5-98F6-44EAFC185817}"/>
            </c:ext>
          </c:extLst>
        </c:ser>
        <c:ser>
          <c:idx val="6"/>
          <c:order val="6"/>
          <c:tx>
            <c:strRef>
              <c:f>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0.61</c:v>
                </c:pt>
                <c:pt idx="4">
                  <c:v>#N/A</c:v>
                </c:pt>
                <c:pt idx="5">
                  <c:v>1.03</c:v>
                </c:pt>
                <c:pt idx="6">
                  <c:v>#N/A</c:v>
                </c:pt>
                <c:pt idx="7">
                  <c:v>0.54</c:v>
                </c:pt>
                <c:pt idx="8">
                  <c:v>#N/A</c:v>
                </c:pt>
                <c:pt idx="9">
                  <c:v>0.68</c:v>
                </c:pt>
              </c:numCache>
            </c:numRef>
          </c:val>
          <c:extLst>
            <c:ext xmlns:c16="http://schemas.microsoft.com/office/drawing/2014/chart" uri="{C3380CC4-5D6E-409C-BE32-E72D297353CC}">
              <c16:uniqueId val="{00000006-16D5-4CA5-98F6-44EAFC1858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2.2400000000000002</c:v>
                </c:pt>
                <c:pt idx="2">
                  <c:v>#N/A</c:v>
                </c:pt>
                <c:pt idx="3">
                  <c:v>2.35</c:v>
                </c:pt>
                <c:pt idx="4">
                  <c:v>#N/A</c:v>
                </c:pt>
                <c:pt idx="5">
                  <c:v>2.2999999999999998</c:v>
                </c:pt>
                <c:pt idx="6">
                  <c:v>#N/A</c:v>
                </c:pt>
                <c:pt idx="7">
                  <c:v>4.16</c:v>
                </c:pt>
                <c:pt idx="8">
                  <c:v>#N/A</c:v>
                </c:pt>
                <c:pt idx="9">
                  <c:v>3.14</c:v>
                </c:pt>
              </c:numCache>
            </c:numRef>
          </c:val>
          <c:extLst>
            <c:ext xmlns:c16="http://schemas.microsoft.com/office/drawing/2014/chart" uri="{C3380CC4-5D6E-409C-BE32-E72D297353CC}">
              <c16:uniqueId val="{00000007-16D5-4CA5-98F6-44EAFC185817}"/>
            </c:ext>
          </c:extLst>
        </c:ser>
        <c:ser>
          <c:idx val="8"/>
          <c:order val="8"/>
          <c:tx>
            <c:strRef>
              <c:f>データシート!$A$35</c:f>
              <c:strCache>
                <c:ptCount val="1"/>
                <c:pt idx="0">
                  <c:v>津幡町病院事業会計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3.52</c:v>
                </c:pt>
                <c:pt idx="6">
                  <c:v>#N/A</c:v>
                </c:pt>
                <c:pt idx="7">
                  <c:v>6.75</c:v>
                </c:pt>
                <c:pt idx="8">
                  <c:v>#N/A</c:v>
                </c:pt>
                <c:pt idx="9">
                  <c:v>10.16</c:v>
                </c:pt>
              </c:numCache>
            </c:numRef>
          </c:val>
          <c:extLst>
            <c:ext xmlns:c16="http://schemas.microsoft.com/office/drawing/2014/chart" uri="{C3380CC4-5D6E-409C-BE32-E72D297353CC}">
              <c16:uniqueId val="{00000008-16D5-4CA5-98F6-44EAFC185817}"/>
            </c:ext>
          </c:extLst>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11.28</c:v>
                </c:pt>
                <c:pt idx="2">
                  <c:v>#N/A</c:v>
                </c:pt>
                <c:pt idx="3">
                  <c:v>11.93</c:v>
                </c:pt>
                <c:pt idx="4">
                  <c:v>#N/A</c:v>
                </c:pt>
                <c:pt idx="5">
                  <c:v>11.8</c:v>
                </c:pt>
                <c:pt idx="6">
                  <c:v>#N/A</c:v>
                </c:pt>
                <c:pt idx="7">
                  <c:v>11.64</c:v>
                </c:pt>
                <c:pt idx="8">
                  <c:v>#N/A</c:v>
                </c:pt>
                <c:pt idx="9">
                  <c:v>11.72</c:v>
                </c:pt>
              </c:numCache>
            </c:numRef>
          </c:val>
          <c:extLst>
            <c:ext xmlns:c16="http://schemas.microsoft.com/office/drawing/2014/chart" uri="{C3380CC4-5D6E-409C-BE32-E72D297353CC}">
              <c16:uniqueId val="{00000009-16D5-4CA5-98F6-44EAFC1858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2007</c:v>
                </c:pt>
                <c:pt idx="5">
                  <c:v>1917</c:v>
                </c:pt>
                <c:pt idx="8">
                  <c:v>1811</c:v>
                </c:pt>
                <c:pt idx="11">
                  <c:v>1847</c:v>
                </c:pt>
                <c:pt idx="14">
                  <c:v>1553</c:v>
                </c:pt>
              </c:numCache>
            </c:numRef>
          </c:val>
          <c:extLst>
            <c:ext xmlns:c16="http://schemas.microsoft.com/office/drawing/2014/chart" uri="{C3380CC4-5D6E-409C-BE32-E72D297353CC}">
              <c16:uniqueId val="{00000000-028A-4242-8EBF-7235C60093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8A-4242-8EBF-7235C60093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8A-4242-8EBF-7235C60093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c:v>
                </c:pt>
                <c:pt idx="3">
                  <c:v>74</c:v>
                </c:pt>
                <c:pt idx="6">
                  <c:v>61</c:v>
                </c:pt>
                <c:pt idx="9">
                  <c:v>20</c:v>
                </c:pt>
                <c:pt idx="12">
                  <c:v>21</c:v>
                </c:pt>
              </c:numCache>
            </c:numRef>
          </c:val>
          <c:extLst>
            <c:ext xmlns:c16="http://schemas.microsoft.com/office/drawing/2014/chart" uri="{C3380CC4-5D6E-409C-BE32-E72D297353CC}">
              <c16:uniqueId val="{00000003-028A-4242-8EBF-7235C60093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765</c:v>
                </c:pt>
                <c:pt idx="3">
                  <c:v>714</c:v>
                </c:pt>
                <c:pt idx="6">
                  <c:v>674</c:v>
                </c:pt>
                <c:pt idx="9">
                  <c:v>667</c:v>
                </c:pt>
                <c:pt idx="12">
                  <c:v>595</c:v>
                </c:pt>
              </c:numCache>
            </c:numRef>
          </c:val>
          <c:extLst>
            <c:ext xmlns:c16="http://schemas.microsoft.com/office/drawing/2014/chart" uri="{C3380CC4-5D6E-409C-BE32-E72D297353CC}">
              <c16:uniqueId val="{00000004-028A-4242-8EBF-7235C60093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8A-4242-8EBF-7235C60093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8A-4242-8EBF-7235C60093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1792</c:v>
                </c:pt>
                <c:pt idx="3">
                  <c:v>1744</c:v>
                </c:pt>
                <c:pt idx="6">
                  <c:v>1567</c:v>
                </c:pt>
                <c:pt idx="9">
                  <c:v>1701</c:v>
                </c:pt>
                <c:pt idx="12">
                  <c:v>1536</c:v>
                </c:pt>
              </c:numCache>
            </c:numRef>
          </c:val>
          <c:extLst>
            <c:ext xmlns:c16="http://schemas.microsoft.com/office/drawing/2014/chart" uri="{C3380CC4-5D6E-409C-BE32-E72D297353CC}">
              <c16:uniqueId val="{00000007-028A-4242-8EBF-7235C60093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635</c:v>
                </c:pt>
                <c:pt idx="2">
                  <c:v>#N/A</c:v>
                </c:pt>
                <c:pt idx="3">
                  <c:v>#N/A</c:v>
                </c:pt>
                <c:pt idx="4">
                  <c:v>615</c:v>
                </c:pt>
                <c:pt idx="5">
                  <c:v>#N/A</c:v>
                </c:pt>
                <c:pt idx="6">
                  <c:v>#N/A</c:v>
                </c:pt>
                <c:pt idx="7">
                  <c:v>491</c:v>
                </c:pt>
                <c:pt idx="8">
                  <c:v>#N/A</c:v>
                </c:pt>
                <c:pt idx="9">
                  <c:v>#N/A</c:v>
                </c:pt>
                <c:pt idx="10">
                  <c:v>541</c:v>
                </c:pt>
                <c:pt idx="11">
                  <c:v>#N/A</c:v>
                </c:pt>
                <c:pt idx="12">
                  <c:v>#N/A</c:v>
                </c:pt>
                <c:pt idx="13">
                  <c:v>599</c:v>
                </c:pt>
                <c:pt idx="14">
                  <c:v>#N/A</c:v>
                </c:pt>
              </c:numCache>
            </c:numRef>
          </c:val>
          <c:smooth val="0"/>
          <c:extLst>
            <c:ext xmlns:c16="http://schemas.microsoft.com/office/drawing/2014/chart" uri="{C3380CC4-5D6E-409C-BE32-E72D297353CC}">
              <c16:uniqueId val="{00000008-028A-4242-8EBF-7235C60093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17220</c:v>
                </c:pt>
                <c:pt idx="5">
                  <c:v>16616</c:v>
                </c:pt>
                <c:pt idx="8">
                  <c:v>16744</c:v>
                </c:pt>
                <c:pt idx="11">
                  <c:v>17265</c:v>
                </c:pt>
                <c:pt idx="14">
                  <c:v>17085</c:v>
                </c:pt>
              </c:numCache>
            </c:numRef>
          </c:val>
          <c:extLst>
            <c:ext xmlns:c16="http://schemas.microsoft.com/office/drawing/2014/chart" uri="{C3380CC4-5D6E-409C-BE32-E72D297353CC}">
              <c16:uniqueId val="{00000000-458C-4D85-83D9-935D505824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2026</c:v>
                </c:pt>
                <c:pt idx="5">
                  <c:v>2021</c:v>
                </c:pt>
                <c:pt idx="8">
                  <c:v>2043</c:v>
                </c:pt>
                <c:pt idx="11">
                  <c:v>2104</c:v>
                </c:pt>
                <c:pt idx="14">
                  <c:v>2098</c:v>
                </c:pt>
              </c:numCache>
            </c:numRef>
          </c:val>
          <c:extLst>
            <c:ext xmlns:c16="http://schemas.microsoft.com/office/drawing/2014/chart" uri="{C3380CC4-5D6E-409C-BE32-E72D297353CC}">
              <c16:uniqueId val="{00000001-458C-4D85-83D9-935D505824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1790</c:v>
                </c:pt>
                <c:pt idx="5">
                  <c:v>1809</c:v>
                </c:pt>
                <c:pt idx="8">
                  <c:v>2021</c:v>
                </c:pt>
                <c:pt idx="11">
                  <c:v>2943</c:v>
                </c:pt>
                <c:pt idx="14">
                  <c:v>3291</c:v>
                </c:pt>
              </c:numCache>
            </c:numRef>
          </c:val>
          <c:extLst>
            <c:ext xmlns:c16="http://schemas.microsoft.com/office/drawing/2014/chart" uri="{C3380CC4-5D6E-409C-BE32-E72D297353CC}">
              <c16:uniqueId val="{00000002-458C-4D85-83D9-935D505824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8C-4D85-83D9-935D505824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8C-4D85-83D9-935D505824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277</c:v>
                </c:pt>
                <c:pt idx="3">
                  <c:v>245</c:v>
                </c:pt>
                <c:pt idx="6">
                  <c:v>213</c:v>
                </c:pt>
                <c:pt idx="9">
                  <c:v>210</c:v>
                </c:pt>
                <c:pt idx="12">
                  <c:v>177</c:v>
                </c:pt>
              </c:numCache>
            </c:numRef>
          </c:val>
          <c:extLst>
            <c:ext xmlns:c16="http://schemas.microsoft.com/office/drawing/2014/chart" uri="{C3380CC4-5D6E-409C-BE32-E72D297353CC}">
              <c16:uniqueId val="{00000005-458C-4D85-83D9-935D505824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1651</c:v>
                </c:pt>
                <c:pt idx="3">
                  <c:v>1609</c:v>
                </c:pt>
                <c:pt idx="6">
                  <c:v>1548</c:v>
                </c:pt>
                <c:pt idx="9">
                  <c:v>1509</c:v>
                </c:pt>
                <c:pt idx="12">
                  <c:v>1441</c:v>
                </c:pt>
              </c:numCache>
            </c:numRef>
          </c:val>
          <c:extLst>
            <c:ext xmlns:c16="http://schemas.microsoft.com/office/drawing/2014/chart" uri="{C3380CC4-5D6E-409C-BE32-E72D297353CC}">
              <c16:uniqueId val="{00000006-458C-4D85-83D9-935D505824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303</c:v>
                </c:pt>
                <c:pt idx="3">
                  <c:v>253</c:v>
                </c:pt>
                <c:pt idx="6">
                  <c:v>246</c:v>
                </c:pt>
                <c:pt idx="9">
                  <c:v>758</c:v>
                </c:pt>
                <c:pt idx="12">
                  <c:v>1738</c:v>
                </c:pt>
              </c:numCache>
            </c:numRef>
          </c:val>
          <c:extLst>
            <c:ext xmlns:c16="http://schemas.microsoft.com/office/drawing/2014/chart" uri="{C3380CC4-5D6E-409C-BE32-E72D297353CC}">
              <c16:uniqueId val="{00000007-458C-4D85-83D9-935D505824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9663</c:v>
                </c:pt>
                <c:pt idx="3">
                  <c:v>8919</c:v>
                </c:pt>
                <c:pt idx="6">
                  <c:v>8151</c:v>
                </c:pt>
                <c:pt idx="9">
                  <c:v>7763</c:v>
                </c:pt>
                <c:pt idx="12">
                  <c:v>7482</c:v>
                </c:pt>
              </c:numCache>
            </c:numRef>
          </c:val>
          <c:extLst>
            <c:ext xmlns:c16="http://schemas.microsoft.com/office/drawing/2014/chart" uri="{C3380CC4-5D6E-409C-BE32-E72D297353CC}">
              <c16:uniqueId val="{00000008-458C-4D85-83D9-935D505824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141</c:v>
                </c:pt>
                <c:pt idx="3">
                  <c:v>153</c:v>
                </c:pt>
                <c:pt idx="6">
                  <c:v>0</c:v>
                </c:pt>
                <c:pt idx="9">
                  <c:v>0</c:v>
                </c:pt>
                <c:pt idx="12">
                  <c:v>0</c:v>
                </c:pt>
              </c:numCache>
            </c:numRef>
          </c:val>
          <c:extLst>
            <c:ext xmlns:c16="http://schemas.microsoft.com/office/drawing/2014/chart" uri="{C3380CC4-5D6E-409C-BE32-E72D297353CC}">
              <c16:uniqueId val="{00000009-458C-4D85-83D9-935D505824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14240</c:v>
                </c:pt>
                <c:pt idx="3">
                  <c:v>14262</c:v>
                </c:pt>
                <c:pt idx="6">
                  <c:v>16022</c:v>
                </c:pt>
                <c:pt idx="9">
                  <c:v>16741</c:v>
                </c:pt>
                <c:pt idx="12">
                  <c:v>17097</c:v>
                </c:pt>
              </c:numCache>
            </c:numRef>
          </c:val>
          <c:extLst>
            <c:ext xmlns:c16="http://schemas.microsoft.com/office/drawing/2014/chart" uri="{C3380CC4-5D6E-409C-BE32-E72D297353CC}">
              <c16:uniqueId val="{0000000A-458C-4D85-83D9-935D505824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5239</c:v>
                </c:pt>
                <c:pt idx="2">
                  <c:v>#N/A</c:v>
                </c:pt>
                <c:pt idx="3">
                  <c:v>#N/A</c:v>
                </c:pt>
                <c:pt idx="4">
                  <c:v>4996</c:v>
                </c:pt>
                <c:pt idx="5">
                  <c:v>#N/A</c:v>
                </c:pt>
                <c:pt idx="6">
                  <c:v>#N/A</c:v>
                </c:pt>
                <c:pt idx="7">
                  <c:v>5373</c:v>
                </c:pt>
                <c:pt idx="8">
                  <c:v>#N/A</c:v>
                </c:pt>
                <c:pt idx="9">
                  <c:v>#N/A</c:v>
                </c:pt>
                <c:pt idx="10">
                  <c:v>4670</c:v>
                </c:pt>
                <c:pt idx="11">
                  <c:v>#N/A</c:v>
                </c:pt>
                <c:pt idx="12">
                  <c:v>#N/A</c:v>
                </c:pt>
                <c:pt idx="13">
                  <c:v>5460</c:v>
                </c:pt>
                <c:pt idx="14">
                  <c:v>#N/A</c:v>
                </c:pt>
              </c:numCache>
            </c:numRef>
          </c:val>
          <c:smooth val="0"/>
          <c:extLst>
            <c:ext xmlns:c16="http://schemas.microsoft.com/office/drawing/2014/chart" uri="{C3380CC4-5D6E-409C-BE32-E72D297353CC}">
              <c16:uniqueId val="{0000000B-458C-4D85-83D9-935D505824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1047</c:v>
                </c:pt>
                <c:pt idx="1">
                  <c:v>1752</c:v>
                </c:pt>
                <c:pt idx="2">
                  <c:v>2123</c:v>
                </c:pt>
              </c:numCache>
            </c:numRef>
          </c:val>
          <c:extLst>
            <c:ext xmlns:c16="http://schemas.microsoft.com/office/drawing/2014/chart" uri="{C3380CC4-5D6E-409C-BE32-E72D297353CC}">
              <c16:uniqueId val="{00000000-6450-41B8-BAC6-19421BCAED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143</c:v>
                </c:pt>
                <c:pt idx="2">
                  <c:v>143</c:v>
                </c:pt>
              </c:numCache>
            </c:numRef>
          </c:val>
          <c:extLst>
            <c:ext xmlns:c16="http://schemas.microsoft.com/office/drawing/2014/chart" uri="{C3380CC4-5D6E-409C-BE32-E72D297353CC}">
              <c16:uniqueId val="{00000001-6450-41B8-BAC6-19421BCAED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243</c:v>
                </c:pt>
                <c:pt idx="1">
                  <c:v>194</c:v>
                </c:pt>
                <c:pt idx="2">
                  <c:v>192</c:v>
                </c:pt>
              </c:numCache>
            </c:numRef>
          </c:val>
          <c:extLst>
            <c:ext xmlns:c16="http://schemas.microsoft.com/office/drawing/2014/chart" uri="{C3380CC4-5D6E-409C-BE32-E72D297353CC}">
              <c16:uniqueId val="{00000002-6450-41B8-BAC6-19421BCAED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{56370D65-17CD-403B-80C4-DB11692CD913}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87-4C04-8EBC-3F83A3DE95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{06DE836F-0192-4B75-B252-77952D87B6C3}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87-4C04-8EBC-3F83A3DE95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{0D81799C-F16E-4A04-8AD1-B22F78D7C346}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87-4C04-8EBC-3F83A3DE95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{40EE5C79-21F0-4988-8DE3-2989C141C9ED}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87-4C04-8EBC-3F83A3DE95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{DC5507CC-95AA-46A9-95EC-462A402ED3F5}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87-4C04-8EBC-3F83A3DE95F7}"/>
                </c:ext>
              </c:extLst>
            </c:dLbl>
            <c:dLbl>
              <c:idx val="8"/>
              <c:layout>
                <c:manualLayout>
                  <c:x val="-2.063727170454105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{76784A51-9349-4EC1-836B-F76385400573}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87-4C04-8EBC-3F83A3DE95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{C6973D18-C7E4-47DD-AB3B-5E2A81C3F284}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87-4C04-8EBC-3F83A3DE95F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{9320A047-FDEF-4203-A12A-9AA1B271FB6A}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87-4C04-8EBC-3F83A3DE95F7}"/>
                </c:ext>
              </c:extLst>
            </c:dLbl>
            <c:dLbl>
              <c:idx val="32"/>
              <c:layout>
                <c:manualLayout>
                  <c:x val="-4.339422959592726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{1175DF9A-6792-4163-884D-D1E6A20C530C}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87-4C04-8EBC-3F83A3DE95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54.6</c:v>
                </c:pt>
                <c:pt idx="16">
                  <c:v>51.9</c:v>
                </c:pt>
                <c:pt idx="24">
                  <c:v>53.9</c:v>
                </c:pt>
                <c:pt idx="32">
                  <c:v>54.7</c:v>
                </c:pt>
              </c:numCache>
            </c:numRef>
          </c:xVal>
          <c:yVal>
            <c:numRef>
              <c:f>公会計指標分析・財政指標組合せ分析表!$BP$51:$DC$51</c:f>
              <c:numCache>
                <c:formatCode>#,##0.0;"▲ "#,##0.0</c:formatCode>
                <c:ptCount val="40"/>
                <c:pt idx="0">
                  <c:v>76.400000000000006</c:v>
                </c:pt>
                <c:pt idx="8">
                  <c:v>73.5</c:v>
                </c:pt>
                <c:pt idx="16">
                  <c:v>75.599999999999994</c:v>
                </c:pt>
                <c:pt idx="24">
                  <c:v>61.7</c:v>
                </c:pt>
                <c:pt idx="32">
                  <c:v>73.3</c:v>
                </c:pt>
              </c:numCache>
            </c:numRef>
          </c:yVal>
          <c:smooth val="0"/>
          <c:extLst>
            <c:ext xmlns:c16="http://schemas.microsoft.com/office/drawing/2014/chart" uri="{C3380CC4-5D6E-409C-BE32-E72D297353CC}">
              <c16:uniqueId val="{00000009-3287-4C04-8EBC-3F83A3DE95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{85E1121A-EBBA-4790-8742-0DF06E0A7218}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87-4C04-8EBC-3F83A3DE95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{19AC95F1-B8FF-4CBF-B008-8BB89032C1AD}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87-4C04-8EBC-3F83A3DE95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{FE8666F2-DFF8-4A0F-A6B9-63813758D9D4}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87-4C04-8EBC-3F83A3DE95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{1129349E-600C-495A-8E91-ED67F9255F7F}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87-4C04-8EBC-3F83A3DE95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{061170AC-7FE9-4A46-B628-55C9163143E6}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87-4C04-8EBC-3F83A3DE95F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{8F02A2EB-DA45-40C5-BD13-001855870BD2}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87-4C04-8EBC-3F83A3DE95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{C34F8415-ACCC-4148-8094-09618C5C9E52}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87-4C04-8EBC-3F83A3DE95F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{22A52733-2C3F-43E9-8290-CB45447A0F40}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87-4C04-8EBC-3F83A3DE95F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{F6887518-41E7-4D70-9F04-C97A5C539BFE}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87-4C04-8EBC-3F83A3DE95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287-4C04-8EBC-3F83A3DE95F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{FC0B6D05-8009-4484-8E13-80511D33114D}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68-4257-B591-A3736664C1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{CFD9A167-9791-41EF-921A-97233D172B0B}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68-4257-B591-A3736664C1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{A4EB2226-04A4-43CB-8AAA-1DAE6E64CCD4}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68-4257-B591-A3736664C1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{B9576A32-934B-4DC7-9B59-5D3AECB4E8E1}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68-4257-B591-A3736664C1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{8EFFF9FC-60C2-4A84-8AA8-F815101DAF0D}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68-4257-B591-A3736664C1A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{B3D09867-60B4-441A-8E2A-96C26FA77888}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68-4257-B591-A3736664C1A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{A3625C50-F342-4669-8203-2EA0CA8E927B}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68-4257-B591-A3736664C1A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{2602B940-6D08-4382-9FB9-A53718113F5A}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68-4257-B591-A3736664C1A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{BDAF83FB-323E-4BFD-B195-F8235C862DAD}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68-4257-B591-A3736664C1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9.6999999999999993</c:v>
                </c:pt>
                <c:pt idx="16">
                  <c:v>8.4</c:v>
                </c:pt>
                <c:pt idx="24">
                  <c:v>7.7</c:v>
                </c:pt>
                <c:pt idx="32">
                  <c:v>7.3</c:v>
                </c:pt>
              </c:numCache>
            </c:numRef>
          </c:xVal>
          <c:yVal>
            <c:numRef>
              <c:f>公会計指標分析・財政指標組合せ分析表!$BP$73:$DC$73</c:f>
              <c:numCache>
                <c:formatCode>#,##0.0;"▲ "#,##0.0</c:formatCode>
                <c:ptCount val="40"/>
                <c:pt idx="0">
                  <c:v>76.400000000000006</c:v>
                </c:pt>
                <c:pt idx="8">
                  <c:v>73.5</c:v>
                </c:pt>
                <c:pt idx="16">
                  <c:v>75.599999999999994</c:v>
                </c:pt>
                <c:pt idx="24">
                  <c:v>61.7</c:v>
                </c:pt>
                <c:pt idx="32">
                  <c:v>73.3</c:v>
                </c:pt>
              </c:numCache>
            </c:numRef>
          </c:yVal>
          <c:smooth val="0"/>
          <c:extLst>
            <c:ext xmlns:c16="http://schemas.microsoft.com/office/drawing/2014/chart" uri="{C3380CC4-5D6E-409C-BE32-E72D297353CC}">
              <c16:uniqueId val="{00000009-8468-4257-B591-A3736664C1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{1C9186D1-1A15-4F2F-828A-A231251DDA98}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68-4257-B591-A3736664C1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{511E661F-A6FE-4992-BBBB-4A0109EEE91E}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68-4257-B591-A3736664C1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{05B75E82-27C1-4044-BCE6-253960FA0681}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68-4257-B591-A3736664C1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{D67DA063-DB1C-4314-915F-8404DFD79B74}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68-4257-B591-A3736664C1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{D22C34FA-9E8E-487A-A0EF-31F6106D6471}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68-4257-B591-A3736664C1A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{0762EF51-DF8E-4F65-A799-63C0DCC9FBEE}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68-4257-B591-A3736664C1A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{78B05938-C7F8-4D2C-BB43-8650EBD7B461}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68-4257-B591-A3736664C1A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{97AF3AB4-A3CA-4CB6-B60C-5B07470098E9}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68-4257-B591-A3736664C1A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{70CD9541-17B7-44F1-A915-648C6524651D}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68-4257-B591-A3736664C1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8468-4257-B591-A3736664C1A5}"/>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3D318E6-EE23-40AE-AADF-FEC1912CC20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1C5F005-927A-486C-B5CB-8186ABC9129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F3EAAF9-832E-4DE2-99D1-2C9102BA47C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FA7E831-7FF5-495B-A3A6-1D88E5B1E6F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CA55A14-41A2-4FF9-8D0D-8199E2E8488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9EC8BA8-8E4A-4CE2-B7E7-9B46F4ED0D5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9D831B4-D52C-4621-9B8E-2EA5CFCE1D8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3A898AC-9384-44DA-86C1-6C62ABA7D5B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11D9C47-093D-4990-8D4D-C75E200E262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17B251D-DE7C-4881-B44B-08D71FAA1F9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6BBA470-3C10-4B90-A87C-A4217347251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A9CAC31-2450-4EAD-950B-3A92F10BD97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E852CDC-0AA8-4F17-9B0B-E48963427D1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AE3448D-EE39-42B4-A668-6A7EEAF5388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2B9AA15-8A47-436C-B0E3-F2CBC079CC5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F1D1149-2E0F-4E1F-B231-C333F3B5D7F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BE8BE50-5A3B-4902-A1C9-86457791252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54545A4-9019-4A63-A99A-69E518EF9AC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8AA88BE-08A1-42E0-B7BA-257CF3EC8D9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05DD948-D4E2-48B6-8162-72C57F79320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7A7E7D1-9465-485D-B48C-D0F36B7129A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6D03704-B436-49E6-86F9-7F6412721A7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62B3B3E-24FD-45A5-B7FE-727294840B9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AF8B7D1-A289-47F7-9D5E-7221B9866B3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F83C029-98F4-4219-BAE4-AFA1F34EE5D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7EB2233-2911-4617-B233-57DC81716DD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5F9A01B-2169-4AEB-84F2-FF3984DDDEC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AEC3C71-A2DE-43ED-B770-D5684A9D339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2A6E120-830F-4E9C-A8A2-8F0A033DC8A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2D1F153-1FE9-49E7-97CD-4B3A1B535CF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D2089DA-89A3-4977-9D11-B50532D379D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6B569E3-0196-418A-B29E-48E0FDE08EA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68C0C8D-E30A-46B6-B3FD-E9F14FF77C0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6C784BC-5853-435C-8A36-45D25B8EF41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D55F794-1C1F-4D6C-A757-51BACD802B3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3A79369-5485-4E74-BE83-22603A27E3C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1207396-2EA7-4588-B1E2-FFCBEC3EA1F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9DA79A8-2023-4E2C-B50B-6F29559F164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DA56904-9B9F-4423-A13B-672FC173EF9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E01C66A-231A-442B-9DC6-8B894C171DE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80D2F09-13B7-4459-ADEC-3CCB64C4AB1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E90C8E8-1115-4F0F-8288-F3A8854AB56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546FA7F-F156-4F2E-82C1-9866EDDB15B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6FE3DB-AA82-4B4A-A657-98D01D41B1C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B929AD1-E041-4797-BB6E-EA7582745A8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4329CF6-38BD-4FAF-ACFC-4FBC411A46B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00D7F03-4BB2-445D-AEC5-00D229954B9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大型事業所が少ない等の要因で、類似団体よりも税収が少ないことから、類似団体平均値を下回る</a:t>
          </a:r>
          <a:r>
            <a:rPr lang="en-US" altLang="ja-JP" sz="1000" b="0" i="0" baseline="0">
              <a:solidFill>
                <a:schemeClr val="dk1"/>
              </a:solidFill>
              <a:effectLst/>
              <a:latin typeface="+mn-lt"/>
              <a:ea typeface="+mn-ea"/>
              <a:cs typeface="+mn-cs"/>
            </a:rPr>
            <a:t>0.56</a:t>
          </a:r>
          <a:r>
            <a:rPr lang="ja-JP" altLang="ja-JP" sz="1000" b="0" i="0" baseline="0">
              <a:solidFill>
                <a:schemeClr val="dk1"/>
              </a:solidFill>
              <a:effectLst/>
              <a:latin typeface="+mn-lt"/>
              <a:ea typeface="+mn-ea"/>
              <a:cs typeface="+mn-cs"/>
            </a:rPr>
            <a:t>となった。しかし近年は、</a:t>
          </a:r>
          <a:r>
            <a:rPr lang="en-US" altLang="ja-JP" sz="1000" b="0" i="0" baseline="0">
              <a:solidFill>
                <a:schemeClr val="dk1"/>
              </a:solidFill>
              <a:effectLst/>
              <a:latin typeface="+mn-lt"/>
              <a:ea typeface="+mn-ea"/>
              <a:cs typeface="+mn-cs"/>
            </a:rPr>
            <a:t>Web</a:t>
          </a:r>
          <a:r>
            <a:rPr lang="ja-JP" altLang="ja-JP" sz="1000" b="0" i="0" baseline="0">
              <a:solidFill>
                <a:schemeClr val="dk1"/>
              </a:solidFill>
              <a:effectLst/>
              <a:latin typeface="+mn-lt"/>
              <a:ea typeface="+mn-ea"/>
              <a:cs typeface="+mn-cs"/>
            </a:rPr>
            <a:t>での口座振替受付サービス等による口座振替の推進や、スマートフォン・タブレット端末などの決済アプリを使用した納付サービスの開始等による徴収率の上昇に伴い、税収は増加傾向にあり、数値も良化傾向にある。</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令和</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年度は、新型コロナウイルス感染症による景気の落ち込み等から回復し税収は増加となり、前年度指数を維持している。今後も、税基盤の強化を進め、数値の良化を目指す。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9008FB1-0169-4EEF-A51A-854A237B046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85ACBA9-F5E3-4D0B-A6AD-16916F59DA3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C28805E-2517-4AB2-B92E-8E4A1F0D5DF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E61EEAA-0476-4860-AA1B-9D36397159C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E685D10-6DEB-42A8-BBB3-275DB97757D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CB777E2-6D83-4D53-B41E-A9B6305F174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57D01AF3-1A30-4DDB-8E47-9806F4C6A31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5A0BF62-56CF-46D9-B31F-D786B2FCF2A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6CDE6BC-87C0-46F7-B4F2-52F844EEABF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35DDC16-61E4-44B0-85C0-B7B52FAEE34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C9442D7-2BA0-43DE-839E-D6911ADB58A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39578C9-19C8-4908-BA9E-36C320C5539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33CDA04-18A6-421D-B12B-95FA4C271CD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3C58766-4327-471C-B254-14EC696B812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402EC55-9E1B-438D-8D36-2A0333B81D6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4C393231-1B9E-47AC-B328-18D2146467C9}"/>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FB80677A-A825-4A92-8389-0E6CB7E25F87}"/>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FC77732-E8FB-49CF-8CA9-D723C507D55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CB123F66-0725-4FF8-8A31-9A8DE11BA1D5}"/>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892BF3B9-8DBC-4CCE-AF58-C39CDA2AA382}"/>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5AA042D5-05FC-49EA-A89F-449F51646601}"/>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A183BB34-B60F-4F82-B472-83458A4E315C}"/>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AFEC9B5E-F9EC-4CF8-B693-787D8C10DBE2}"/>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910CC697-8C2B-4F44-B355-6B37B1019BC8}"/>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D8B97B4F-1D04-4E8E-9488-448FEA85B83D}"/>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2774AED9-5F0C-427F-BF25-D247656305D7}"/>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39C95996-57B4-4785-A6A6-B80720175BA8}"/>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7FDED24F-422F-47F2-8A96-3C644B5E8EFC}"/>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31D03DF6-CCE1-465E-B8A7-3C97C2B7F406}"/>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27F3FC2C-395E-4261-9093-4E0694C20978}"/>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73B2FDD2-3F91-473E-A939-2ACCC1391A91}"/>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63416BB8-F32E-4857-A8BF-2201DA631FF4}"/>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1512FE57-A911-4754-BC3F-CD41E0A5CB8C}"/>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A7075EBE-DE3D-45E8-82F8-8F1F1159132B}"/>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34437B4-0FA9-4AB7-83A0-6E9C2FC6DAF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EC8A12A-1A8D-431C-9BB5-BD30D7AD04E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BC532E9-EBFC-4999-9333-0BCBA1DCE8C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EA0ECDE-E486-4CE9-A976-C34BE323D9C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FE1438B-D6E3-4E1E-8311-50974D24BB6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51A95A24-2FF8-4E74-82D7-9050B6C3FD6F}"/>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D2C143D2-7A55-44F4-A873-52489C4E4947}"/>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5FAD50DA-549C-41C2-A2B6-FED08EEF9A7A}"/>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38B74563-8C68-4359-BFEB-CC5B2C502341}"/>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D91B8C41-2DF7-45AF-92D9-415FBEEBF7AD}"/>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77250922-56F5-4EA0-82AA-EE0D7241F61D}"/>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DB233131-F511-459D-80F4-75BDE7FC6822}"/>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86AA3C87-D449-44E4-8762-4500040D9A87}"/>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DD61BE40-0E64-4AAA-B899-3BC4C7B8C8CA}"/>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9775B348-5048-4C1F-8B09-36685E9DE15B}"/>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4A5034E-F597-4DBE-AC69-9B50512458C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4FA0F57-588F-4AFE-AD4F-D9115CCF6F4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09F6078-4AFE-4233-8AD9-6E91120F330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E03BC17-9C6D-4218-BFDB-12CB06095C7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17CE771-A14E-4731-85A7-BA5D5DAF97D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A1AE7E0-ACAD-4536-B7B0-C8A17DB29F6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487C51D-2574-4BF4-AFF4-2F43A794D65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09DD4A7-20D1-48B4-B04D-1B543334EFF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360350A-3B73-420B-A4C3-C0400E30513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A7C87D2-3412-4E69-9BEA-ECF4CC4727A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985280D8-11D2-440F-9BE9-EC9BD75FEC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999E12C-A6D0-4383-8171-D80CEEE8225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BB4ACB0-9E40-4ABE-BF61-4A749FC16DE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88.6</a:t>
          </a:r>
          <a:r>
            <a:rPr lang="ja-JP" altLang="ja-JP" sz="1100" b="0" i="0" baseline="0">
              <a:solidFill>
                <a:schemeClr val="dk1"/>
              </a:solidFill>
              <a:effectLst/>
              <a:latin typeface="+mn-lt"/>
              <a:ea typeface="+mn-ea"/>
              <a:cs typeface="+mn-cs"/>
            </a:rPr>
            <a:t>％となった。補助費等の減により分子である経常経費は前年度と比べ減少したものの、普通交付税や臨時財政対策債等の減により分母となる経常一般財源等総額が大きく減少したため、比率は低下した。補助費等の減少率が大きい要因としては、病院事業、公共下水道事業、河北郡市広域事務組合への負担金の減があげらる。今後も、更なる事務事業の整理・合理化や、歳入面における税の徴収強化等を図っ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BD124E5-F681-49C0-A9C3-D7CFC4EE83A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477C3F3-D221-4FE7-93BF-4206DE90389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447DB8C-31A0-4F79-864A-1F9AB16ACC7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9DB4CA6-1E8E-4B3C-AA91-5215C60E9D2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EDE46F12-606B-445C-B64E-D55983A89FD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315157C1-54BB-446D-950F-B01A007DB48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3BB95AD7-596D-46E7-91DB-939E8D8D7ED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A76667EA-1F52-49A5-8185-1B4CBBF2204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A84BB077-4515-4A39-948B-8E52D4609ECD}"/>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6185B81A-C61C-4338-AEB7-570843A0D7C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D55412D-F4B4-44CB-9D54-DA4EEA0071D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BC69D942-4197-494D-8735-5FD2E9616C0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45C3F786-F839-439A-A842-EE300161DE2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7E9445C-66D7-47A4-B3B4-031BAB8ABD9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9F08061A-BD19-4211-9033-6C1F9C7C591A}"/>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14B76902-2A6D-488F-9B0F-A1C965011F2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9CAF5794-81F5-4826-96FF-24F98CA5A647}"/>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D1340273-9CF8-4DCB-B40D-73091F0AF30B}"/>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EDD7D608-9AA1-4993-BE50-5DEE620DBF5B}"/>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id="{4B8E45E0-A93C-4956-AE9E-9E192B019B90}"/>
            </a:ext>
          </a:extLst>
        </xdr:cNvPr>
        <xdr:cNvCxnSpPr/>
      </xdr:nvCxnSpPr>
      <xdr:spPr>
        <a:xfrm>
          <a:off x="4114800" y="1082395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DF922ED2-1994-4A15-A427-970F7277C442}"/>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8758A168-00E7-4C0B-8F62-4ED4FECF92D8}"/>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FCAA1CEF-948F-4EC5-893F-86AE799F6FA1}"/>
            </a:ext>
          </a:extLst>
        </xdr:cNvPr>
        <xdr:cNvCxnSpPr/>
      </xdr:nvCxnSpPr>
      <xdr:spPr>
        <a:xfrm flipV="1">
          <a:off x="3225800" y="108239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A59791AF-32C8-48C5-A676-5F62C4D58C13}"/>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671D67BC-F6B3-43DC-8B4B-4A37FAFD6433}"/>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145542</xdr:rowOff>
    </xdr:to>
    <xdr:cxnSp macro="">
      <xdr:nvCxnSpPr>
        <xdr:cNvPr id="136" name="直線コネクタ 135">
          <a:extLst>
            <a:ext uri="{FF2B5EF4-FFF2-40B4-BE49-F238E27FC236}">
              <a16:creationId xmlns:a16="http://schemas.microsoft.com/office/drawing/2014/main" id="{AE5FCD3A-8B01-4188-964E-A4E65E56B9A5}"/>
            </a:ext>
          </a:extLst>
        </xdr:cNvPr>
        <xdr:cNvCxnSpPr/>
      </xdr:nvCxnSpPr>
      <xdr:spPr>
        <a:xfrm flipV="1">
          <a:off x="2336800" y="110169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3C0E71CE-9B0C-4E0A-9C6F-C9D1F450477D}"/>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7136FEA9-A97C-4E0D-AD1E-13400796D801}"/>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145542</xdr:rowOff>
    </xdr:to>
    <xdr:cxnSp macro="">
      <xdr:nvCxnSpPr>
        <xdr:cNvPr id="139" name="直線コネクタ 138">
          <a:extLst>
            <a:ext uri="{FF2B5EF4-FFF2-40B4-BE49-F238E27FC236}">
              <a16:creationId xmlns:a16="http://schemas.microsoft.com/office/drawing/2014/main" id="{4971F669-5735-4B33-A161-C521D0599809}"/>
            </a:ext>
          </a:extLst>
        </xdr:cNvPr>
        <xdr:cNvCxnSpPr/>
      </xdr:nvCxnSpPr>
      <xdr:spPr>
        <a:xfrm>
          <a:off x="1447800" y="110700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C60A9AE6-3674-4F2A-8094-3AF106319307}"/>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A2769B1A-C6B8-4C10-B38A-1A4E8EB0EB1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86062D74-78B9-45D3-9E77-0055FE072FB3}"/>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B2A2E2E6-90DA-499F-BCF2-A62B1850BA83}"/>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5760061-504B-45B9-AA2E-C67E91D55B7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EA911CB-C609-49A9-BD18-60A4E82C441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F5EFFC0-B4E7-4D61-9ADA-A1EFBA604BE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4E4EFBE-9C60-4296-B25C-3910BA7104D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AA40255-5E86-49A3-9227-43D416DCBF2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a:extLst>
            <a:ext uri="{FF2B5EF4-FFF2-40B4-BE49-F238E27FC236}">
              <a16:creationId xmlns:a16="http://schemas.microsoft.com/office/drawing/2014/main" id="{DEED2C89-35F5-4915-93D8-9E56926FFA3A}"/>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0" name="財政構造の弾力性該当値テキスト">
          <a:extLst>
            <a:ext uri="{FF2B5EF4-FFF2-40B4-BE49-F238E27FC236}">
              <a16:creationId xmlns:a16="http://schemas.microsoft.com/office/drawing/2014/main" id="{33877A58-2232-4F12-BC76-D818E1FBEF55}"/>
            </a:ext>
          </a:extLst>
        </xdr:cNvPr>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a:extLst>
            <a:ext uri="{FF2B5EF4-FFF2-40B4-BE49-F238E27FC236}">
              <a16:creationId xmlns:a16="http://schemas.microsoft.com/office/drawing/2014/main" id="{F73ACD1E-89BC-4F7F-9A9E-D32152E65902}"/>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a:extLst>
            <a:ext uri="{FF2B5EF4-FFF2-40B4-BE49-F238E27FC236}">
              <a16:creationId xmlns:a16="http://schemas.microsoft.com/office/drawing/2014/main" id="{1BE59F1C-BA6E-40E3-A0B1-7D4D35A7802A}"/>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a:extLst>
            <a:ext uri="{FF2B5EF4-FFF2-40B4-BE49-F238E27FC236}">
              <a16:creationId xmlns:a16="http://schemas.microsoft.com/office/drawing/2014/main" id="{71E82B2A-28CD-4EC9-8D29-6872292F93EA}"/>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a:extLst>
            <a:ext uri="{FF2B5EF4-FFF2-40B4-BE49-F238E27FC236}">
              <a16:creationId xmlns:a16="http://schemas.microsoft.com/office/drawing/2014/main" id="{81A55FA3-0201-4147-84B8-5033E9813FDE}"/>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5" name="楕円 154">
          <a:extLst>
            <a:ext uri="{FF2B5EF4-FFF2-40B4-BE49-F238E27FC236}">
              <a16:creationId xmlns:a16="http://schemas.microsoft.com/office/drawing/2014/main" id="{1AF4A0E8-EAED-4514-AE60-D4A1601DCAC5}"/>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6" name="テキスト ボックス 155">
          <a:extLst>
            <a:ext uri="{FF2B5EF4-FFF2-40B4-BE49-F238E27FC236}">
              <a16:creationId xmlns:a16="http://schemas.microsoft.com/office/drawing/2014/main" id="{ACDF608A-BF95-401D-A521-D93F46F68F0F}"/>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2D63C9C2-7C73-4937-8D39-7A13DB83BB84}"/>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8" name="テキスト ボックス 157">
          <a:extLst>
            <a:ext uri="{FF2B5EF4-FFF2-40B4-BE49-F238E27FC236}">
              <a16:creationId xmlns:a16="http://schemas.microsoft.com/office/drawing/2014/main" id="{B8450DD0-0339-4CCD-816B-14D84E5DFBD7}"/>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C4A34B8-45DB-444B-8226-DD9C34182C5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512E3956-0475-4C2F-B62A-C099263943E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B5A5097-9B5A-433F-9BE5-999D0CECA07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A2F2A9B-DCDA-4AA2-BF41-F3732A5E660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5D5AFB2-B3C0-4AE4-B131-4F244071553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6C9916F-95B7-4F6F-8AAD-6D58EC92A7E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36474FB3-5772-4845-8E5F-64CAD948BB4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786088BC-AFA2-44AB-8630-6580AA7B05E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7ADB8746-E414-431E-9BEF-DEB4E23B8B7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9295B4A9-920B-44F7-BCED-CBCACFA6F32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3082C44-C25A-4CE3-80A2-E36C095D4AC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DEC5A5E5-0673-4F23-914F-3A52D8E34F2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2CED93A-E1B6-40F6-8896-10F7EF4C3B2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令和</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年度は、前年度比</a:t>
          </a:r>
          <a:r>
            <a:rPr lang="en-US" altLang="ja-JP" sz="1000" b="0" i="0" baseline="0">
              <a:solidFill>
                <a:schemeClr val="dk1"/>
              </a:solidFill>
              <a:effectLst/>
              <a:latin typeface="+mn-lt"/>
              <a:ea typeface="+mn-ea"/>
              <a:cs typeface="+mn-cs"/>
            </a:rPr>
            <a:t>7,712</a:t>
          </a:r>
          <a:r>
            <a:rPr lang="ja-JP" altLang="ja-JP" sz="1000" b="0" i="0" baseline="0">
              <a:solidFill>
                <a:schemeClr val="dk1"/>
              </a:solidFill>
              <a:effectLst/>
              <a:latin typeface="+mn-lt"/>
              <a:ea typeface="+mn-ea"/>
              <a:cs typeface="+mn-cs"/>
            </a:rPr>
            <a:t>円増加の</a:t>
          </a:r>
          <a:r>
            <a:rPr lang="en-US" altLang="ja-JP" sz="1000" b="0" i="0" baseline="0">
              <a:solidFill>
                <a:schemeClr val="dk1"/>
              </a:solidFill>
              <a:effectLst/>
              <a:latin typeface="+mn-lt"/>
              <a:ea typeface="+mn-ea"/>
              <a:cs typeface="+mn-cs"/>
            </a:rPr>
            <a:t>133,007</a:t>
          </a:r>
          <a:r>
            <a:rPr lang="ja-JP" altLang="ja-JP" sz="1000" b="0" i="0" baseline="0">
              <a:solidFill>
                <a:schemeClr val="dk1"/>
              </a:solidFill>
              <a:effectLst/>
              <a:latin typeface="+mn-lt"/>
              <a:ea typeface="+mn-ea"/>
              <a:cs typeface="+mn-cs"/>
            </a:rPr>
            <a:t>円となった。維持修繕費は減となったが、人件費、物件費でそれを上回る増となった。増加の主な要因として、人件費は会計年度任用職員の職員給の増、物件費はつばた元気応援プレミアム商品券発券発売業務委託料の増などがあげられる。今後も、予算編成時における物件費の徹底した抑制や、執行における消耗品の一括管理や備品・公用車の共有化、シルバー人材センターへの業務委託などによる経費の削減のほか、施設の統合や民営化などの検討を行いながら引き続き人件費・物件費の抑制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CD436D7A-9842-4B4A-9F3B-D60DACE95F1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7C6F451-01DE-4651-AC1A-5F8E0D3B83A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D8605352-ABE6-4E9B-BE31-6DCF4AA918C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1EC2BCCC-0F42-433C-A7EC-FB49CBECC38A}"/>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84BFB15A-688E-431A-AC80-A4F0373C4583}"/>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17848F05-7B79-4402-BA72-E543E1639C3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7DA87765-541C-48C8-AAAC-D737B29F040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C4246C29-E4BF-4D4A-9697-C082A3CDFE1C}"/>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33599B03-F025-487E-8F2B-10B867DB54DB}"/>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7B539A48-28FC-447A-8FE3-AF7B6D99AA0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80AA257-CC11-4C95-9D94-A9EAD8F2465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56D7BAB-6255-4642-AF59-C269B56F108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22BC739A-B9B7-4912-80F8-4DF4C4628C26}"/>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3626A9CF-0BD1-46DB-9AC7-248B6229B80B}"/>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C314646F-9FBD-40BC-9188-8F9D57059DB4}"/>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E65DDBCD-5368-4265-984D-0003C152DDF1}"/>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E1D58149-C39B-46D6-B16A-B0B99E464DAB}"/>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95442</xdr:rowOff>
    </xdr:from>
    <xdr:to>
      <xdr:col>23</xdr:col>
      <xdr:colOff>133350</xdr:colOff>
      <xdr:row>82</xdr:row>
      <xdr:rowOff>141965</xdr:rowOff>
    </xdr:to>
    <xdr:cxnSp macro="">
      <xdr:nvCxnSpPr>
        <xdr:cNvPr id="189" name="直線コネクタ 188">
          <a:extLst>
            <a:ext uri="{FF2B5EF4-FFF2-40B4-BE49-F238E27FC236}">
              <a16:creationId xmlns:a16="http://schemas.microsoft.com/office/drawing/2014/main" id="{45EF11D7-D0A7-4A1F-AE1B-0490FE62EC50}"/>
            </a:ext>
          </a:extLst>
        </xdr:cNvPr>
        <xdr:cNvCxnSpPr/>
      </xdr:nvCxnSpPr>
      <xdr:spPr>
        <a:xfrm>
          <a:off x="4114800" y="14154342"/>
          <a:ext cx="838200" cy="4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C816056E-5B9B-482E-B278-87EF12BFCBB5}"/>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1810A1BE-3F9E-4C52-B798-C28CC1C8D99F}"/>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85899</xdr:rowOff>
    </xdr:from>
    <xdr:to>
      <xdr:col>19</xdr:col>
      <xdr:colOff>133350</xdr:colOff>
      <xdr:row>82</xdr:row>
      <xdr:rowOff>95442</xdr:rowOff>
    </xdr:to>
    <xdr:cxnSp macro="">
      <xdr:nvCxnSpPr>
        <xdr:cNvPr id="192" name="直線コネクタ 191">
          <a:extLst>
            <a:ext uri="{FF2B5EF4-FFF2-40B4-BE49-F238E27FC236}">
              <a16:creationId xmlns:a16="http://schemas.microsoft.com/office/drawing/2014/main" id="{74EC1AB4-4787-473C-AA7F-9F2BC94166E8}"/>
            </a:ext>
          </a:extLst>
        </xdr:cNvPr>
        <xdr:cNvCxnSpPr/>
      </xdr:nvCxnSpPr>
      <xdr:spPr>
        <a:xfrm>
          <a:off x="3225800" y="14144799"/>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272EFF93-8595-4821-9046-9E350E80B4A1}"/>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2C8032C-FE99-4093-A475-3F7D88786274}"/>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154344</xdr:rowOff>
    </xdr:from>
    <xdr:to>
      <xdr:col>15</xdr:col>
      <xdr:colOff>82550</xdr:colOff>
      <xdr:row>82</xdr:row>
      <xdr:rowOff>85899</xdr:rowOff>
    </xdr:to>
    <xdr:cxnSp macro="">
      <xdr:nvCxnSpPr>
        <xdr:cNvPr id="195" name="直線コネクタ 194">
          <a:extLst>
            <a:ext uri="{FF2B5EF4-FFF2-40B4-BE49-F238E27FC236}">
              <a16:creationId xmlns:a16="http://schemas.microsoft.com/office/drawing/2014/main" id="{146ED35E-5922-4382-84A0-EE798DAA8D08}"/>
            </a:ext>
          </a:extLst>
        </xdr:cNvPr>
        <xdr:cNvCxnSpPr/>
      </xdr:nvCxnSpPr>
      <xdr:spPr>
        <a:xfrm>
          <a:off x="2336800" y="14041794"/>
          <a:ext cx="889000" cy="10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AD0B4628-EC2E-4F15-A792-03A320C83814}"/>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96AD581A-1EA7-4C2F-ADA0-8A8CD39E2652}"/>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154344</xdr:rowOff>
    </xdr:from>
    <xdr:to>
      <xdr:col>11</xdr:col>
      <xdr:colOff>31750</xdr:colOff>
      <xdr:row>81</xdr:row>
      <xdr:rowOff>159187</xdr:rowOff>
    </xdr:to>
    <xdr:cxnSp macro="">
      <xdr:nvCxnSpPr>
        <xdr:cNvPr id="198" name="直線コネクタ 197">
          <a:extLst>
            <a:ext uri="{FF2B5EF4-FFF2-40B4-BE49-F238E27FC236}">
              <a16:creationId xmlns:a16="http://schemas.microsoft.com/office/drawing/2014/main" id="{C2C5C9B1-2DA3-49C4-B2C8-9366E326155B}"/>
            </a:ext>
          </a:extLst>
        </xdr:cNvPr>
        <xdr:cNvCxnSpPr/>
      </xdr:nvCxnSpPr>
      <xdr:spPr>
        <a:xfrm flipV="1">
          <a:off x="1447800" y="14041794"/>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BE4761EC-082D-41A6-B48B-925246A510DA}"/>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790C76C9-34F4-4555-880C-0DAF1EEAE7E8}"/>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B1523A77-67C1-4CE9-B9A3-A195CC5DDF97}"/>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D160C314-6BCE-4097-83E9-00E5F0A9852B}"/>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2329C75E-18C9-4188-A27C-311567695D4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87EAF460-B7DA-4637-A893-7845C2FDC80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62D65D3-C1D9-4A1A-BDB5-8C91EA201B3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84F14D4-C631-4F29-AF27-F470A92FF18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08BD31E-F98F-498A-B961-902EAA98099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91165</xdr:rowOff>
    </xdr:from>
    <xdr:to>
      <xdr:col>23</xdr:col>
      <xdr:colOff>184150</xdr:colOff>
      <xdr:row>83</xdr:row>
      <xdr:rowOff>21315</xdr:rowOff>
    </xdr:to>
    <xdr:sp macro="" textlink="">
      <xdr:nvSpPr>
        <xdr:cNvPr id="208" name="楕円 207">
          <a:extLst>
            <a:ext uri="{FF2B5EF4-FFF2-40B4-BE49-F238E27FC236}">
              <a16:creationId xmlns:a16="http://schemas.microsoft.com/office/drawing/2014/main" id="{512A0D1C-B1CB-44AD-A671-D2950762913C}"/>
            </a:ext>
          </a:extLst>
        </xdr:cNvPr>
        <xdr:cNvSpPr/>
      </xdr:nvSpPr>
      <xdr:spPr>
        <a:xfrm>
          <a:off x="4902200" y="141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107692</xdr:rowOff>
    </xdr:from>
    <xdr:ext cx="762000" cy="259045"/>
    <xdr:sp macro="" textlink="">
      <xdr:nvSpPr>
        <xdr:cNvPr id="209" name="人件費・物件費等の状況該当値テキスト">
          <a:extLst>
            <a:ext uri="{FF2B5EF4-FFF2-40B4-BE49-F238E27FC236}">
              <a16:creationId xmlns:a16="http://schemas.microsoft.com/office/drawing/2014/main" id="{FC62D14F-7E27-4D14-865C-276ED1CE287F}"/>
            </a:ext>
          </a:extLst>
        </xdr:cNvPr>
        <xdr:cNvSpPr txBox="1"/>
      </xdr:nvSpPr>
      <xdr:spPr>
        <a:xfrm>
          <a:off x="5041900" y="139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44642</xdr:rowOff>
    </xdr:from>
    <xdr:to>
      <xdr:col>19</xdr:col>
      <xdr:colOff>184150</xdr:colOff>
      <xdr:row>82</xdr:row>
      <xdr:rowOff>146242</xdr:rowOff>
    </xdr:to>
    <xdr:sp macro="" textlink="">
      <xdr:nvSpPr>
        <xdr:cNvPr id="210" name="楕円 209">
          <a:extLst>
            <a:ext uri="{FF2B5EF4-FFF2-40B4-BE49-F238E27FC236}">
              <a16:creationId xmlns:a16="http://schemas.microsoft.com/office/drawing/2014/main" id="{DA640739-5186-4103-BB72-43108607A65C}"/>
            </a:ext>
          </a:extLst>
        </xdr:cNvPr>
        <xdr:cNvSpPr/>
      </xdr:nvSpPr>
      <xdr:spPr>
        <a:xfrm>
          <a:off x="4064000" y="14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156419</xdr:rowOff>
    </xdr:from>
    <xdr:ext cx="736600" cy="259045"/>
    <xdr:sp macro="" textlink="">
      <xdr:nvSpPr>
        <xdr:cNvPr id="211" name="テキスト ボックス 210">
          <a:extLst>
            <a:ext uri="{FF2B5EF4-FFF2-40B4-BE49-F238E27FC236}">
              <a16:creationId xmlns:a16="http://schemas.microsoft.com/office/drawing/2014/main" id="{8FA1F0AD-54F7-4450-8652-7D5390D60FB1}"/>
            </a:ext>
          </a:extLst>
        </xdr:cNvPr>
        <xdr:cNvSpPr txBox="1"/>
      </xdr:nvSpPr>
      <xdr:spPr>
        <a:xfrm>
          <a:off x="3733800" y="138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35099</xdr:rowOff>
    </xdr:from>
    <xdr:to>
      <xdr:col>15</xdr:col>
      <xdr:colOff>133350</xdr:colOff>
      <xdr:row>82</xdr:row>
      <xdr:rowOff>136699</xdr:rowOff>
    </xdr:to>
    <xdr:sp macro="" textlink="">
      <xdr:nvSpPr>
        <xdr:cNvPr id="212" name="楕円 211">
          <a:extLst>
            <a:ext uri="{FF2B5EF4-FFF2-40B4-BE49-F238E27FC236}">
              <a16:creationId xmlns:a16="http://schemas.microsoft.com/office/drawing/2014/main" id="{2ED6EF0D-2193-40C6-AD7A-90EB2A7C06A8}"/>
            </a:ext>
          </a:extLst>
        </xdr:cNvPr>
        <xdr:cNvSpPr/>
      </xdr:nvSpPr>
      <xdr:spPr>
        <a:xfrm>
          <a:off x="3175000" y="140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146876</xdr:rowOff>
    </xdr:from>
    <xdr:ext cx="762000" cy="259045"/>
    <xdr:sp macro="" textlink="">
      <xdr:nvSpPr>
        <xdr:cNvPr id="213" name="テキスト ボックス 212">
          <a:extLst>
            <a:ext uri="{FF2B5EF4-FFF2-40B4-BE49-F238E27FC236}">
              <a16:creationId xmlns:a16="http://schemas.microsoft.com/office/drawing/2014/main" id="{4943AF8A-B9DD-4237-83D0-B699BB43A621}"/>
            </a:ext>
          </a:extLst>
        </xdr:cNvPr>
        <xdr:cNvSpPr txBox="1"/>
      </xdr:nvSpPr>
      <xdr:spPr>
        <a:xfrm>
          <a:off x="2844800" y="13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103544</xdr:rowOff>
    </xdr:from>
    <xdr:to>
      <xdr:col>11</xdr:col>
      <xdr:colOff>82550</xdr:colOff>
      <xdr:row>82</xdr:row>
      <xdr:rowOff>33694</xdr:rowOff>
    </xdr:to>
    <xdr:sp macro="" textlink="">
      <xdr:nvSpPr>
        <xdr:cNvPr id="214" name="楕円 213">
          <a:extLst>
            <a:ext uri="{FF2B5EF4-FFF2-40B4-BE49-F238E27FC236}">
              <a16:creationId xmlns:a16="http://schemas.microsoft.com/office/drawing/2014/main" id="{88265609-05FD-42FE-B7F2-C670744FEE8D}"/>
            </a:ext>
          </a:extLst>
        </xdr:cNvPr>
        <xdr:cNvSpPr/>
      </xdr:nvSpPr>
      <xdr:spPr>
        <a:xfrm>
          <a:off x="2286000" y="139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43871</xdr:rowOff>
    </xdr:from>
    <xdr:ext cx="762000" cy="259045"/>
    <xdr:sp macro="" textlink="">
      <xdr:nvSpPr>
        <xdr:cNvPr id="215" name="テキスト ボックス 214">
          <a:extLst>
            <a:ext uri="{FF2B5EF4-FFF2-40B4-BE49-F238E27FC236}">
              <a16:creationId xmlns:a16="http://schemas.microsoft.com/office/drawing/2014/main" id="{4E7BAF65-2B79-4951-93D3-3A740015D643}"/>
            </a:ext>
          </a:extLst>
        </xdr:cNvPr>
        <xdr:cNvSpPr txBox="1"/>
      </xdr:nvSpPr>
      <xdr:spPr>
        <a:xfrm>
          <a:off x="1955800" y="137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108387</xdr:rowOff>
    </xdr:from>
    <xdr:to>
      <xdr:col>7</xdr:col>
      <xdr:colOff>31750</xdr:colOff>
      <xdr:row>82</xdr:row>
      <xdr:rowOff>38537</xdr:rowOff>
    </xdr:to>
    <xdr:sp macro="" textlink="">
      <xdr:nvSpPr>
        <xdr:cNvPr id="216" name="楕円 215">
          <a:extLst>
            <a:ext uri="{FF2B5EF4-FFF2-40B4-BE49-F238E27FC236}">
              <a16:creationId xmlns:a16="http://schemas.microsoft.com/office/drawing/2014/main" id="{1C9294E5-35E2-4AC6-B0B8-D78A9E8D8200}"/>
            </a:ext>
          </a:extLst>
        </xdr:cNvPr>
        <xdr:cNvSpPr/>
      </xdr:nvSpPr>
      <xdr:spPr>
        <a:xfrm>
          <a:off x="1397000" y="139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48714</xdr:rowOff>
    </xdr:from>
    <xdr:ext cx="762000" cy="259045"/>
    <xdr:sp macro="" textlink="">
      <xdr:nvSpPr>
        <xdr:cNvPr id="217" name="テキスト ボックス 216">
          <a:extLst>
            <a:ext uri="{FF2B5EF4-FFF2-40B4-BE49-F238E27FC236}">
              <a16:creationId xmlns:a16="http://schemas.microsoft.com/office/drawing/2014/main" id="{E1AF81C2-776A-4C66-BB97-8CC3E975BD4A}"/>
            </a:ext>
          </a:extLst>
        </xdr:cNvPr>
        <xdr:cNvSpPr txBox="1"/>
      </xdr:nvSpPr>
      <xdr:spPr>
        <a:xfrm>
          <a:off x="1066800" y="137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9430F9DC-31C1-4959-B93D-D40A9860F52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451B2904-B380-4777-91B2-A511DFE56A3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4A82272E-61C8-489D-9CAD-E4C8C7760F7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83E9B967-CD2A-4A6D-A645-438E8757291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AAA43EE1-B192-4ADA-AE72-5B8CA2DC2AF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4CEA9081-58CC-4D23-BCD6-2773176A3D1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741CDEB3-D6FA-4E9D-9C0E-4321B7FA714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3D2EF537-B7B4-4B0D-88E8-44A45AA056C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8C6A3EFB-6A6B-41FE-B1B2-8D32322EB5A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DCE34F34-3CA9-43B5-B44C-86D01EE8F21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775A75B2-28F6-4113-A8A6-EF2C43242E5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F8587766-7C44-4132-85DC-4247F90FBF5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730DD560-2CFA-41C9-A50C-0E8B81AA0D0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類似団体平均値を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ポイント下回っており、全国的な水準に及んでいないといえる。今後においても引き続き、国の人事院勧告や他自治体の取り組みを参考にしながら、一層の給与適正化に努める。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FE206B09-936D-4341-BC0C-581DD54B0C2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86F636F0-E2F0-4F5F-AB8B-7008A1CC69A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215656F2-B357-4C6E-A8D6-D76E9A2F09D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53FD8897-752D-4AB8-A78B-0AA8C947F07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E29BB261-2DD7-4F29-9975-B52E3AD32B4B}"/>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7E292A52-68C4-42B5-81D4-5BDFCCD0A70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56A0B766-B157-44E1-9EB7-1996789E6BBC}"/>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34E05207-AF65-4D16-93DE-4622C9F48AD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6BEE2A53-E43B-42D8-9B4A-F8525C98E85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82F450A4-81C8-4F3D-94E1-2DEA4E11766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B6ACE6FE-B390-4BF7-B2DB-B93C6FCCF0E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F486B615-8D61-4C4E-9932-AA0664F3AE83}"/>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4909086F-7EF3-43EE-9512-36B4C0CBD52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3C3AF14E-69E8-4D3E-8476-2F7579B83E1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C188C96-18AD-426D-BA45-D9C1B2D57BA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74874D57-ABE8-47B6-86FC-93DC71E104F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0D7DAE6-84CC-49FF-91BD-F65489602C9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B35CA750-B02D-4313-A0AF-C557C28A28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4B9B5C48-A45E-4716-852B-0F7AC445870E}"/>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A28DD72E-A81F-444C-BA45-A400B3EC3427}"/>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DDC82FD9-0EE4-4DA1-B3A0-9D7B69A91B03}"/>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9F16C7DB-07DA-43DE-9DC2-7942D0CFF11C}"/>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133350</xdr:rowOff>
    </xdr:to>
    <xdr:cxnSp macro="">
      <xdr:nvCxnSpPr>
        <xdr:cNvPr id="253" name="直線コネクタ 252">
          <a:extLst>
            <a:ext uri="{FF2B5EF4-FFF2-40B4-BE49-F238E27FC236}">
              <a16:creationId xmlns:a16="http://schemas.microsoft.com/office/drawing/2014/main" id="{070ED34A-549D-44B9-9587-BA814B8457E8}"/>
            </a:ext>
          </a:extLst>
        </xdr:cNvPr>
        <xdr:cNvCxnSpPr/>
      </xdr:nvCxnSpPr>
      <xdr:spPr>
        <a:xfrm>
          <a:off x="16179800" y="141568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ABEE01B7-C551-48DC-A75E-00B9A6161223}"/>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423776A8-F58E-430C-B52D-297241E31D6F}"/>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56" name="直線コネクタ 255">
          <a:extLst>
            <a:ext uri="{FF2B5EF4-FFF2-40B4-BE49-F238E27FC236}">
              <a16:creationId xmlns:a16="http://schemas.microsoft.com/office/drawing/2014/main" id="{5AC7AF00-3CD2-45A1-A32E-B2B1EEB3E43E}"/>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64A5B3E6-59D1-47FA-A438-EBE4025C5E86}"/>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11AB0264-1557-4A7A-8AAB-CCD27B9D3221}"/>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64407</xdr:rowOff>
    </xdr:to>
    <xdr:cxnSp macro="">
      <xdr:nvCxnSpPr>
        <xdr:cNvPr id="259" name="直線コネクタ 258">
          <a:extLst>
            <a:ext uri="{FF2B5EF4-FFF2-40B4-BE49-F238E27FC236}">
              <a16:creationId xmlns:a16="http://schemas.microsoft.com/office/drawing/2014/main" id="{B7FCFB4F-F2BD-426B-A002-30609BD44604}"/>
            </a:ext>
          </a:extLst>
        </xdr:cNvPr>
        <xdr:cNvCxnSpPr/>
      </xdr:nvCxnSpPr>
      <xdr:spPr>
        <a:xfrm flipV="1">
          <a:off x="14401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37D97C5A-0FAA-4077-9F9F-47DB836CDFE8}"/>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9F834D50-837C-45E3-A2DE-030395D643FD}"/>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83</xdr:row>
      <xdr:rowOff>64407</xdr:rowOff>
    </xdr:to>
    <xdr:cxnSp macro="">
      <xdr:nvCxnSpPr>
        <xdr:cNvPr id="262" name="直線コネクタ 261">
          <a:extLst>
            <a:ext uri="{FF2B5EF4-FFF2-40B4-BE49-F238E27FC236}">
              <a16:creationId xmlns:a16="http://schemas.microsoft.com/office/drawing/2014/main" id="{59CCE011-FF56-42A4-9589-FE010686CE77}"/>
            </a:ext>
          </a:extLst>
        </xdr:cNvPr>
        <xdr:cNvCxnSpPr/>
      </xdr:nvCxnSpPr>
      <xdr:spPr>
        <a:xfrm>
          <a:off x="13512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F60F593E-69C6-4195-99FE-3AE59230DD2E}"/>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5308F8A-3847-46ED-AF7F-A6FFF6CBE673}"/>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E263FDDD-4ABF-44E3-A06D-3B0776EDEA59}"/>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ADDEA45F-3E2E-459C-961C-E8E761F08E36}"/>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7C65B83-7A42-4251-900A-227394B871B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7F65910B-1CA6-4617-96D5-CC34FBD90D6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1DFDD76-DC4B-4975-AF7E-67CA342E4D1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94863FA-DB3F-4BAF-BE82-E2697AA154C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93998E7-85C1-4B55-BEA9-E9DD9AC872E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a:extLst>
            <a:ext uri="{FF2B5EF4-FFF2-40B4-BE49-F238E27FC236}">
              <a16:creationId xmlns:a16="http://schemas.microsoft.com/office/drawing/2014/main" id="{BD917601-9DD0-4C14-A634-354F7F2CFA26}"/>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a:extLst>
            <a:ext uri="{FF2B5EF4-FFF2-40B4-BE49-F238E27FC236}">
              <a16:creationId xmlns:a16="http://schemas.microsoft.com/office/drawing/2014/main" id="{DB6AFAE2-7B2A-47EC-960E-7E1CF6A3E1A5}"/>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4" name="楕円 273">
          <a:extLst>
            <a:ext uri="{FF2B5EF4-FFF2-40B4-BE49-F238E27FC236}">
              <a16:creationId xmlns:a16="http://schemas.microsoft.com/office/drawing/2014/main" id="{B366A8A1-9D26-493B-86DF-1FE81C74B44C}"/>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5" name="テキスト ボックス 274">
          <a:extLst>
            <a:ext uri="{FF2B5EF4-FFF2-40B4-BE49-F238E27FC236}">
              <a16:creationId xmlns:a16="http://schemas.microsoft.com/office/drawing/2014/main" id="{AC560EA7-1B17-4A1C-923F-A7AC59188962}"/>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76" name="楕円 275">
          <a:extLst>
            <a:ext uri="{FF2B5EF4-FFF2-40B4-BE49-F238E27FC236}">
              <a16:creationId xmlns:a16="http://schemas.microsoft.com/office/drawing/2014/main" id="{6CBDAB66-221B-43B4-93C7-32933753066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77" name="テキスト ボックス 276">
          <a:extLst>
            <a:ext uri="{FF2B5EF4-FFF2-40B4-BE49-F238E27FC236}">
              <a16:creationId xmlns:a16="http://schemas.microsoft.com/office/drawing/2014/main" id="{02E7394E-7F01-49EA-A7C8-787833E97703}"/>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78" name="楕円 277">
          <a:extLst>
            <a:ext uri="{FF2B5EF4-FFF2-40B4-BE49-F238E27FC236}">
              <a16:creationId xmlns:a16="http://schemas.microsoft.com/office/drawing/2014/main" id="{A07FB01D-1F9B-41A3-9413-DC5EFFEACE69}"/>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79" name="テキスト ボックス 278">
          <a:extLst>
            <a:ext uri="{FF2B5EF4-FFF2-40B4-BE49-F238E27FC236}">
              <a16:creationId xmlns:a16="http://schemas.microsoft.com/office/drawing/2014/main" id="{700381F7-2B5C-4595-9F57-91EAF777E665}"/>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0" name="楕円 279">
          <a:extLst>
            <a:ext uri="{FF2B5EF4-FFF2-40B4-BE49-F238E27FC236}">
              <a16:creationId xmlns:a16="http://schemas.microsoft.com/office/drawing/2014/main" id="{08F241C9-DCCF-4756-8587-4CBAFCD44584}"/>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9F4FB55E-51E2-4B3D-88FA-78071F6BEB88}"/>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6805738A-3EC1-4819-B02C-372D310FC0A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942B6A31-E1D3-421B-AD19-9611000B753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67E6FA95-6C4B-4469-949B-2C322D65DFC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11CDBA40-5A81-4F29-940C-FBFB0DCA9E5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25A8D463-4724-446E-80B3-809B82E0645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B1F94504-159E-48C4-AC17-DF4978D7516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F4CDF109-BAD0-4EBC-B179-7C4FD5B5ADD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AC42C65B-309F-4D1C-9EFE-E608616560C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8B32AFC8-523B-4DD9-BDA8-117BA6D8B45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37DD163-02D4-49A0-ABAF-CBAB5943DE5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1D7509A-EF3D-424F-BB0F-D7EC21D6F8E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97DD7130-0534-4692-AEDE-AC7688AEC23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F28BF42B-3174-4C9C-A591-B601CE63B81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中山間地の面積が広く、地形的な要因により小学校や保育園の施設数が多く、類似団体平均値を上回っている。今後も施設の統廃合や民営化を進めるとともに、地方創生や地方分権等による業務量の増加が見込まれることから、総合的に判断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BE1E6F9-A495-45BF-A1D8-B8B06826A2B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19E9E662-2BE0-4124-BED0-03516836A95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4B6DEF7-56CC-4EA5-9E8D-573428DD45F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10C333C-5A2C-436D-A4AD-B4F83859B87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89444E8D-2E0B-49F4-9A30-1DCF57F3288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B6874B7-E59B-4873-8B24-9CB5FE8B960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E9A40402-DBAC-4400-9175-F32190EC1E6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BC81252B-359B-4297-AAC6-8AE8067F81B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E7F51294-0A07-44B9-9DDF-FAA5CC03509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84976D85-4347-4C29-A275-E54113F6318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1AE151B4-3AE2-4956-B2A5-EDFBBA3FF78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4366BC3-0914-4717-BC5E-21132983C65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3465FAB7-AEAE-4BC4-8358-DF003C4FDBE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D88CCE2-4865-49C4-B758-7DE3733589A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5C1DB797-A65C-4B5D-8A1D-F90E9E127E2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6B9F39D-60B9-40EC-9370-E64D319730F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77E034A-3E50-43CC-AE77-DB1067E0AA0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618A038B-8EA5-4175-9304-D146211B071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291406CD-94CA-48BC-ABD9-94D379962723}"/>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464D9B0E-9F9F-40CB-BF3A-A5E661CC7ABF}"/>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6CBE1C07-4FBE-4030-87CC-0DDABBA732E1}"/>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DEA06A66-8B1E-46CB-8133-3E58CAA521D4}"/>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8C7B262F-8DFC-4928-90D0-FAF93924F03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14242</xdr:rowOff>
    </xdr:to>
    <xdr:cxnSp macro="">
      <xdr:nvCxnSpPr>
        <xdr:cNvPr id="318" name="直線コネクタ 317">
          <a:extLst>
            <a:ext uri="{FF2B5EF4-FFF2-40B4-BE49-F238E27FC236}">
              <a16:creationId xmlns:a16="http://schemas.microsoft.com/office/drawing/2014/main" id="{0181AF4C-2F4B-419E-B0BA-4AF2DB410D01}"/>
            </a:ext>
          </a:extLst>
        </xdr:cNvPr>
        <xdr:cNvCxnSpPr/>
      </xdr:nvCxnSpPr>
      <xdr:spPr>
        <a:xfrm flipV="1">
          <a:off x="16179800" y="1045718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CBF467F4-1D1A-47E2-AE35-64BF3A91C9E4}"/>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E7F675F9-87A8-4288-B0EF-E37D06691D4A}"/>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14242</xdr:rowOff>
    </xdr:from>
    <xdr:to>
      <xdr:col>77</xdr:col>
      <xdr:colOff>44450</xdr:colOff>
      <xdr:row>61</xdr:row>
      <xdr:rowOff>15966</xdr:rowOff>
    </xdr:to>
    <xdr:cxnSp macro="">
      <xdr:nvCxnSpPr>
        <xdr:cNvPr id="321" name="直線コネクタ 320">
          <a:extLst>
            <a:ext uri="{FF2B5EF4-FFF2-40B4-BE49-F238E27FC236}">
              <a16:creationId xmlns:a16="http://schemas.microsoft.com/office/drawing/2014/main" id="{70DC5213-E7E3-432D-B056-1FF6DE92EFCC}"/>
            </a:ext>
          </a:extLst>
        </xdr:cNvPr>
        <xdr:cNvCxnSpPr/>
      </xdr:nvCxnSpPr>
      <xdr:spPr>
        <a:xfrm flipV="1">
          <a:off x="15290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9D014262-5F00-4976-AE26-417BD4F8067D}"/>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D306F703-B150-40B9-9C7C-09EC3320C64E}"/>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14242</xdr:rowOff>
    </xdr:from>
    <xdr:to>
      <xdr:col>72</xdr:col>
      <xdr:colOff>203200</xdr:colOff>
      <xdr:row>61</xdr:row>
      <xdr:rowOff>15966</xdr:rowOff>
    </xdr:to>
    <xdr:cxnSp macro="">
      <xdr:nvCxnSpPr>
        <xdr:cNvPr id="324" name="直線コネクタ 323">
          <a:extLst>
            <a:ext uri="{FF2B5EF4-FFF2-40B4-BE49-F238E27FC236}">
              <a16:creationId xmlns:a16="http://schemas.microsoft.com/office/drawing/2014/main" id="{771BBBAC-E90B-4B7B-9BB3-1F6A59B9E1D6}"/>
            </a:ext>
          </a:extLst>
        </xdr:cNvPr>
        <xdr:cNvCxnSpPr/>
      </xdr:nvCxnSpPr>
      <xdr:spPr>
        <a:xfrm>
          <a:off x="14401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2E9D5CCB-3BD0-4FDC-8ADF-A5707517122D}"/>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5AC81616-CF5A-47CC-8FB3-5E15C940AF5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14242</xdr:rowOff>
    </xdr:from>
    <xdr:to>
      <xdr:col>68</xdr:col>
      <xdr:colOff>152400</xdr:colOff>
      <xdr:row>61</xdr:row>
      <xdr:rowOff>22860</xdr:rowOff>
    </xdr:to>
    <xdr:cxnSp macro="">
      <xdr:nvCxnSpPr>
        <xdr:cNvPr id="327" name="直線コネクタ 326">
          <a:extLst>
            <a:ext uri="{FF2B5EF4-FFF2-40B4-BE49-F238E27FC236}">
              <a16:creationId xmlns:a16="http://schemas.microsoft.com/office/drawing/2014/main" id="{CF5DFC45-2ECE-45AA-B0C3-729C074B0497}"/>
            </a:ext>
          </a:extLst>
        </xdr:cNvPr>
        <xdr:cNvCxnSpPr/>
      </xdr:nvCxnSpPr>
      <xdr:spPr>
        <a:xfrm flipV="1">
          <a:off x="13512800" y="104726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D1A3B138-34F3-42C8-9CFD-11529DAF0E9D}"/>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BFDD1920-1C26-4D16-82EA-C034B3394385}"/>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57A3F6AD-6276-40C2-B157-B7A7E7369177}"/>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F59094BC-5153-48D6-B3E5-CD516C56462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AFF67E0-FE3C-4EC8-9C79-D2B102A665A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281A224-8C63-40C8-B022-FC65A0FD189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180E4A1-DF31-43B2-BC40-D320E7E24CD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BDA2BA8-4607-417F-9D84-734A302C08A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47FBE6A-31B1-4A38-A31D-7A7AA3934C3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7" name="楕円 336">
          <a:extLst>
            <a:ext uri="{FF2B5EF4-FFF2-40B4-BE49-F238E27FC236}">
              <a16:creationId xmlns:a16="http://schemas.microsoft.com/office/drawing/2014/main" id="{AD95F984-79E4-46A5-98DA-B15FC1547832}"/>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38" name="定員管理の状況該当値テキスト">
          <a:extLst>
            <a:ext uri="{FF2B5EF4-FFF2-40B4-BE49-F238E27FC236}">
              <a16:creationId xmlns:a16="http://schemas.microsoft.com/office/drawing/2014/main" id="{AC7AB81A-9786-4A4C-8E43-5A9B2FD77E31}"/>
            </a:ext>
          </a:extLst>
        </xdr:cNvPr>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134892</xdr:rowOff>
    </xdr:from>
    <xdr:to>
      <xdr:col>77</xdr:col>
      <xdr:colOff>95250</xdr:colOff>
      <xdr:row>61</xdr:row>
      <xdr:rowOff>65042</xdr:rowOff>
    </xdr:to>
    <xdr:sp macro="" textlink="">
      <xdr:nvSpPr>
        <xdr:cNvPr id="339" name="楕円 338">
          <a:extLst>
            <a:ext uri="{FF2B5EF4-FFF2-40B4-BE49-F238E27FC236}">
              <a16:creationId xmlns:a16="http://schemas.microsoft.com/office/drawing/2014/main" id="{D9DA5C4E-B42F-4399-BA7E-1C88178AA1E3}"/>
            </a:ext>
          </a:extLst>
        </xdr:cNvPr>
        <xdr:cNvSpPr/>
      </xdr:nvSpPr>
      <xdr:spPr>
        <a:xfrm>
          <a:off x="16129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49819</xdr:rowOff>
    </xdr:from>
    <xdr:ext cx="736600" cy="259045"/>
    <xdr:sp macro="" textlink="">
      <xdr:nvSpPr>
        <xdr:cNvPr id="340" name="テキスト ボックス 339">
          <a:extLst>
            <a:ext uri="{FF2B5EF4-FFF2-40B4-BE49-F238E27FC236}">
              <a16:creationId xmlns:a16="http://schemas.microsoft.com/office/drawing/2014/main" id="{9FA3B61B-8A35-4BF8-99A8-7A2B41DBC528}"/>
            </a:ext>
          </a:extLst>
        </xdr:cNvPr>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1" name="楕円 340">
          <a:extLst>
            <a:ext uri="{FF2B5EF4-FFF2-40B4-BE49-F238E27FC236}">
              <a16:creationId xmlns:a16="http://schemas.microsoft.com/office/drawing/2014/main" id="{A7409D64-D1E3-41C0-8B67-6D9CFD3DE091}"/>
            </a:ext>
          </a:extLst>
        </xdr:cNvPr>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2" name="テキスト ボックス 341">
          <a:extLst>
            <a:ext uri="{FF2B5EF4-FFF2-40B4-BE49-F238E27FC236}">
              <a16:creationId xmlns:a16="http://schemas.microsoft.com/office/drawing/2014/main" id="{7E41F23B-BAD9-4F93-8255-B55FD1BC0B6E}"/>
            </a:ext>
          </a:extLst>
        </xdr:cNvPr>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134892</xdr:rowOff>
    </xdr:from>
    <xdr:to>
      <xdr:col>68</xdr:col>
      <xdr:colOff>203200</xdr:colOff>
      <xdr:row>61</xdr:row>
      <xdr:rowOff>65042</xdr:rowOff>
    </xdr:to>
    <xdr:sp macro="" textlink="">
      <xdr:nvSpPr>
        <xdr:cNvPr id="343" name="楕円 342">
          <a:extLst>
            <a:ext uri="{FF2B5EF4-FFF2-40B4-BE49-F238E27FC236}">
              <a16:creationId xmlns:a16="http://schemas.microsoft.com/office/drawing/2014/main" id="{54C8A889-7127-4A03-9578-2FEDDAA9CA9C}"/>
            </a:ext>
          </a:extLst>
        </xdr:cNvPr>
        <xdr:cNvSpPr/>
      </xdr:nvSpPr>
      <xdr:spPr>
        <a:xfrm>
          <a:off x="14351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44" name="テキスト ボックス 343">
          <a:extLst>
            <a:ext uri="{FF2B5EF4-FFF2-40B4-BE49-F238E27FC236}">
              <a16:creationId xmlns:a16="http://schemas.microsoft.com/office/drawing/2014/main" id="{FCE02E46-1C96-4D93-B60D-66FAE09D32E1}"/>
            </a:ext>
          </a:extLst>
        </xdr:cNvPr>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5" name="楕円 344">
          <a:extLst>
            <a:ext uri="{FF2B5EF4-FFF2-40B4-BE49-F238E27FC236}">
              <a16:creationId xmlns:a16="http://schemas.microsoft.com/office/drawing/2014/main" id="{211AD6B9-4725-4BE2-AC48-81A6B4F56916}"/>
            </a:ext>
          </a:extLst>
        </xdr:cNvPr>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58437</xdr:rowOff>
    </xdr:from>
    <xdr:ext cx="762000" cy="259045"/>
    <xdr:sp macro="" textlink="">
      <xdr:nvSpPr>
        <xdr:cNvPr id="346" name="テキスト ボックス 345">
          <a:extLst>
            <a:ext uri="{FF2B5EF4-FFF2-40B4-BE49-F238E27FC236}">
              <a16:creationId xmlns:a16="http://schemas.microsoft.com/office/drawing/2014/main" id="{5AD29E30-77BB-4F4C-8B09-1C5303D21404}"/>
            </a:ext>
          </a:extLst>
        </xdr:cNvPr>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3FAEE92-3197-492D-85AB-EA088805BF8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87BCDDD6-E2F0-4767-83DD-82750B5B33C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10A480B-592C-4FEA-945C-C5B2BF66D22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3D2087DD-5778-4455-A5E7-5C070CD0739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63F512D-D3AD-4F9E-B5CA-DDC5A6D2C31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441E15A-09D1-4AC2-96E8-9C2BB01DFEA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D4CD5489-B121-4A12-8B1E-C161540ED05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3CBD84C-D104-45C0-93EA-AB540ADE356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24D19756-ABAA-4FE7-9F19-46460D60DB0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8F95161-4835-483E-9ED7-23A45F76B1F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C8239D49-A88B-45B3-ABEA-548D3434538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854CC0E-D48C-4E71-BAF4-D5BD9DE4EEF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0B38F95-7541-4262-A8BA-7B1D54D8905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改善数値の状況や推移、今後の課題ともに「将来負担の状況」と同様の状況にあるため、同様に比率の改善に努めていく。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B340C9F4-7577-4DAB-8146-7098B862D65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ACD59A1-E90F-45E1-87CD-A56FBA03DC5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25173A5-D0BD-4478-B771-34F437C1918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7BA09F0A-09DD-4D81-82F6-2F761F59AF62}"/>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5F5CF75D-A345-4770-845C-F04B9789E38D}"/>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E0195777-6F37-4AF1-99AC-F32208C33782}"/>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661F81ED-466B-4BBE-AF94-6F71EF9617F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152398D-CD48-4B98-9217-99C131BD34B7}"/>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52BA74E2-0F68-4E26-AB4D-460A4CF505D4}"/>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11FB80ED-3B89-407D-9787-E6E5C9CBA7BA}"/>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E9D072B-81F3-47F2-9EAD-4F4A08F08BE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696F5C9A-2006-4551-9AED-545641F0210A}"/>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138A5BE-A2D5-42EF-8566-00B051AA0149}"/>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20D358B-5912-4ED1-A396-E5363C0DFF14}"/>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92D0BDC-C866-4E0A-95D2-83A182633FA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7D0B1A6-D896-43B7-B977-73CF6602975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F39F90F9-E84E-4478-B82A-4D94396B7E17}"/>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6401A399-D44E-4CD1-A092-BD3BA175C874}"/>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A75AB9E8-65A3-4087-B134-0F4DE2E0062E}"/>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99B8B74F-6AA8-41F4-BD5C-87019D29E904}"/>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9C64B7A7-79A2-482A-B5C3-A5B5EC0229B9}"/>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113212</xdr:rowOff>
    </xdr:from>
    <xdr:to>
      <xdr:col>81</xdr:col>
      <xdr:colOff>44450</xdr:colOff>
      <xdr:row>40</xdr:row>
      <xdr:rowOff>140788</xdr:rowOff>
    </xdr:to>
    <xdr:cxnSp macro="">
      <xdr:nvCxnSpPr>
        <xdr:cNvPr id="381" name="直線コネクタ 380">
          <a:extLst>
            <a:ext uri="{FF2B5EF4-FFF2-40B4-BE49-F238E27FC236}">
              <a16:creationId xmlns:a16="http://schemas.microsoft.com/office/drawing/2014/main" id="{552CC885-DF3C-48D4-AE94-1B0E8787FEB7}"/>
            </a:ext>
          </a:extLst>
        </xdr:cNvPr>
        <xdr:cNvCxnSpPr/>
      </xdr:nvCxnSpPr>
      <xdr:spPr>
        <a:xfrm flipV="1">
          <a:off x="16179800" y="6971212"/>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FC136E97-0554-4B23-AF67-F8495DC26A57}"/>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CC3967F4-CF05-4B82-994C-608744A5318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41</xdr:row>
      <xdr:rowOff>17599</xdr:rowOff>
    </xdr:to>
    <xdr:cxnSp macro="">
      <xdr:nvCxnSpPr>
        <xdr:cNvPr id="384" name="直線コネクタ 383">
          <a:extLst>
            <a:ext uri="{FF2B5EF4-FFF2-40B4-BE49-F238E27FC236}">
              <a16:creationId xmlns:a16="http://schemas.microsoft.com/office/drawing/2014/main" id="{263EBF04-D38B-461F-852F-72E57848A15D}"/>
            </a:ext>
          </a:extLst>
        </xdr:cNvPr>
        <xdr:cNvCxnSpPr/>
      </xdr:nvCxnSpPr>
      <xdr:spPr>
        <a:xfrm flipV="1">
          <a:off x="15290800" y="69987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ACA52AAD-0C36-4818-B202-A47637C82B33}"/>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9DD959FB-509C-4272-B23A-3CF338ABD0A6}"/>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17599</xdr:rowOff>
    </xdr:from>
    <xdr:to>
      <xdr:col>72</xdr:col>
      <xdr:colOff>203200</xdr:colOff>
      <xdr:row>41</xdr:row>
      <xdr:rowOff>107224</xdr:rowOff>
    </xdr:to>
    <xdr:cxnSp macro="">
      <xdr:nvCxnSpPr>
        <xdr:cNvPr id="387" name="直線コネクタ 386">
          <a:extLst>
            <a:ext uri="{FF2B5EF4-FFF2-40B4-BE49-F238E27FC236}">
              <a16:creationId xmlns:a16="http://schemas.microsoft.com/office/drawing/2014/main" id="{B1C410A7-9D43-4B5E-83FA-9737727D4AEB}"/>
            </a:ext>
          </a:extLst>
        </xdr:cNvPr>
        <xdr:cNvCxnSpPr/>
      </xdr:nvCxnSpPr>
      <xdr:spPr>
        <a:xfrm flipV="1">
          <a:off x="14401800" y="70470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E2718379-62EC-4C0F-ADA2-310D9EBD9BED}"/>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142F54CF-E5DC-4CD2-8D3D-238DB6B199E9}"/>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155484</xdr:rowOff>
    </xdr:to>
    <xdr:cxnSp macro="">
      <xdr:nvCxnSpPr>
        <xdr:cNvPr id="390" name="直線コネクタ 389">
          <a:extLst>
            <a:ext uri="{FF2B5EF4-FFF2-40B4-BE49-F238E27FC236}">
              <a16:creationId xmlns:a16="http://schemas.microsoft.com/office/drawing/2014/main" id="{BC90B7CF-E005-4678-B980-C4278B0B9F41}"/>
            </a:ext>
          </a:extLst>
        </xdr:cNvPr>
        <xdr:cNvCxnSpPr/>
      </xdr:nvCxnSpPr>
      <xdr:spPr>
        <a:xfrm flipV="1">
          <a:off x="13512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A6D1E6EB-98D5-46E4-BD2D-5A7B91896A37}"/>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7CBDD7D4-D56F-4935-8381-AE4A0301E689}"/>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EBB528D3-6817-4FA9-BD72-8F518BC6071F}"/>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F4CF5673-BF69-40E8-B1AC-952CAD54942E}"/>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9478A92-1080-4405-8B9B-81F972E04B4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B17058A-181C-4308-ACA9-4F5C6D0C863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3D5A801-078E-4364-B6F6-F5978A5EC75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CACA6C0-4FCB-4B2E-B228-AD074DE4ED0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68C5268-827E-43A4-8788-09F3DD30810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62412</xdr:rowOff>
    </xdr:from>
    <xdr:to>
      <xdr:col>81</xdr:col>
      <xdr:colOff>95250</xdr:colOff>
      <xdr:row>40</xdr:row>
      <xdr:rowOff>164012</xdr:rowOff>
    </xdr:to>
    <xdr:sp macro="" textlink="">
      <xdr:nvSpPr>
        <xdr:cNvPr id="400" name="楕円 399">
          <a:extLst>
            <a:ext uri="{FF2B5EF4-FFF2-40B4-BE49-F238E27FC236}">
              <a16:creationId xmlns:a16="http://schemas.microsoft.com/office/drawing/2014/main" id="{9128C215-EFB5-4968-BCF3-4E117B32087F}"/>
            </a:ext>
          </a:extLst>
        </xdr:cNvPr>
        <xdr:cNvSpPr/>
      </xdr:nvSpPr>
      <xdr:spPr>
        <a:xfrm>
          <a:off x="169672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34489</xdr:rowOff>
    </xdr:from>
    <xdr:ext cx="762000" cy="259045"/>
    <xdr:sp macro="" textlink="">
      <xdr:nvSpPr>
        <xdr:cNvPr id="401" name="公債費負担の状況該当値テキスト">
          <a:extLst>
            <a:ext uri="{FF2B5EF4-FFF2-40B4-BE49-F238E27FC236}">
              <a16:creationId xmlns:a16="http://schemas.microsoft.com/office/drawing/2014/main" id="{5E981BBB-965C-4ED7-B434-0306E4CEF13C}"/>
            </a:ext>
          </a:extLst>
        </xdr:cNvPr>
        <xdr:cNvSpPr txBox="1"/>
      </xdr:nvSpPr>
      <xdr:spPr>
        <a:xfrm>
          <a:off x="17106900" y="689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2" name="楕円 401">
          <a:extLst>
            <a:ext uri="{FF2B5EF4-FFF2-40B4-BE49-F238E27FC236}">
              <a16:creationId xmlns:a16="http://schemas.microsoft.com/office/drawing/2014/main" id="{8F20D0AE-F56D-4890-8658-3024EE97F7AB}"/>
            </a:ext>
          </a:extLst>
        </xdr:cNvPr>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3" name="テキスト ボックス 402">
          <a:extLst>
            <a:ext uri="{FF2B5EF4-FFF2-40B4-BE49-F238E27FC236}">
              <a16:creationId xmlns:a16="http://schemas.microsoft.com/office/drawing/2014/main" id="{712008A1-7621-46CD-8AB8-53665041558E}"/>
            </a:ext>
          </a:extLst>
        </xdr:cNvPr>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04" name="楕円 403">
          <a:extLst>
            <a:ext uri="{FF2B5EF4-FFF2-40B4-BE49-F238E27FC236}">
              <a16:creationId xmlns:a16="http://schemas.microsoft.com/office/drawing/2014/main" id="{B96DA4E3-05B8-42F2-B871-1A04C6BD9763}"/>
            </a:ext>
          </a:extLst>
        </xdr:cNvPr>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405" name="テキスト ボックス 404">
          <a:extLst>
            <a:ext uri="{FF2B5EF4-FFF2-40B4-BE49-F238E27FC236}">
              <a16:creationId xmlns:a16="http://schemas.microsoft.com/office/drawing/2014/main" id="{ABF89E89-9769-4EC9-8A38-409272C9CECF}"/>
            </a:ext>
          </a:extLst>
        </xdr:cNvPr>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06" name="楕円 405">
          <a:extLst>
            <a:ext uri="{FF2B5EF4-FFF2-40B4-BE49-F238E27FC236}">
              <a16:creationId xmlns:a16="http://schemas.microsoft.com/office/drawing/2014/main" id="{C8FA4DE1-66AA-4DFC-86CE-A4AB675486D5}"/>
            </a:ext>
          </a:extLst>
        </xdr:cNvPr>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07" name="テキスト ボックス 406">
          <a:extLst>
            <a:ext uri="{FF2B5EF4-FFF2-40B4-BE49-F238E27FC236}">
              <a16:creationId xmlns:a16="http://schemas.microsoft.com/office/drawing/2014/main" id="{D3E06292-BE67-41AD-9AB7-A808108BD0BA}"/>
            </a:ext>
          </a:extLst>
        </xdr:cNvPr>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08" name="楕円 407">
          <a:extLst>
            <a:ext uri="{FF2B5EF4-FFF2-40B4-BE49-F238E27FC236}">
              <a16:creationId xmlns:a16="http://schemas.microsoft.com/office/drawing/2014/main" id="{D8C68A1B-AFB2-40EC-A819-80E394200303}"/>
            </a:ext>
          </a:extLst>
        </xdr:cNvPr>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9" name="テキスト ボックス 408">
          <a:extLst>
            <a:ext uri="{FF2B5EF4-FFF2-40B4-BE49-F238E27FC236}">
              <a16:creationId xmlns:a16="http://schemas.microsoft.com/office/drawing/2014/main" id="{DEC796EE-5EEA-43E2-81D4-0F03467ABEB8}"/>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A0B5537-77D8-46EE-9C40-BFDBDDE65C1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3D108CF-4C54-43E6-AFDA-5DD855B7B92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46643D1-10A1-41F4-BBD2-8D2A776EA0C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EC91FD5-D6C2-4995-A773-CEAFC8C5904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FE1AA6AC-AED9-4A90-B40F-20E90EB8E4B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A31C950-A2F9-4EFA-8B63-64BD2D4B18C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62AB7F8-F495-4CC9-9A3C-9C97224F46B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7EC13AD-14E1-4A69-970E-90FFFB4545F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92F0439E-8C5E-4481-B11A-1F10115BC13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C35AB84-5355-4A06-9C26-1A2870E48FC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CD7DBE9-81D2-4D09-8D74-0DE68996074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F4041306-AB39-4106-898C-5258B7BECE4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28CBF47A-E924-44FF-8395-F52BFE95847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類似団体平均値を大きく上回る数値となっているのは、国の経済・景気対策に沿った道路や下水道の整備など公共事業の実施や、地形的要因により類似団体より多く整備された教育施設の維持修繕のため発行した地方債により、公債費に係る将来負担が大きくなっていることが要因である。令和</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年度は住吉公園、屋内温水プール整備事業等により元金償還額を上回る地方債発行額となったため、地方債残高が増加し、比率も上昇した。今後も、地方債発行を伴う大型事業が控え、一時的に指標の悪化が予想されるが、基準値内を堅持できる見込みであり、より一層の事業実施の適正化を図り、健全な財政運営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3EFF3CF-D94A-4E6E-B8FC-B88CF39ED66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5666A775-8AEE-45F8-923A-872DEBC907E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49230B0-5156-4C8E-81D7-0162C537D5C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41D448F6-B042-4EF6-AE40-4BA8CAED56CB}"/>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1A22FEC7-B504-4B00-9BED-137DADCE17B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DA9B8A23-890F-44D4-A6C6-23317D425AB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4E26FCA-2095-4430-AE4E-0425C07A1916}"/>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51CF145-BFE3-4753-99F7-033259ED28D4}"/>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AE1C1AE-89C2-4742-BEA3-B59F325B31F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4F21936C-84B7-445B-A280-2E2547F2E82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BD9DA68E-7AA5-486E-A26E-48B89607538E}"/>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C4A6ADEC-C61B-472C-9574-95FA1864E33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93C4F469-7ABC-4AC4-9526-584774C50CA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EEA3ADB-0BA4-4C10-B18E-3089086CBB8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52C5C43A-B75F-43C7-BD3B-AD4C238579C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3AFA1EF2-6A39-4F68-AC88-10ECCEB3CEF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C3AEED2-6D3F-44C3-AA66-6F224946C7E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F5F112A8-6391-476A-B7A4-ED5ED48B7124}"/>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8F12FEBF-1524-426C-B054-C99B33ED101E}"/>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439383D5-6AB4-4510-8640-15909365FACA}"/>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D5F46655-C9E1-4D97-BD76-B37DFDAA023A}"/>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A3888E10-DC28-425D-A3C7-B01FA68D52C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107527</xdr:rowOff>
    </xdr:from>
    <xdr:to>
      <xdr:col>81</xdr:col>
      <xdr:colOff>44450</xdr:colOff>
      <xdr:row>18</xdr:row>
      <xdr:rowOff>69366</xdr:rowOff>
    </xdr:to>
    <xdr:cxnSp macro="">
      <xdr:nvCxnSpPr>
        <xdr:cNvPr id="445" name="直線コネクタ 444">
          <a:extLst>
            <a:ext uri="{FF2B5EF4-FFF2-40B4-BE49-F238E27FC236}">
              <a16:creationId xmlns:a16="http://schemas.microsoft.com/office/drawing/2014/main" id="{08A123AB-0400-491D-8CFF-53E2996648FC}"/>
            </a:ext>
          </a:extLst>
        </xdr:cNvPr>
        <xdr:cNvCxnSpPr/>
      </xdr:nvCxnSpPr>
      <xdr:spPr>
        <a:xfrm>
          <a:off x="16179800" y="3022177"/>
          <a:ext cx="8382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9E7ED2A2-F613-4AA1-9273-DEA73E9394F2}"/>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F958E045-4683-4C15-9636-523A77B648B1}"/>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107527</xdr:rowOff>
    </xdr:from>
    <xdr:to>
      <xdr:col>77</xdr:col>
      <xdr:colOff>44450</xdr:colOff>
      <xdr:row>18</xdr:row>
      <xdr:rowOff>95794</xdr:rowOff>
    </xdr:to>
    <xdr:cxnSp macro="">
      <xdr:nvCxnSpPr>
        <xdr:cNvPr id="448" name="直線コネクタ 447">
          <a:extLst>
            <a:ext uri="{FF2B5EF4-FFF2-40B4-BE49-F238E27FC236}">
              <a16:creationId xmlns:a16="http://schemas.microsoft.com/office/drawing/2014/main" id="{95F2BE97-51DD-4E87-BEC4-443432068B87}"/>
            </a:ext>
          </a:extLst>
        </xdr:cNvPr>
        <xdr:cNvCxnSpPr/>
      </xdr:nvCxnSpPr>
      <xdr:spPr>
        <a:xfrm flipV="1">
          <a:off x="15290800" y="3022177"/>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EE8F1A84-F804-45AD-85A2-4AC1E2E16437}"/>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126526F5-23D2-4E34-8E17-44943AB18FED}"/>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71664</xdr:rowOff>
    </xdr:from>
    <xdr:to>
      <xdr:col>72</xdr:col>
      <xdr:colOff>203200</xdr:colOff>
      <xdr:row>18</xdr:row>
      <xdr:rowOff>95794</xdr:rowOff>
    </xdr:to>
    <xdr:cxnSp macro="">
      <xdr:nvCxnSpPr>
        <xdr:cNvPr id="451" name="直線コネクタ 450">
          <a:extLst>
            <a:ext uri="{FF2B5EF4-FFF2-40B4-BE49-F238E27FC236}">
              <a16:creationId xmlns:a16="http://schemas.microsoft.com/office/drawing/2014/main" id="{BFF1EC06-B170-4D79-A8AE-2B9CF97BDDBF}"/>
            </a:ext>
          </a:extLst>
        </xdr:cNvPr>
        <xdr:cNvCxnSpPr/>
      </xdr:nvCxnSpPr>
      <xdr:spPr>
        <a:xfrm>
          <a:off x="14401800" y="31577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2741D8B8-14DF-42F7-B859-23C4734DF88B}"/>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7A439DCC-11B8-4888-9246-AA0934B89F78}"/>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71664</xdr:rowOff>
    </xdr:from>
    <xdr:to>
      <xdr:col>68</xdr:col>
      <xdr:colOff>152400</xdr:colOff>
      <xdr:row>18</xdr:row>
      <xdr:rowOff>104987</xdr:rowOff>
    </xdr:to>
    <xdr:cxnSp macro="">
      <xdr:nvCxnSpPr>
        <xdr:cNvPr id="454" name="直線コネクタ 453">
          <a:extLst>
            <a:ext uri="{FF2B5EF4-FFF2-40B4-BE49-F238E27FC236}">
              <a16:creationId xmlns:a16="http://schemas.microsoft.com/office/drawing/2014/main" id="{E9BE93EC-53BC-44F6-9769-0C130EF0C28F}"/>
            </a:ext>
          </a:extLst>
        </xdr:cNvPr>
        <xdr:cNvCxnSpPr/>
      </xdr:nvCxnSpPr>
      <xdr:spPr>
        <a:xfrm flipV="1">
          <a:off x="13512800" y="3157764"/>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28EDF5D1-1362-4E20-98E8-D50CCC45A55D}"/>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51EA354E-4E06-4983-8F2E-203CE7EF714A}"/>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A8721045-094F-498A-A42A-52CBDDB6BD52}"/>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6D12DB54-8165-4570-8817-1EA9BC43B958}"/>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B175139-94A9-4E44-B1D0-87C5B7FE6BB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4B45925-2C19-4973-B1AB-D8D38655B25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5E2264B-4C14-4EFA-A592-1713C04A9C0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CC50FCC-A524-4231-A5C1-DF1A161CD52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DDF6067-B8C7-4436-BEC7-915838F3708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18566</xdr:rowOff>
    </xdr:from>
    <xdr:to>
      <xdr:col>81</xdr:col>
      <xdr:colOff>95250</xdr:colOff>
      <xdr:row>18</xdr:row>
      <xdr:rowOff>120166</xdr:rowOff>
    </xdr:to>
    <xdr:sp macro="" textlink="">
      <xdr:nvSpPr>
        <xdr:cNvPr id="464" name="楕円 463">
          <a:extLst>
            <a:ext uri="{FF2B5EF4-FFF2-40B4-BE49-F238E27FC236}">
              <a16:creationId xmlns:a16="http://schemas.microsoft.com/office/drawing/2014/main" id="{F8C1C19F-672A-4755-AC95-C37943E8F9AA}"/>
            </a:ext>
          </a:extLst>
        </xdr:cNvPr>
        <xdr:cNvSpPr/>
      </xdr:nvSpPr>
      <xdr:spPr>
        <a:xfrm>
          <a:off x="169672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162093</xdr:rowOff>
    </xdr:from>
    <xdr:ext cx="762000" cy="259045"/>
    <xdr:sp macro="" textlink="">
      <xdr:nvSpPr>
        <xdr:cNvPr id="465" name="将来負担の状況該当値テキスト">
          <a:extLst>
            <a:ext uri="{FF2B5EF4-FFF2-40B4-BE49-F238E27FC236}">
              <a16:creationId xmlns:a16="http://schemas.microsoft.com/office/drawing/2014/main" id="{6F5B6908-639D-4999-A60F-9F4236AE8361}"/>
            </a:ext>
          </a:extLst>
        </xdr:cNvPr>
        <xdr:cNvSpPr txBox="1"/>
      </xdr:nvSpPr>
      <xdr:spPr>
        <a:xfrm>
          <a:off x="171069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56727</xdr:rowOff>
    </xdr:from>
    <xdr:to>
      <xdr:col>77</xdr:col>
      <xdr:colOff>95250</xdr:colOff>
      <xdr:row>17</xdr:row>
      <xdr:rowOff>158327</xdr:rowOff>
    </xdr:to>
    <xdr:sp macro="" textlink="">
      <xdr:nvSpPr>
        <xdr:cNvPr id="466" name="楕円 465">
          <a:extLst>
            <a:ext uri="{FF2B5EF4-FFF2-40B4-BE49-F238E27FC236}">
              <a16:creationId xmlns:a16="http://schemas.microsoft.com/office/drawing/2014/main" id="{C5737E2E-73FC-46C8-86EA-6B7DFAAFBB3E}"/>
            </a:ext>
          </a:extLst>
        </xdr:cNvPr>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143104</xdr:rowOff>
    </xdr:from>
    <xdr:ext cx="736600" cy="259045"/>
    <xdr:sp macro="" textlink="">
      <xdr:nvSpPr>
        <xdr:cNvPr id="467" name="テキスト ボックス 466">
          <a:extLst>
            <a:ext uri="{FF2B5EF4-FFF2-40B4-BE49-F238E27FC236}">
              <a16:creationId xmlns:a16="http://schemas.microsoft.com/office/drawing/2014/main" id="{F05C8E06-1F55-4B70-BD97-03E3FE0EDC08}"/>
            </a:ext>
          </a:extLst>
        </xdr:cNvPr>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44994</xdr:rowOff>
    </xdr:from>
    <xdr:to>
      <xdr:col>73</xdr:col>
      <xdr:colOff>44450</xdr:colOff>
      <xdr:row>18</xdr:row>
      <xdr:rowOff>146594</xdr:rowOff>
    </xdr:to>
    <xdr:sp macro="" textlink="">
      <xdr:nvSpPr>
        <xdr:cNvPr id="468" name="楕円 467">
          <a:extLst>
            <a:ext uri="{FF2B5EF4-FFF2-40B4-BE49-F238E27FC236}">
              <a16:creationId xmlns:a16="http://schemas.microsoft.com/office/drawing/2014/main" id="{CF914508-A842-469A-B145-D39D3E3E7910}"/>
            </a:ext>
          </a:extLst>
        </xdr:cNvPr>
        <xdr:cNvSpPr/>
      </xdr:nvSpPr>
      <xdr:spPr>
        <a:xfrm>
          <a:off x="15240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131371</xdr:rowOff>
    </xdr:from>
    <xdr:ext cx="762000" cy="259045"/>
    <xdr:sp macro="" textlink="">
      <xdr:nvSpPr>
        <xdr:cNvPr id="469" name="テキスト ボックス 468">
          <a:extLst>
            <a:ext uri="{FF2B5EF4-FFF2-40B4-BE49-F238E27FC236}">
              <a16:creationId xmlns:a16="http://schemas.microsoft.com/office/drawing/2014/main" id="{758664ED-5FEC-4197-8DC8-68C7699FE75D}"/>
            </a:ext>
          </a:extLst>
        </xdr:cNvPr>
        <xdr:cNvSpPr txBox="1"/>
      </xdr:nvSpPr>
      <xdr:spPr>
        <a:xfrm>
          <a:off x="14909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20864</xdr:rowOff>
    </xdr:from>
    <xdr:to>
      <xdr:col>68</xdr:col>
      <xdr:colOff>203200</xdr:colOff>
      <xdr:row>18</xdr:row>
      <xdr:rowOff>122464</xdr:rowOff>
    </xdr:to>
    <xdr:sp macro="" textlink="">
      <xdr:nvSpPr>
        <xdr:cNvPr id="470" name="楕円 469">
          <a:extLst>
            <a:ext uri="{FF2B5EF4-FFF2-40B4-BE49-F238E27FC236}">
              <a16:creationId xmlns:a16="http://schemas.microsoft.com/office/drawing/2014/main" id="{8AE9B45C-FC9D-439A-98A5-62FA626A3D15}"/>
            </a:ext>
          </a:extLst>
        </xdr:cNvPr>
        <xdr:cNvSpPr/>
      </xdr:nvSpPr>
      <xdr:spPr>
        <a:xfrm>
          <a:off x="14351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107241</xdr:rowOff>
    </xdr:from>
    <xdr:ext cx="762000" cy="259045"/>
    <xdr:sp macro="" textlink="">
      <xdr:nvSpPr>
        <xdr:cNvPr id="471" name="テキスト ボックス 470">
          <a:extLst>
            <a:ext uri="{FF2B5EF4-FFF2-40B4-BE49-F238E27FC236}">
              <a16:creationId xmlns:a16="http://schemas.microsoft.com/office/drawing/2014/main" id="{963D82A2-6E0B-49A4-9546-8A8546C2EDD7}"/>
            </a:ext>
          </a:extLst>
        </xdr:cNvPr>
        <xdr:cNvSpPr txBox="1"/>
      </xdr:nvSpPr>
      <xdr:spPr>
        <a:xfrm>
          <a:off x="14020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72" name="楕円 471">
          <a:extLst>
            <a:ext uri="{FF2B5EF4-FFF2-40B4-BE49-F238E27FC236}">
              <a16:creationId xmlns:a16="http://schemas.microsoft.com/office/drawing/2014/main" id="{610A0D1D-33F3-44D1-8954-597CF36D864F}"/>
            </a:ext>
          </a:extLst>
        </xdr:cNvPr>
        <xdr:cNvSpPr/>
      </xdr:nvSpPr>
      <xdr:spPr>
        <a:xfrm>
          <a:off x="13462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140564</xdr:rowOff>
    </xdr:from>
    <xdr:ext cx="762000" cy="259045"/>
    <xdr:sp macro="" textlink="">
      <xdr:nvSpPr>
        <xdr:cNvPr id="473" name="テキスト ボックス 472">
          <a:extLst>
            <a:ext uri="{FF2B5EF4-FFF2-40B4-BE49-F238E27FC236}">
              <a16:creationId xmlns:a16="http://schemas.microsoft.com/office/drawing/2014/main" id="{C9D542E2-2C09-4168-A9BE-E228C2CDE298}"/>
            </a:ext>
          </a:extLst>
        </xdr:cNvPr>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24.2</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前年度と同様に類似団体平均値を若干上回る数値となった。比率</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の要因としては、普通交付税や臨時財政対策債等の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により経常収支比率の分母となる経常一般財源等総額が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したことが考えられる。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人口は横ばいで推移しており、住民ニーズの多様化により業務拡大傾向にあるため、これ以上の職員の削減は難しいのが現状である。今後も給与及び職員数の適正化に取り組み、人件費の抑制に努める。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山間部に集落が点在するという地形的要因により、公立小学校・保育園の施設数が多いため、施設の維持管理費が大きくならざるを得ないにも関わらず、類似団体平均値と比較して</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％低い</a:t>
          </a:r>
          <a:r>
            <a:rPr lang="en-US" altLang="ja-JP" sz="900" b="0" i="0" baseline="0">
              <a:solidFill>
                <a:schemeClr val="dk1"/>
              </a:solidFill>
              <a:effectLst/>
              <a:latin typeface="+mn-lt"/>
              <a:ea typeface="+mn-ea"/>
              <a:cs typeface="+mn-cs"/>
            </a:rPr>
            <a:t>12.8</a:t>
          </a:r>
          <a:r>
            <a:rPr lang="ja-JP" altLang="ja-JP" sz="900" b="0" i="0" baseline="0">
              <a:solidFill>
                <a:schemeClr val="dk1"/>
              </a:solidFill>
              <a:effectLst/>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なお、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a:t>
          </a:r>
          <a:r>
            <a:rPr lang="ja-JP" altLang="en-US" sz="900" b="0" i="0" baseline="0">
              <a:solidFill>
                <a:schemeClr val="dk1"/>
              </a:solidFill>
              <a:effectLst/>
              <a:latin typeface="+mn-lt"/>
              <a:ea typeface="+mn-ea"/>
              <a:cs typeface="+mn-cs"/>
            </a:rPr>
            <a:t>利用児童数増による放課後児童健全育成事業費の増加や子宮頸がんワクチン接種委託料</a:t>
          </a:r>
          <a:r>
            <a:rPr lang="ja-JP" altLang="ja-JP" sz="900" b="0" i="0" baseline="0">
              <a:solidFill>
                <a:schemeClr val="dk1"/>
              </a:solidFill>
              <a:effectLst/>
              <a:latin typeface="+mn-lt"/>
              <a:ea typeface="+mn-ea"/>
              <a:cs typeface="+mn-cs"/>
            </a:rPr>
            <a:t>の増加</a:t>
          </a:r>
          <a:r>
            <a:rPr lang="ja-JP" altLang="en-US" sz="900" b="0" i="0" baseline="0">
              <a:solidFill>
                <a:schemeClr val="dk1"/>
              </a:solidFill>
              <a:effectLst/>
              <a:latin typeface="+mn-lt"/>
              <a:ea typeface="+mn-ea"/>
              <a:cs typeface="+mn-cs"/>
            </a:rPr>
            <a:t>等</a:t>
          </a:r>
          <a:r>
            <a:rPr lang="ja-JP" altLang="ja-JP" sz="900" b="0" i="0" baseline="0">
              <a:solidFill>
                <a:schemeClr val="dk1"/>
              </a:solidFill>
              <a:effectLst/>
              <a:latin typeface="+mn-lt"/>
              <a:ea typeface="+mn-ea"/>
              <a:cs typeface="+mn-cs"/>
            </a:rPr>
            <a:t>により数値が上昇した。今後も、施設の統合や民営化などの検討を行いながら引き続き物件費の抑制に努める</a:t>
          </a:r>
          <a:r>
            <a:rPr lang="ja-JP" altLang="ja-JP" sz="105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154432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07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90424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2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145288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2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14</xdr:row>
      <xdr:rowOff>145288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45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％となり、類似団体平均値</a:t>
          </a:r>
          <a:r>
            <a:rPr lang="ja-JP" altLang="en-US" sz="1100" b="0" i="0" baseline="0">
              <a:solidFill>
                <a:schemeClr val="dk1"/>
              </a:solidFill>
              <a:effectLst/>
              <a:latin typeface="+mn-lt"/>
              <a:ea typeface="+mn-ea"/>
              <a:cs typeface="+mn-cs"/>
            </a:rPr>
            <a:t>を若干上回る</a:t>
          </a:r>
          <a:r>
            <a:rPr lang="ja-JP" altLang="ja-JP" sz="1100" b="0" i="0" baseline="0">
              <a:solidFill>
                <a:schemeClr val="dk1"/>
              </a:solidFill>
              <a:effectLst/>
              <a:latin typeface="+mn-lt"/>
              <a:ea typeface="+mn-ea"/>
              <a:cs typeface="+mn-cs"/>
            </a:rPr>
            <a:t>値となった。</a:t>
          </a:r>
          <a:r>
            <a:rPr lang="ja-JP" altLang="en-US" sz="1100" b="0" i="0" baseline="0">
              <a:solidFill>
                <a:schemeClr val="dk1"/>
              </a:solidFill>
              <a:effectLst/>
              <a:latin typeface="+mn-lt"/>
              <a:ea typeface="+mn-ea"/>
              <a:cs typeface="+mn-cs"/>
            </a:rPr>
            <a:t>町内私立幼稚園の認定こども園移行等による私立認定こども園等運営費の増に加え、</a:t>
          </a:r>
          <a:r>
            <a:rPr lang="ja-JP" altLang="ja-JP" sz="1100" b="0" i="0" baseline="0">
              <a:solidFill>
                <a:schemeClr val="dk1"/>
              </a:solidFill>
              <a:effectLst/>
              <a:latin typeface="+mn-lt"/>
              <a:ea typeface="+mn-ea"/>
              <a:cs typeface="+mn-cs"/>
            </a:rPr>
            <a:t>障害者福祉サービス費や子ども医療給付費の増により扶助費が増加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、経常収支比率の分母となる経常一般財源等総額が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したことで比率が</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たと考えられる。今後も町単独扶助費の見直しも視野に入れ、適正な扶助費の執行に努める。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154215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26307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00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類似団体よりも比率が低い理由として、下水道事業の法適化により運営負担金が補助費等に計上されていることや、国民健康保険特別会計に対する基準外繰出がないことがあげられる。令和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国民健康保険特別会計や</a:t>
          </a:r>
          <a:r>
            <a:rPr lang="ja-JP" altLang="ja-JP" sz="1100" b="0" i="0" baseline="0">
              <a:solidFill>
                <a:schemeClr val="dk1"/>
              </a:solidFill>
              <a:effectLst/>
              <a:latin typeface="+mn-lt"/>
              <a:ea typeface="+mn-ea"/>
              <a:cs typeface="+mn-cs"/>
            </a:rPr>
            <a:t>後期高齢者医療特別会計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繰出金増等</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した。各特別会計については、今後も適正な料金設定等の検討を行い、普通会計の負担軽減を図っていく。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28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55</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75293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75293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119743</xdr:rowOff>
    </xdr:from>
    <xdr:to>
      <xdr:col>78</xdr:col>
      <xdr:colOff>120650</xdr:colOff>
      <xdr:row>55</xdr:row>
      <xdr:rowOff>49893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60070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年度は、病院事業会計</a:t>
          </a:r>
          <a:r>
            <a:rPr lang="ja-JP" altLang="en-US" sz="900" b="0" i="0" baseline="0">
              <a:solidFill>
                <a:schemeClr val="dk1"/>
              </a:solidFill>
              <a:effectLst/>
              <a:latin typeface="+mn-lt"/>
              <a:ea typeface="+mn-ea"/>
              <a:cs typeface="+mn-cs"/>
            </a:rPr>
            <a:t>、公共下水道事業会計、河北郡市広域事務組合</a:t>
          </a:r>
          <a:r>
            <a:rPr lang="ja-JP" altLang="ja-JP" sz="900" b="0" i="0" baseline="0">
              <a:solidFill>
                <a:schemeClr val="dk1"/>
              </a:solidFill>
              <a:effectLst/>
              <a:latin typeface="+mn-lt"/>
              <a:ea typeface="+mn-ea"/>
              <a:cs typeface="+mn-cs"/>
            </a:rPr>
            <a:t>への</a:t>
          </a:r>
          <a:r>
            <a:rPr lang="ja-JP" altLang="en-US" sz="900" b="0" i="0" baseline="0">
              <a:solidFill>
                <a:schemeClr val="dk1"/>
              </a:solidFill>
              <a:effectLst/>
              <a:latin typeface="+mn-lt"/>
              <a:ea typeface="+mn-ea"/>
              <a:cs typeface="+mn-cs"/>
            </a:rPr>
            <a:t>負担金</a:t>
          </a:r>
          <a:r>
            <a:rPr lang="ja-JP" altLang="ja-JP" sz="900" b="0" i="0" baseline="0">
              <a:solidFill>
                <a:schemeClr val="dk1"/>
              </a:solidFill>
              <a:effectLst/>
              <a:latin typeface="+mn-lt"/>
              <a:ea typeface="+mn-ea"/>
              <a:cs typeface="+mn-cs"/>
            </a:rPr>
            <a:t>が</a:t>
          </a:r>
          <a:r>
            <a:rPr lang="ja-JP" altLang="en-US" sz="900" b="0" i="0" baseline="0">
              <a:solidFill>
                <a:schemeClr val="dk1"/>
              </a:solidFill>
              <a:effectLst/>
              <a:latin typeface="+mn-lt"/>
              <a:ea typeface="+mn-ea"/>
              <a:cs typeface="+mn-cs"/>
            </a:rPr>
            <a:t>減となったことで比率が</a:t>
          </a:r>
          <a:r>
            <a:rPr lang="ja-JP" altLang="ja-JP" sz="900" b="0" i="0" baseline="0">
              <a:solidFill>
                <a:schemeClr val="dk1"/>
              </a:solidFill>
              <a:effectLst/>
              <a:latin typeface="+mn-lt"/>
              <a:ea typeface="+mn-ea"/>
              <a:cs typeface="+mn-cs"/>
            </a:rPr>
            <a:t>改善され、前年度比</a:t>
          </a:r>
          <a:r>
            <a:rPr lang="en-US" altLang="ja-JP" sz="900" b="0" i="0" baseline="0">
              <a:solidFill>
                <a:schemeClr val="dk1"/>
              </a:solidFill>
              <a:effectLst/>
              <a:latin typeface="+mn-lt"/>
              <a:ea typeface="+mn-ea"/>
              <a:cs typeface="+mn-cs"/>
            </a:rPr>
            <a:t>1.2</a:t>
          </a:r>
          <a:r>
            <a:rPr lang="ja-JP" altLang="ja-JP" sz="900" b="0" i="0" baseline="0">
              <a:solidFill>
                <a:schemeClr val="dk1"/>
              </a:solidFill>
              <a:effectLst/>
              <a:latin typeface="+mn-lt"/>
              <a:ea typeface="+mn-ea"/>
              <a:cs typeface="+mn-cs"/>
            </a:rPr>
            <a:t>％低下の</a:t>
          </a:r>
          <a:r>
            <a:rPr lang="en-US" altLang="ja-JP" sz="900" b="0" i="0" baseline="0">
              <a:solidFill>
                <a:schemeClr val="dk1"/>
              </a:solidFill>
              <a:effectLst/>
              <a:latin typeface="+mn-lt"/>
              <a:ea typeface="+mn-ea"/>
              <a:cs typeface="+mn-cs"/>
            </a:rPr>
            <a:t>14.1</a:t>
          </a:r>
          <a:r>
            <a:rPr lang="ja-JP" altLang="ja-JP" sz="900" b="0" i="0" baseline="0">
              <a:solidFill>
                <a:schemeClr val="dk1"/>
              </a:solidFill>
              <a:effectLst/>
              <a:latin typeface="+mn-lt"/>
              <a:ea typeface="+mn-ea"/>
              <a:cs typeface="+mn-cs"/>
            </a:rPr>
            <a:t>％となった。類似団体平均値より高い数値と</a:t>
          </a:r>
          <a:r>
            <a:rPr lang="ja-JP" altLang="en-US" sz="900" b="0" i="0" baseline="0">
              <a:solidFill>
                <a:schemeClr val="dk1"/>
              </a:solidFill>
              <a:effectLst/>
              <a:latin typeface="+mn-lt"/>
              <a:ea typeface="+mn-ea"/>
              <a:cs typeface="+mn-cs"/>
            </a:rPr>
            <a:t>なる</a:t>
          </a:r>
          <a:r>
            <a:rPr lang="ja-JP" altLang="ja-JP" sz="900" b="0" i="0" baseline="0">
              <a:solidFill>
                <a:schemeClr val="dk1"/>
              </a:solidFill>
              <a:effectLst/>
              <a:latin typeface="+mn-lt"/>
              <a:ea typeface="+mn-ea"/>
              <a:cs typeface="+mn-cs"/>
            </a:rPr>
            <a:t>主な要因としては、法適化している下水道事業に対する補助・負担金が多額であることや、自治体病院を設置していることによる病院への補助・負担金があること等があげられる。毎年度、町単独補助金の見直しを実施しており、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年度においても費用対効果の低いと思われる補助金を廃止した。今後も、引き続き町単独補助金の見直しを検討していくことに加え、下水道事業の適切な料金設定を行うなど、補助費等の抑制に努める。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723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類似団体平均値を大きく上回る</a:t>
          </a:r>
          <a:r>
            <a:rPr lang="en-US" altLang="ja-JP" sz="1000" b="0" i="0" baseline="0">
              <a:solidFill>
                <a:schemeClr val="dk1"/>
              </a:solidFill>
              <a:effectLst/>
              <a:latin typeface="+mn-lt"/>
              <a:ea typeface="+mn-ea"/>
              <a:cs typeface="+mn-cs"/>
            </a:rPr>
            <a:t>17.1</a:t>
          </a:r>
          <a:r>
            <a:rPr lang="ja-JP" altLang="ja-JP" sz="1000" b="0" i="0" baseline="0">
              <a:solidFill>
                <a:schemeClr val="dk1"/>
              </a:solidFill>
              <a:effectLst/>
              <a:latin typeface="+mn-lt"/>
              <a:ea typeface="+mn-ea"/>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平成</a:t>
          </a:r>
          <a:r>
            <a:rPr lang="en-US" altLang="ja-JP" sz="1000" b="0" i="0" baseline="0">
              <a:solidFill>
                <a:schemeClr val="dk1"/>
              </a:solidFill>
              <a:effectLst/>
              <a:latin typeface="+mn-lt"/>
              <a:ea typeface="+mn-ea"/>
              <a:cs typeface="+mn-cs"/>
            </a:rPr>
            <a:t>15</a:t>
          </a:r>
          <a:r>
            <a:rPr lang="ja-JP" altLang="ja-JP" sz="1000" b="0" i="0" baseline="0">
              <a:solidFill>
                <a:schemeClr val="dk1"/>
              </a:solidFill>
              <a:effectLst/>
              <a:latin typeface="+mn-lt"/>
              <a:ea typeface="+mn-ea"/>
              <a:cs typeface="+mn-cs"/>
            </a:rPr>
            <a:t>年度以降、地方債の新規発行は厳しく抑制していたことで数値は年々改善傾向にあるが、令和</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年度より地方債発行の伴う大型事業が続いており、将来一時的に増加が見込まれるため、これ以上の増加とならないよう努める。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537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086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年度は、それぞれの性質別で増減はあったものの、前年度比</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71.5</a:t>
          </a:r>
          <a:r>
            <a:rPr lang="ja-JP" altLang="ja-JP" sz="1100" b="0" i="0" baseline="0">
              <a:solidFill>
                <a:schemeClr val="dk1"/>
              </a:solidFill>
              <a:effectLst/>
              <a:latin typeface="+mn-lt"/>
              <a:ea typeface="+mn-ea"/>
              <a:cs typeface="+mn-cs"/>
            </a:rPr>
            <a:t>％となった。類似団体平均値との比較では</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％下回っており、今後も各経費の適正な執行に努める。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57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130811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25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77</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82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20338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131844</xdr:rowOff>
    </xdr:from>
    <xdr:to>
      <xdr:col>29</xdr:col>
      <xdr:colOff>127000</xdr:colOff>
      <xdr:row>17</xdr:row>
      <xdr:rowOff>155570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4119"/>
          <a:ext cx="647700" cy="2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155570</xdr:rowOff>
    </xdr:from>
    <xdr:to>
      <xdr:col>26</xdr:col>
      <xdr:colOff>50800</xdr:colOff>
      <xdr:row>18</xdr:row>
      <xdr:rowOff>6637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7845"/>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6637</xdr:rowOff>
    </xdr:from>
    <xdr:to>
      <xdr:col>22</xdr:col>
      <xdr:colOff>114300</xdr:colOff>
      <xdr:row>18</xdr:row>
      <xdr:rowOff>70432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0362"/>
          <a:ext cx="698500" cy="6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69828</xdr:rowOff>
    </xdr:from>
    <xdr:to>
      <xdr:col>18</xdr:col>
      <xdr:colOff>177800</xdr:colOff>
      <xdr:row>18</xdr:row>
      <xdr:rowOff>70432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03553"/>
          <a:ext cx="698500" cy="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81044</xdr:rowOff>
    </xdr:from>
    <xdr:to>
      <xdr:col>29</xdr:col>
      <xdr:colOff>177800</xdr:colOff>
      <xdr:row>18</xdr:row>
      <xdr:rowOff>11194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3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53121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104770</xdr:rowOff>
    </xdr:from>
    <xdr:to>
      <xdr:col>26</xdr:col>
      <xdr:colOff>101600</xdr:colOff>
      <xdr:row>18</xdr:row>
      <xdr:rowOff>34920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19697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127287</xdr:rowOff>
    </xdr:from>
    <xdr:to>
      <xdr:col>22</xdr:col>
      <xdr:colOff>165100</xdr:colOff>
      <xdr:row>18</xdr:row>
      <xdr:rowOff>57437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42214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19632</xdr:rowOff>
    </xdr:from>
    <xdr:to>
      <xdr:col>19</xdr:col>
      <xdr:colOff>38100</xdr:colOff>
      <xdr:row>18</xdr:row>
      <xdr:rowOff>121232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106010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19028</xdr:rowOff>
    </xdr:from>
    <xdr:to>
      <xdr:col>15</xdr:col>
      <xdr:colOff>101600</xdr:colOff>
      <xdr:row>18</xdr:row>
      <xdr:rowOff>120628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105405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260731</xdr:rowOff>
    </xdr:from>
    <xdr:to>
      <xdr:col>29</xdr:col>
      <xdr:colOff>127000</xdr:colOff>
      <xdr:row>35</xdr:row>
      <xdr:rowOff>290982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1081"/>
          <a:ext cx="6477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245508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5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290982</xdr:rowOff>
    </xdr:from>
    <xdr:to>
      <xdr:col>26</xdr:col>
      <xdr:colOff>50800</xdr:colOff>
      <xdr:row>35</xdr:row>
      <xdr:rowOff>316681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1332"/>
          <a:ext cx="698500" cy="2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253302</xdr:rowOff>
    </xdr:from>
    <xdr:to>
      <xdr:col>22</xdr:col>
      <xdr:colOff>114300</xdr:colOff>
      <xdr:row>35</xdr:row>
      <xdr:rowOff>316681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3652"/>
          <a:ext cx="698500" cy="6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243434</xdr:rowOff>
    </xdr:from>
    <xdr:to>
      <xdr:col>18</xdr:col>
      <xdr:colOff>177800</xdr:colOff>
      <xdr:row>35</xdr:row>
      <xdr:rowOff>253302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3784"/>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209931</xdr:rowOff>
    </xdr:from>
    <xdr:to>
      <xdr:col>29</xdr:col>
      <xdr:colOff>177800</xdr:colOff>
      <xdr:row>35</xdr:row>
      <xdr:rowOff>311531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55008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240182</xdr:rowOff>
    </xdr:from>
    <xdr:to>
      <xdr:col>26</xdr:col>
      <xdr:colOff>101600</xdr:colOff>
      <xdr:row>35</xdr:row>
      <xdr:rowOff>341782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265881</xdr:rowOff>
    </xdr:from>
    <xdr:to>
      <xdr:col>22</xdr:col>
      <xdr:colOff>165100</xdr:colOff>
      <xdr:row>36</xdr:row>
      <xdr:rowOff>24581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4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202502</xdr:rowOff>
    </xdr:from>
    <xdr:to>
      <xdr:col>19</xdr:col>
      <xdr:colOff>38100</xdr:colOff>
      <xdr:row>35</xdr:row>
      <xdr:rowOff>304102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314279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192634</xdr:rowOff>
    </xdr:from>
    <xdr:to>
      <xdr:col>15</xdr:col>
      <xdr:colOff>101600</xdr:colOff>
      <xdr:row>35</xdr:row>
      <xdr:rowOff>294234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304411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xdr:rowOff>
    </xdr:from>
    <xdr:to>
      <xdr:col>24</xdr:col>
      <xdr:colOff>63500</xdr:colOff>
      <xdr:row>36</xdr:row>
      <xdr:rowOff>35249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2302"/>
          <a:ext cx="8382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35249</xdr:rowOff>
    </xdr:from>
    <xdr:to>
      <xdr:col>19</xdr:col>
      <xdr:colOff>177800</xdr:colOff>
      <xdr:row>36</xdr:row>
      <xdr:rowOff>57938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7449"/>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57938</xdr:rowOff>
    </xdr:from>
    <xdr:to>
      <xdr:col>15</xdr:col>
      <xdr:colOff>50800</xdr:colOff>
      <xdr:row>37</xdr:row>
      <xdr:rowOff>102533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0138"/>
          <a:ext cx="889000" cy="2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91142</xdr:rowOff>
    </xdr:from>
    <xdr:to>
      <xdr:col>10</xdr:col>
      <xdr:colOff>114300</xdr:colOff>
      <xdr:row>37</xdr:row>
      <xdr:rowOff>102533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479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120752</xdr:rowOff>
    </xdr:from>
    <xdr:to>
      <xdr:col>24</xdr:col>
      <xdr:colOff>114300</xdr:colOff>
      <xdr:row>36</xdr:row>
      <xdr:rowOff>50902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143629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155899</xdr:rowOff>
    </xdr:from>
    <xdr:to>
      <xdr:col>20</xdr:col>
      <xdr:colOff>38100</xdr:colOff>
      <xdr:row>36</xdr:row>
      <xdr:rowOff>86049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102576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3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7138</xdr:rowOff>
    </xdr:from>
    <xdr:to>
      <xdr:col>15</xdr:col>
      <xdr:colOff>101600</xdr:colOff>
      <xdr:row>36</xdr:row>
      <xdr:rowOff>108738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125265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51733</xdr:rowOff>
    </xdr:from>
    <xdr:to>
      <xdr:col>10</xdr:col>
      <xdr:colOff>165100</xdr:colOff>
      <xdr:row>37</xdr:row>
      <xdr:rowOff>153333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144460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40342</xdr:rowOff>
    </xdr:from>
    <xdr:to>
      <xdr:col>6</xdr:col>
      <xdr:colOff>38100</xdr:colOff>
      <xdr:row>37</xdr:row>
      <xdr:rowOff>141942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133069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151785</xdr:rowOff>
    </xdr:from>
    <xdr:to>
      <xdr:col>24</xdr:col>
      <xdr:colOff>63500</xdr:colOff>
      <xdr:row>59</xdr:row>
      <xdr:rowOff>24059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95885"/>
          <a:ext cx="838200" cy="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24059</xdr:rowOff>
    </xdr:from>
    <xdr:to>
      <xdr:col>19</xdr:col>
      <xdr:colOff>177800</xdr:colOff>
      <xdr:row>59</xdr:row>
      <xdr:rowOff>36670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39609"/>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29583</xdr:rowOff>
    </xdr:from>
    <xdr:to>
      <xdr:col>15</xdr:col>
      <xdr:colOff>50800</xdr:colOff>
      <xdr:row>59</xdr:row>
      <xdr:rowOff>36670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4513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29104</xdr:rowOff>
    </xdr:from>
    <xdr:to>
      <xdr:col>10</xdr:col>
      <xdr:colOff>114300</xdr:colOff>
      <xdr:row>59</xdr:row>
      <xdr:rowOff>29583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4465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100985</xdr:rowOff>
    </xdr:from>
    <xdr:to>
      <xdr:col>24</xdr:col>
      <xdr:colOff>114300</xdr:colOff>
      <xdr:row>59</xdr:row>
      <xdr:rowOff>31135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15912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144709</xdr:rowOff>
    </xdr:from>
    <xdr:to>
      <xdr:col>20</xdr:col>
      <xdr:colOff>38100</xdr:colOff>
      <xdr:row>59</xdr:row>
      <xdr:rowOff>74859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65986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157320</xdr:rowOff>
    </xdr:from>
    <xdr:to>
      <xdr:col>15</xdr:col>
      <xdr:colOff>101600</xdr:colOff>
      <xdr:row>59</xdr:row>
      <xdr:rowOff>87470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78597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150233</xdr:rowOff>
    </xdr:from>
    <xdr:to>
      <xdr:col>10</xdr:col>
      <xdr:colOff>165100</xdr:colOff>
      <xdr:row>59</xdr:row>
      <xdr:rowOff>80383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71510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149754</xdr:rowOff>
    </xdr:from>
    <xdr:to>
      <xdr:col>6</xdr:col>
      <xdr:colOff>38100</xdr:colOff>
      <xdr:row>59</xdr:row>
      <xdr:rowOff>79904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71031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106462</xdr:rowOff>
    </xdr:from>
    <xdr:to>
      <xdr:col>24</xdr:col>
      <xdr:colOff>63500</xdr:colOff>
      <xdr:row>76</xdr:row>
      <xdr:rowOff>119262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36662"/>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42179</xdr:rowOff>
    </xdr:from>
    <xdr:to>
      <xdr:col>19</xdr:col>
      <xdr:colOff>177800</xdr:colOff>
      <xdr:row>76</xdr:row>
      <xdr:rowOff>119262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72379"/>
          <a:ext cx="8890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42179</xdr:rowOff>
    </xdr:from>
    <xdr:to>
      <xdr:col>15</xdr:col>
      <xdr:colOff>50800</xdr:colOff>
      <xdr:row>77</xdr:row>
      <xdr:rowOff>163337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72379"/>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138328</xdr:rowOff>
    </xdr:from>
    <xdr:to>
      <xdr:col>10</xdr:col>
      <xdr:colOff>114300</xdr:colOff>
      <xdr:row>77</xdr:row>
      <xdr:rowOff>163337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997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55662</xdr:rowOff>
    </xdr:from>
    <xdr:to>
      <xdr:col>24</xdr:col>
      <xdr:colOff>114300</xdr:colOff>
      <xdr:row>76</xdr:row>
      <xdr:rowOff>157262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78539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68462</xdr:rowOff>
    </xdr:from>
    <xdr:to>
      <xdr:col>20</xdr:col>
      <xdr:colOff>38100</xdr:colOff>
      <xdr:row>76</xdr:row>
      <xdr:rowOff>170062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162829</xdr:rowOff>
    </xdr:from>
    <xdr:to>
      <xdr:col>15</xdr:col>
      <xdr:colOff>101600</xdr:colOff>
      <xdr:row>76</xdr:row>
      <xdr:rowOff>92979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109507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112537</xdr:rowOff>
    </xdr:from>
    <xdr:to>
      <xdr:col>10</xdr:col>
      <xdr:colOff>165100</xdr:colOff>
      <xdr:row>78</xdr:row>
      <xdr:rowOff>42687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33814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87528</xdr:rowOff>
    </xdr:from>
    <xdr:to>
      <xdr:col>6</xdr:col>
      <xdr:colOff>38100</xdr:colOff>
      <xdr:row>78</xdr:row>
      <xdr:rowOff>17678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34205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105040</xdr:rowOff>
    </xdr:from>
    <xdr:to>
      <xdr:col>24</xdr:col>
      <xdr:colOff>63500</xdr:colOff>
      <xdr:row>96</xdr:row>
      <xdr:rowOff>88843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92790"/>
          <a:ext cx="838200" cy="1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105040</xdr:rowOff>
    </xdr:from>
    <xdr:to>
      <xdr:col>19</xdr:col>
      <xdr:colOff>177800</xdr:colOff>
      <xdr:row>97</xdr:row>
      <xdr:rowOff>15101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2790"/>
          <a:ext cx="889000" cy="25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15101</xdr:rowOff>
    </xdr:from>
    <xdr:to>
      <xdr:col>15</xdr:col>
      <xdr:colOff>50800</xdr:colOff>
      <xdr:row>97</xdr:row>
      <xdr:rowOff>46921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5751"/>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46921</xdr:rowOff>
    </xdr:from>
    <xdr:to>
      <xdr:col>10</xdr:col>
      <xdr:colOff>114300</xdr:colOff>
      <xdr:row>97</xdr:row>
      <xdr:rowOff>107479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7571"/>
          <a:ext cx="889000" cy="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38043</xdr:rowOff>
    </xdr:from>
    <xdr:to>
      <xdr:col>24</xdr:col>
      <xdr:colOff>114300</xdr:colOff>
      <xdr:row>96</xdr:row>
      <xdr:rowOff>139643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54240</xdr:rowOff>
    </xdr:from>
    <xdr:to>
      <xdr:col>20</xdr:col>
      <xdr:colOff>38100</xdr:colOff>
      <xdr:row>95</xdr:row>
      <xdr:rowOff>155840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146967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135751</xdr:rowOff>
    </xdr:from>
    <xdr:to>
      <xdr:col>15</xdr:col>
      <xdr:colOff>101600</xdr:colOff>
      <xdr:row>97</xdr:row>
      <xdr:rowOff>65901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57028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167571</xdr:rowOff>
    </xdr:from>
    <xdr:to>
      <xdr:col>10</xdr:col>
      <xdr:colOff>165100</xdr:colOff>
      <xdr:row>97</xdr:row>
      <xdr:rowOff>97721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88848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56679</xdr:rowOff>
    </xdr:from>
    <xdr:to>
      <xdr:col>6</xdr:col>
      <xdr:colOff>38100</xdr:colOff>
      <xdr:row>97</xdr:row>
      <xdr:rowOff>158279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149406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102199</xdr:rowOff>
    </xdr:from>
    <xdr:to>
      <xdr:col>55</xdr:col>
      <xdr:colOff>0</xdr:colOff>
      <xdr:row>37</xdr:row>
      <xdr:rowOff>157868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45849"/>
          <a:ext cx="8382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10356</xdr:rowOff>
    </xdr:from>
    <xdr:to>
      <xdr:col>50</xdr:col>
      <xdr:colOff>114300</xdr:colOff>
      <xdr:row>37</xdr:row>
      <xdr:rowOff>157868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25306"/>
          <a:ext cx="889000" cy="11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10356</xdr:rowOff>
    </xdr:from>
    <xdr:to>
      <xdr:col>45</xdr:col>
      <xdr:colOff>177800</xdr:colOff>
      <xdr:row>37</xdr:row>
      <xdr:rowOff>134649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25306"/>
          <a:ext cx="889000" cy="115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111724</xdr:rowOff>
    </xdr:from>
    <xdr:to>
      <xdr:col>41</xdr:col>
      <xdr:colOff>50800</xdr:colOff>
      <xdr:row>37</xdr:row>
      <xdr:rowOff>134649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5537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51399</xdr:rowOff>
    </xdr:from>
    <xdr:to>
      <xdr:col>55</xdr:col>
      <xdr:colOff>50800</xdr:colOff>
      <xdr:row>37</xdr:row>
      <xdr:rowOff>152999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74276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107068</xdr:rowOff>
    </xdr:from>
    <xdr:to>
      <xdr:col>50</xdr:col>
      <xdr:colOff>165100</xdr:colOff>
      <xdr:row>38</xdr:row>
      <xdr:rowOff>37218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53745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2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131006</xdr:rowOff>
    </xdr:from>
    <xdr:to>
      <xdr:col>46</xdr:col>
      <xdr:colOff>38100</xdr:colOff>
      <xdr:row>31</xdr:row>
      <xdr:rowOff>61156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77683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4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83849</xdr:rowOff>
    </xdr:from>
    <xdr:to>
      <xdr:col>41</xdr:col>
      <xdr:colOff>101600</xdr:colOff>
      <xdr:row>38</xdr:row>
      <xdr:rowOff>13999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30526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60924</xdr:rowOff>
    </xdr:from>
    <xdr:to>
      <xdr:col>36</xdr:col>
      <xdr:colOff>165100</xdr:colOff>
      <xdr:row>37</xdr:row>
      <xdr:rowOff>162523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04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7601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87076</xdr:rowOff>
    </xdr:from>
    <xdr:to>
      <xdr:col>55</xdr:col>
      <xdr:colOff>0</xdr:colOff>
      <xdr:row>56</xdr:row>
      <xdr:rowOff>4186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16826"/>
          <a:ext cx="8382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116939</xdr:rowOff>
    </xdr:from>
    <xdr:to>
      <xdr:col>50</xdr:col>
      <xdr:colOff>114300</xdr:colOff>
      <xdr:row>56</xdr:row>
      <xdr:rowOff>4186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203789"/>
          <a:ext cx="889000" cy="4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116939</xdr:rowOff>
    </xdr:from>
    <xdr:to>
      <xdr:col>45</xdr:col>
      <xdr:colOff>177800</xdr:colOff>
      <xdr:row>56</xdr:row>
      <xdr:rowOff>123507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03789"/>
          <a:ext cx="889000" cy="5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123507</xdr:rowOff>
    </xdr:from>
    <xdr:to>
      <xdr:col>41</xdr:col>
      <xdr:colOff>50800</xdr:colOff>
      <xdr:row>57</xdr:row>
      <xdr:rowOff>118014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24707"/>
          <a:ext cx="889000" cy="1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36276</xdr:rowOff>
    </xdr:from>
    <xdr:to>
      <xdr:col>55</xdr:col>
      <xdr:colOff>50800</xdr:colOff>
      <xdr:row>55</xdr:row>
      <xdr:rowOff>137876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59153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124836</xdr:rowOff>
    </xdr:from>
    <xdr:to>
      <xdr:col>50</xdr:col>
      <xdr:colOff>165100</xdr:colOff>
      <xdr:row>56</xdr:row>
      <xdr:rowOff>54986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71513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66139</xdr:rowOff>
    </xdr:from>
    <xdr:to>
      <xdr:col>46</xdr:col>
      <xdr:colOff>38100</xdr:colOff>
      <xdr:row>53</xdr:row>
      <xdr:rowOff>167739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12816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9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72707</xdr:rowOff>
    </xdr:from>
    <xdr:to>
      <xdr:col>41</xdr:col>
      <xdr:colOff>101600</xdr:colOff>
      <xdr:row>57</xdr:row>
      <xdr:rowOff>2857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19384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67214</xdr:rowOff>
    </xdr:from>
    <xdr:to>
      <xdr:col>36</xdr:col>
      <xdr:colOff>165100</xdr:colOff>
      <xdr:row>57</xdr:row>
      <xdr:rowOff>168814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14884</xdr:rowOff>
    </xdr:from>
    <xdr:to>
      <xdr:col>55</xdr:col>
      <xdr:colOff>0</xdr:colOff>
      <xdr:row>75</xdr:row>
      <xdr:rowOff>21971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530734"/>
          <a:ext cx="8382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21971</xdr:rowOff>
    </xdr:from>
    <xdr:to>
      <xdr:col>50</xdr:col>
      <xdr:colOff>114300</xdr:colOff>
      <xdr:row>77</xdr:row>
      <xdr:rowOff>54260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880721"/>
          <a:ext cx="889000" cy="3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54260</xdr:rowOff>
    </xdr:from>
    <xdr:to>
      <xdr:col>45</xdr:col>
      <xdr:colOff>177800</xdr:colOff>
      <xdr:row>78</xdr:row>
      <xdr:rowOff>96323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5591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10274</xdr:rowOff>
    </xdr:from>
    <xdr:to>
      <xdr:col>41</xdr:col>
      <xdr:colOff>50800</xdr:colOff>
      <xdr:row>78</xdr:row>
      <xdr:rowOff>96323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83374"/>
          <a:ext cx="889000" cy="8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135534</xdr:rowOff>
    </xdr:from>
    <xdr:to>
      <xdr:col>55</xdr:col>
      <xdr:colOff>50800</xdr:colOff>
      <xdr:row>73</xdr:row>
      <xdr:rowOff>65684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4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158411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3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142621</xdr:rowOff>
    </xdr:from>
    <xdr:to>
      <xdr:col>50</xdr:col>
      <xdr:colOff>165100</xdr:colOff>
      <xdr:row>75</xdr:row>
      <xdr:rowOff>72771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89298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3460</xdr:rowOff>
    </xdr:from>
    <xdr:to>
      <xdr:col>46</xdr:col>
      <xdr:colOff>38100</xdr:colOff>
      <xdr:row>77</xdr:row>
      <xdr:rowOff>105060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121587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45523</xdr:rowOff>
    </xdr:from>
    <xdr:to>
      <xdr:col>41</xdr:col>
      <xdr:colOff>101600</xdr:colOff>
      <xdr:row>78</xdr:row>
      <xdr:rowOff>147123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138250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130924</xdr:rowOff>
    </xdr:from>
    <xdr:to>
      <xdr:col>36</xdr:col>
      <xdr:colOff>165100</xdr:colOff>
      <xdr:row>78</xdr:row>
      <xdr:rowOff>61074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52201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139635</xdr:rowOff>
    </xdr:from>
    <xdr:to>
      <xdr:col>55</xdr:col>
      <xdr:colOff>0</xdr:colOff>
      <xdr:row>97</xdr:row>
      <xdr:rowOff>60114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98835"/>
          <a:ext cx="8382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165923</xdr:rowOff>
    </xdr:from>
    <xdr:to>
      <xdr:col>50</xdr:col>
      <xdr:colOff>114300</xdr:colOff>
      <xdr:row>96</xdr:row>
      <xdr:rowOff>139635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5596423"/>
          <a:ext cx="889000" cy="10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165923</xdr:rowOff>
    </xdr:from>
    <xdr:to>
      <xdr:col>45</xdr:col>
      <xdr:colOff>177800</xdr:colOff>
      <xdr:row>95</xdr:row>
      <xdr:rowOff>47509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5596423"/>
          <a:ext cx="889000" cy="7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47509</xdr:rowOff>
    </xdr:from>
    <xdr:to>
      <xdr:col>41</xdr:col>
      <xdr:colOff>50800</xdr:colOff>
      <xdr:row>98</xdr:row>
      <xdr:rowOff>27000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35259"/>
          <a:ext cx="889000" cy="4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9314</xdr:rowOff>
    </xdr:from>
    <xdr:to>
      <xdr:col>55</xdr:col>
      <xdr:colOff>50800</xdr:colOff>
      <xdr:row>97</xdr:row>
      <xdr:rowOff>110914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159191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88835</xdr:rowOff>
    </xdr:from>
    <xdr:to>
      <xdr:col>50</xdr:col>
      <xdr:colOff>165100</xdr:colOff>
      <xdr:row>97</xdr:row>
      <xdr:rowOff>18985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35512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3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115123</xdr:rowOff>
    </xdr:from>
    <xdr:to>
      <xdr:col>46</xdr:col>
      <xdr:colOff>38100</xdr:colOff>
      <xdr:row>91</xdr:row>
      <xdr:rowOff>45273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5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61800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3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168159</xdr:rowOff>
    </xdr:from>
    <xdr:to>
      <xdr:col>41</xdr:col>
      <xdr:colOff>101600</xdr:colOff>
      <xdr:row>95</xdr:row>
      <xdr:rowOff>98309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114836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147650</xdr:rowOff>
    </xdr:from>
    <xdr:to>
      <xdr:col>36</xdr:col>
      <xdr:colOff>165100</xdr:colOff>
      <xdr:row>98</xdr:row>
      <xdr:rowOff>77800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68927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74957</xdr:rowOff>
    </xdr:from>
    <xdr:to>
      <xdr:col>85</xdr:col>
      <xdr:colOff>127000</xdr:colOff>
      <xdr:row>39</xdr:row>
      <xdr:rowOff>89212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61507"/>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81815</xdr:rowOff>
    </xdr:from>
    <xdr:to>
      <xdr:col>81</xdr:col>
      <xdr:colOff>50800</xdr:colOff>
      <xdr:row>39</xdr:row>
      <xdr:rowOff>89212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68365"/>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57273</xdr:rowOff>
    </xdr:from>
    <xdr:to>
      <xdr:col>76</xdr:col>
      <xdr:colOff>114300</xdr:colOff>
      <xdr:row>39</xdr:row>
      <xdr:rowOff>81815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43823"/>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57273</xdr:rowOff>
    </xdr:from>
    <xdr:to>
      <xdr:col>71</xdr:col>
      <xdr:colOff>177800</xdr:colOff>
      <xdr:row>39</xdr:row>
      <xdr:rowOff>65715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43823"/>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24157</xdr:rowOff>
    </xdr:from>
    <xdr:to>
      <xdr:col>85</xdr:col>
      <xdr:colOff>177800</xdr:colOff>
      <xdr:row>39</xdr:row>
      <xdr:rowOff>125757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38412</xdr:rowOff>
    </xdr:from>
    <xdr:to>
      <xdr:col>81</xdr:col>
      <xdr:colOff>101600</xdr:colOff>
      <xdr:row>39</xdr:row>
      <xdr:rowOff>140012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131139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817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31015</xdr:rowOff>
    </xdr:from>
    <xdr:to>
      <xdr:col>76</xdr:col>
      <xdr:colOff>165100</xdr:colOff>
      <xdr:row>39</xdr:row>
      <xdr:rowOff>132615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123742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8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6473</xdr:rowOff>
    </xdr:from>
    <xdr:to>
      <xdr:col>72</xdr:col>
      <xdr:colOff>38100</xdr:colOff>
      <xdr:row>39</xdr:row>
      <xdr:rowOff>108073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124600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6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14915</xdr:rowOff>
    </xdr:from>
    <xdr:to>
      <xdr:col>67</xdr:col>
      <xdr:colOff>101600</xdr:colOff>
      <xdr:row>39</xdr:row>
      <xdr:rowOff>116515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133042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4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45468</xdr:rowOff>
    </xdr:from>
    <xdr:to>
      <xdr:col>85</xdr:col>
      <xdr:colOff>127000</xdr:colOff>
      <xdr:row>75</xdr:row>
      <xdr:rowOff>115909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904218"/>
          <a:ext cx="8382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45468</xdr:rowOff>
    </xdr:from>
    <xdr:to>
      <xdr:col>81</xdr:col>
      <xdr:colOff>50800</xdr:colOff>
      <xdr:row>75</xdr:row>
      <xdr:rowOff>103222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904218"/>
          <a:ext cx="8890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27082</xdr:rowOff>
    </xdr:from>
    <xdr:to>
      <xdr:col>76</xdr:col>
      <xdr:colOff>114300</xdr:colOff>
      <xdr:row>75</xdr:row>
      <xdr:rowOff>103222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885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6965</xdr:rowOff>
    </xdr:from>
    <xdr:to>
      <xdr:col>71</xdr:col>
      <xdr:colOff>177800</xdr:colOff>
      <xdr:row>75</xdr:row>
      <xdr:rowOff>27082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65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65109</xdr:rowOff>
    </xdr:from>
    <xdr:to>
      <xdr:col>85</xdr:col>
      <xdr:colOff>177800</xdr:colOff>
      <xdr:row>75</xdr:row>
      <xdr:rowOff>166709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87986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166118</xdr:rowOff>
    </xdr:from>
    <xdr:to>
      <xdr:col>81</xdr:col>
      <xdr:colOff>101600</xdr:colOff>
      <xdr:row>75</xdr:row>
      <xdr:rowOff>96268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112795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6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52422</xdr:rowOff>
    </xdr:from>
    <xdr:to>
      <xdr:col>76</xdr:col>
      <xdr:colOff>165100</xdr:colOff>
      <xdr:row>75</xdr:row>
      <xdr:rowOff>154022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170549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147732</xdr:rowOff>
    </xdr:from>
    <xdr:to>
      <xdr:col>72</xdr:col>
      <xdr:colOff>38100</xdr:colOff>
      <xdr:row>75</xdr:row>
      <xdr:rowOff>77882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94409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127615</xdr:rowOff>
    </xdr:from>
    <xdr:to>
      <xdr:col>67</xdr:col>
      <xdr:colOff>101600</xdr:colOff>
      <xdr:row>75</xdr:row>
      <xdr:rowOff>57765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74292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34644</xdr:rowOff>
    </xdr:from>
    <xdr:to>
      <xdr:col>85</xdr:col>
      <xdr:colOff>127000</xdr:colOff>
      <xdr:row>98</xdr:row>
      <xdr:rowOff>85494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36744"/>
          <a:ext cx="838200" cy="5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34644</xdr:rowOff>
    </xdr:from>
    <xdr:to>
      <xdr:col>81</xdr:col>
      <xdr:colOff>50800</xdr:colOff>
      <xdr:row>98</xdr:row>
      <xdr:rowOff>92704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36744"/>
          <a:ext cx="889000" cy="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92704</xdr:rowOff>
    </xdr:from>
    <xdr:to>
      <xdr:col>76</xdr:col>
      <xdr:colOff>114300</xdr:colOff>
      <xdr:row>98</xdr:row>
      <xdr:rowOff>121338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94804"/>
          <a:ext cx="8890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114939</xdr:rowOff>
    </xdr:from>
    <xdr:to>
      <xdr:col>71</xdr:col>
      <xdr:colOff>177800</xdr:colOff>
      <xdr:row>98</xdr:row>
      <xdr:rowOff>121338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17039"/>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34694</xdr:rowOff>
    </xdr:from>
    <xdr:to>
      <xdr:col>85</xdr:col>
      <xdr:colOff>177800</xdr:colOff>
      <xdr:row>98</xdr:row>
      <xdr:rowOff>136294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155294</xdr:rowOff>
    </xdr:from>
    <xdr:to>
      <xdr:col>81</xdr:col>
      <xdr:colOff>101600</xdr:colOff>
      <xdr:row>98</xdr:row>
      <xdr:rowOff>85444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76571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41904</xdr:rowOff>
    </xdr:from>
    <xdr:to>
      <xdr:col>76</xdr:col>
      <xdr:colOff>165100</xdr:colOff>
      <xdr:row>98</xdr:row>
      <xdr:rowOff>143504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134631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70538</xdr:rowOff>
    </xdr:from>
    <xdr:to>
      <xdr:col>72</xdr:col>
      <xdr:colOff>38100</xdr:colOff>
      <xdr:row>99</xdr:row>
      <xdr:rowOff>688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163265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64139</xdr:rowOff>
    </xdr:from>
    <xdr:to>
      <xdr:col>67</xdr:col>
      <xdr:colOff>101600</xdr:colOff>
      <xdr:row>98</xdr:row>
      <xdr:rowOff>165739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156866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74778</xdr:rowOff>
    </xdr:from>
    <xdr:to>
      <xdr:col>116</xdr:col>
      <xdr:colOff>63500</xdr:colOff>
      <xdr:row>59</xdr:row>
      <xdr:rowOff>9169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47428"/>
          <a:ext cx="8382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74778</xdr:rowOff>
    </xdr:from>
    <xdr:to>
      <xdr:col>111</xdr:col>
      <xdr:colOff>177800</xdr:colOff>
      <xdr:row>59</xdr:row>
      <xdr:rowOff>25705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47428"/>
          <a:ext cx="889000" cy="2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23343</xdr:rowOff>
    </xdr:from>
    <xdr:to>
      <xdr:col>107</xdr:col>
      <xdr:colOff>50800</xdr:colOff>
      <xdr:row>59</xdr:row>
      <xdr:rowOff>25705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889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15418</xdr:rowOff>
    </xdr:from>
    <xdr:to>
      <xdr:col>102</xdr:col>
      <xdr:colOff>114300</xdr:colOff>
      <xdr:row>59</xdr:row>
      <xdr:rowOff>23343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3096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129819</xdr:rowOff>
    </xdr:from>
    <xdr:to>
      <xdr:col>116</xdr:col>
      <xdr:colOff>114300</xdr:colOff>
      <xdr:row>59</xdr:row>
      <xdr:rowOff>59969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23978</xdr:rowOff>
    </xdr:from>
    <xdr:to>
      <xdr:col>112</xdr:col>
      <xdr:colOff>38100</xdr:colOff>
      <xdr:row>57</xdr:row>
      <xdr:rowOff>125578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142105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146355</xdr:rowOff>
    </xdr:from>
    <xdr:to>
      <xdr:col>107</xdr:col>
      <xdr:colOff>101600</xdr:colOff>
      <xdr:row>59</xdr:row>
      <xdr:rowOff>76505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67632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143993</xdr:rowOff>
    </xdr:from>
    <xdr:to>
      <xdr:col>102</xdr:col>
      <xdr:colOff>165100</xdr:colOff>
      <xdr:row>59</xdr:row>
      <xdr:rowOff>74143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65270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136068</xdr:rowOff>
    </xdr:from>
    <xdr:to>
      <xdr:col>98</xdr:col>
      <xdr:colOff>38100</xdr:colOff>
      <xdr:row>59</xdr:row>
      <xdr:rowOff>66218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57345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30411</xdr:rowOff>
    </xdr:from>
    <xdr:to>
      <xdr:col>116</xdr:col>
      <xdr:colOff>63500</xdr:colOff>
      <xdr:row>78</xdr:row>
      <xdr:rowOff>47803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03511"/>
          <a:ext cx="8382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47803</xdr:rowOff>
    </xdr:from>
    <xdr:to>
      <xdr:col>111</xdr:col>
      <xdr:colOff>177800</xdr:colOff>
      <xdr:row>78</xdr:row>
      <xdr:rowOff>61537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20903"/>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56547</xdr:rowOff>
    </xdr:from>
    <xdr:to>
      <xdr:col>107</xdr:col>
      <xdr:colOff>50800</xdr:colOff>
      <xdr:row>78</xdr:row>
      <xdr:rowOff>61537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2964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56547</xdr:rowOff>
    </xdr:from>
    <xdr:to>
      <xdr:col>102</xdr:col>
      <xdr:colOff>114300</xdr:colOff>
      <xdr:row>78</xdr:row>
      <xdr:rowOff>75254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29647"/>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151061</xdr:rowOff>
    </xdr:from>
    <xdr:to>
      <xdr:col>116</xdr:col>
      <xdr:colOff>114300</xdr:colOff>
      <xdr:row>78</xdr:row>
      <xdr:rowOff>81211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65988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168453</xdr:rowOff>
    </xdr:from>
    <xdr:to>
      <xdr:col>112</xdr:col>
      <xdr:colOff>38100</xdr:colOff>
      <xdr:row>78</xdr:row>
      <xdr:rowOff>98603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89730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10737</xdr:rowOff>
    </xdr:from>
    <xdr:to>
      <xdr:col>107</xdr:col>
      <xdr:colOff>101600</xdr:colOff>
      <xdr:row>78</xdr:row>
      <xdr:rowOff>112337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103464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5747</xdr:rowOff>
    </xdr:from>
    <xdr:to>
      <xdr:col>102</xdr:col>
      <xdr:colOff>165100</xdr:colOff>
      <xdr:row>78</xdr:row>
      <xdr:rowOff>107347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98474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24454</xdr:rowOff>
    </xdr:from>
    <xdr:to>
      <xdr:col>98</xdr:col>
      <xdr:colOff>38100</xdr:colOff>
      <xdr:row>78</xdr:row>
      <xdr:rowOff>126054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117181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当町は類似</a:t>
          </a:r>
          <a:r>
            <a:rPr lang="en-US" altLang="ja-JP" sz="1100" b="0" i="0" baseline="0">
              <a:solidFill>
                <a:schemeClr val="dk1"/>
              </a:solidFill>
              <a:effectLst/>
              <a:latin typeface="+mn-lt"/>
              <a:ea typeface="+mn-ea"/>
              <a:cs typeface="+mn-cs"/>
            </a:rPr>
            <a:t>V-2</a:t>
          </a:r>
          <a:r>
            <a:rPr lang="ja-JP" altLang="ja-JP" sz="1100" b="0" i="0" baseline="0">
              <a:solidFill>
                <a:schemeClr val="dk1"/>
              </a:solidFill>
              <a:effectLst/>
              <a:latin typeface="+mn-lt"/>
              <a:ea typeface="+mn-ea"/>
              <a:cs typeface="+mn-cs"/>
            </a:rPr>
            <a:t>団体の中でも人口が多く、住民一人当たりのコストは類似団体平均値よりも低くなる傾向になると思われるが、令和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の性質別経費では、人件費、補助費等、公債費、維持補修費、普通建設事業費が類似団体平均値より高い数値を示している。主な要因としては、補助費等、公債費については経常比較分析表に記載の通りである。人件費については小学校をはじめとした公共施設の多さに伴い職員数が多いこと、維持補修費については除雪経費等が類似団体平均を上回る要因となっている。普通建設事業費については、</a:t>
          </a:r>
          <a:r>
            <a:rPr lang="ja-JP" altLang="en-US" sz="1100" b="0" i="0" baseline="0">
              <a:solidFill>
                <a:schemeClr val="dk1"/>
              </a:solidFill>
              <a:effectLst/>
              <a:latin typeface="+mn-lt"/>
              <a:ea typeface="+mn-ea"/>
              <a:cs typeface="+mn-cs"/>
            </a:rPr>
            <a:t>住吉公園や温水プール整備事業</a:t>
          </a:r>
          <a:r>
            <a:rPr lang="ja-JP" altLang="ja-JP" sz="1100" b="0" i="0" baseline="0">
              <a:solidFill>
                <a:schemeClr val="dk1"/>
              </a:solidFill>
              <a:effectLst/>
              <a:latin typeface="+mn-lt"/>
              <a:ea typeface="+mn-ea"/>
              <a:cs typeface="+mn-cs"/>
            </a:rPr>
            <a:t>などの大型普通建設事業が続いているため類似団体平均値を上回る数値となった。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年度と比較した場合、特に</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普通建設事業費（うち更新整備）</a:t>
          </a:r>
          <a:r>
            <a:rPr lang="ja-JP" altLang="en-US" sz="1100" b="0" i="0" baseline="0">
              <a:solidFill>
                <a:schemeClr val="dk1"/>
              </a:solidFill>
              <a:effectLst/>
              <a:latin typeface="+mn-lt"/>
              <a:ea typeface="+mn-ea"/>
              <a:cs typeface="+mn-cs"/>
            </a:rPr>
            <a:t>、公債費、貸付金</a:t>
          </a:r>
          <a:r>
            <a:rPr lang="ja-JP" altLang="ja-JP" sz="1100" b="0" i="0" baseline="0">
              <a:solidFill>
                <a:schemeClr val="dk1"/>
              </a:solidFill>
              <a:effectLst/>
              <a:latin typeface="+mn-lt"/>
              <a:ea typeface="+mn-ea"/>
              <a:cs typeface="+mn-cs"/>
            </a:rPr>
            <a:t>の数値が減少し、</a:t>
          </a:r>
          <a:r>
            <a:rPr lang="ja-JP" altLang="en-US" sz="1100" b="0" i="0" baseline="0">
              <a:solidFill>
                <a:schemeClr val="dk1"/>
              </a:solidFill>
              <a:effectLst/>
              <a:latin typeface="+mn-lt"/>
              <a:ea typeface="+mn-ea"/>
              <a:cs typeface="+mn-cs"/>
            </a:rPr>
            <a:t>物件費、補助費等</a:t>
          </a:r>
          <a:r>
            <a:rPr lang="ja-JP" altLang="ja-JP" sz="1100" b="0" i="0" baseline="0">
              <a:solidFill>
                <a:schemeClr val="dk1"/>
              </a:solidFill>
              <a:effectLst/>
              <a:latin typeface="+mn-lt"/>
              <a:ea typeface="+mn-ea"/>
              <a:cs typeface="+mn-cs"/>
            </a:rPr>
            <a:t>、普通建設事業費（うち新規整備）の数値が増加して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増要因は先述の類似団体比較であげたものであ</a:t>
          </a:r>
          <a:r>
            <a:rPr lang="ja-JP" altLang="en-US" sz="1100" b="0" i="0" baseline="0">
              <a:solidFill>
                <a:schemeClr val="dk1"/>
              </a:solidFill>
              <a:effectLst/>
              <a:latin typeface="+mn-lt"/>
              <a:ea typeface="+mn-ea"/>
              <a:cs typeface="+mn-cs"/>
            </a:rPr>
            <a:t>り、補助費等については水道料減免による水道・簡易水道事業会計への補助金の増や、小規模事業者継続等支援事業費の事業復活支援金の増等があげられる。減要因としては、</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は子育て世帯への臨時特別給付金給付事業費の減、貸付金はほっと石川観光プラン推進ファンド</a:t>
          </a:r>
          <a:r>
            <a:rPr lang="ja-JP" altLang="ja-JP" sz="1100" b="0" i="0" baseline="0">
              <a:solidFill>
                <a:schemeClr val="dk1"/>
              </a:solidFill>
              <a:effectLst/>
              <a:latin typeface="+mn-lt"/>
              <a:ea typeface="+mn-ea"/>
              <a:cs typeface="+mn-cs"/>
            </a:rPr>
            <a:t>運用資金貸付金</a:t>
          </a:r>
          <a:r>
            <a:rPr lang="ja-JP" altLang="en-US" sz="1100" b="0" i="0" baseline="0">
              <a:solidFill>
                <a:schemeClr val="dk1"/>
              </a:solidFill>
              <a:effectLst/>
              <a:latin typeface="+mn-lt"/>
              <a:ea typeface="+mn-ea"/>
              <a:cs typeface="+mn-cs"/>
            </a:rPr>
            <a:t>の皆減、公債費はほっと石川観光プラン推進ファンド償還元金の皆減があげられる。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51689</xdr:rowOff>
    </xdr:from>
    <xdr:to>
      <xdr:col>24</xdr:col>
      <xdr:colOff>63500</xdr:colOff>
      <xdr:row>35</xdr:row>
      <xdr:rowOff>57785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243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57785</xdr:rowOff>
    </xdr:from>
    <xdr:to>
      <xdr:col>19</xdr:col>
      <xdr:colOff>177800</xdr:colOff>
      <xdr:row>35</xdr:row>
      <xdr:rowOff>83693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853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xdr:rowOff>
    </xdr:from>
    <xdr:to>
      <xdr:col>15</xdr:col>
      <xdr:colOff>50800</xdr:colOff>
      <xdr:row>35</xdr:row>
      <xdr:rowOff>83693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786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xdr:rowOff>
    </xdr:from>
    <xdr:to>
      <xdr:col>10</xdr:col>
      <xdr:colOff>114300</xdr:colOff>
      <xdr:row>35</xdr:row>
      <xdr:rowOff>19304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786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xdr:rowOff>
    </xdr:from>
    <xdr:to>
      <xdr:col>24</xdr:col>
      <xdr:colOff>114300</xdr:colOff>
      <xdr:row>35</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xdr:rowOff>
    </xdr:from>
    <xdr:to>
      <xdr:col>20</xdr:col>
      <xdr:colOff>38100</xdr:colOff>
      <xdr:row>35</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125112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32893</xdr:rowOff>
    </xdr:from>
    <xdr:to>
      <xdr:col>15</xdr:col>
      <xdr:colOff>101600</xdr:colOff>
      <xdr:row>35</xdr:row>
      <xdr:rowOff>134493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125620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86631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72126</xdr:rowOff>
    </xdr:from>
    <xdr:to>
      <xdr:col>24</xdr:col>
      <xdr:colOff>63500</xdr:colOff>
      <xdr:row>58</xdr:row>
      <xdr:rowOff>13623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4776"/>
          <a:ext cx="838200" cy="1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113312</xdr:rowOff>
    </xdr:from>
    <xdr:to>
      <xdr:col>19</xdr:col>
      <xdr:colOff>177800</xdr:colOff>
      <xdr:row>57</xdr:row>
      <xdr:rowOff>72126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71612"/>
          <a:ext cx="889000" cy="4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113312</xdr:rowOff>
    </xdr:from>
    <xdr:to>
      <xdr:col>15</xdr:col>
      <xdr:colOff>50800</xdr:colOff>
      <xdr:row>57</xdr:row>
      <xdr:rowOff>167966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71612"/>
          <a:ext cx="889000" cy="5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167966</xdr:rowOff>
    </xdr:from>
    <xdr:to>
      <xdr:col>10</xdr:col>
      <xdr:colOff>114300</xdr:colOff>
      <xdr:row>58</xdr:row>
      <xdr:rowOff>40525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0616"/>
          <a:ext cx="889000" cy="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134273</xdr:rowOff>
    </xdr:from>
    <xdr:to>
      <xdr:col>24</xdr:col>
      <xdr:colOff>114300</xdr:colOff>
      <xdr:row>58</xdr:row>
      <xdr:rowOff>64423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49200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21326</xdr:rowOff>
    </xdr:from>
    <xdr:to>
      <xdr:col>20</xdr:col>
      <xdr:colOff>38100</xdr:colOff>
      <xdr:row>57</xdr:row>
      <xdr:rowOff>122926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139453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6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62512</xdr:rowOff>
    </xdr:from>
    <xdr:to>
      <xdr:col>15</xdr:col>
      <xdr:colOff>101600</xdr:colOff>
      <xdr:row>54</xdr:row>
      <xdr:rowOff>164112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9189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9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117166</xdr:rowOff>
    </xdr:from>
    <xdr:to>
      <xdr:col>10</xdr:col>
      <xdr:colOff>165100</xdr:colOff>
      <xdr:row>58</xdr:row>
      <xdr:rowOff>47316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63843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161175</xdr:rowOff>
    </xdr:from>
    <xdr:to>
      <xdr:col>6</xdr:col>
      <xdr:colOff>38100</xdr:colOff>
      <xdr:row>58</xdr:row>
      <xdr:rowOff>91325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82452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64185</xdr:rowOff>
    </xdr:from>
    <xdr:to>
      <xdr:col>24</xdr:col>
      <xdr:colOff>63500</xdr:colOff>
      <xdr:row>77</xdr:row>
      <xdr:rowOff>115377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5835"/>
          <a:ext cx="8382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64185</xdr:rowOff>
    </xdr:from>
    <xdr:to>
      <xdr:col>19</xdr:col>
      <xdr:colOff>177800</xdr:colOff>
      <xdr:row>77</xdr:row>
      <xdr:rowOff>145346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5835"/>
          <a:ext cx="889000" cy="8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145346</xdr:rowOff>
    </xdr:from>
    <xdr:to>
      <xdr:col>15</xdr:col>
      <xdr:colOff>50800</xdr:colOff>
      <xdr:row>78</xdr:row>
      <xdr:rowOff>105327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6996"/>
          <a:ext cx="889000" cy="1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105021</xdr:rowOff>
    </xdr:from>
    <xdr:to>
      <xdr:col>10</xdr:col>
      <xdr:colOff>114300</xdr:colOff>
      <xdr:row>78</xdr:row>
      <xdr:rowOff>105327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7812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64577</xdr:rowOff>
    </xdr:from>
    <xdr:to>
      <xdr:col>24</xdr:col>
      <xdr:colOff>114300</xdr:colOff>
      <xdr:row>77</xdr:row>
      <xdr:rowOff>166177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43004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13385</xdr:rowOff>
    </xdr:from>
    <xdr:to>
      <xdr:col>20</xdr:col>
      <xdr:colOff>38100</xdr:colOff>
      <xdr:row>77</xdr:row>
      <xdr:rowOff>114985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106112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94546</xdr:rowOff>
    </xdr:from>
    <xdr:to>
      <xdr:col>15</xdr:col>
      <xdr:colOff>101600</xdr:colOff>
      <xdr:row>78</xdr:row>
      <xdr:rowOff>24696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54527</xdr:rowOff>
    </xdr:from>
    <xdr:to>
      <xdr:col>10</xdr:col>
      <xdr:colOff>165100</xdr:colOff>
      <xdr:row>78</xdr:row>
      <xdr:rowOff>156127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54221</xdr:rowOff>
    </xdr:from>
    <xdr:to>
      <xdr:col>6</xdr:col>
      <xdr:colOff>38100</xdr:colOff>
      <xdr:row>78</xdr:row>
      <xdr:rowOff>155821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146948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24845</xdr:rowOff>
    </xdr:from>
    <xdr:to>
      <xdr:col>24</xdr:col>
      <xdr:colOff>63500</xdr:colOff>
      <xdr:row>98</xdr:row>
      <xdr:rowOff>31556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26945"/>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24845</xdr:rowOff>
    </xdr:from>
    <xdr:to>
      <xdr:col>19</xdr:col>
      <xdr:colOff>177800</xdr:colOff>
      <xdr:row>98</xdr:row>
      <xdr:rowOff>33874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6945"/>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33874</xdr:rowOff>
    </xdr:from>
    <xdr:to>
      <xdr:col>15</xdr:col>
      <xdr:colOff>50800</xdr:colOff>
      <xdr:row>98</xdr:row>
      <xdr:rowOff>91188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5974"/>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90519</xdr:rowOff>
    </xdr:from>
    <xdr:to>
      <xdr:col>10</xdr:col>
      <xdr:colOff>114300</xdr:colOff>
      <xdr:row>98</xdr:row>
      <xdr:rowOff>91188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261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152206</xdr:rowOff>
    </xdr:from>
    <xdr:to>
      <xdr:col>24</xdr:col>
      <xdr:colOff>114300</xdr:colOff>
      <xdr:row>98</xdr:row>
      <xdr:rowOff>82356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67133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145495</xdr:rowOff>
    </xdr:from>
    <xdr:to>
      <xdr:col>20</xdr:col>
      <xdr:colOff>38100</xdr:colOff>
      <xdr:row>98</xdr:row>
      <xdr:rowOff>75645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66772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154524</xdr:rowOff>
    </xdr:from>
    <xdr:to>
      <xdr:col>15</xdr:col>
      <xdr:colOff>101600</xdr:colOff>
      <xdr:row>98</xdr:row>
      <xdr:rowOff>84674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101201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40388</xdr:rowOff>
    </xdr:from>
    <xdr:to>
      <xdr:col>10</xdr:col>
      <xdr:colOff>165100</xdr:colOff>
      <xdr:row>98</xdr:row>
      <xdr:rowOff>141988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133115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39719</xdr:rowOff>
    </xdr:from>
    <xdr:to>
      <xdr:col>6</xdr:col>
      <xdr:colOff>38100</xdr:colOff>
      <xdr:row>98</xdr:row>
      <xdr:rowOff>141319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132446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33238</xdr:rowOff>
    </xdr:from>
    <xdr:to>
      <xdr:col>55</xdr:col>
      <xdr:colOff>0</xdr:colOff>
      <xdr:row>38</xdr:row>
      <xdr:rowOff>93001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48338"/>
          <a:ext cx="8382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93001</xdr:rowOff>
    </xdr:from>
    <xdr:to>
      <xdr:col>50</xdr:col>
      <xdr:colOff>114300</xdr:colOff>
      <xdr:row>38</xdr:row>
      <xdr:rowOff>99532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081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99532</xdr:rowOff>
    </xdr:from>
    <xdr:to>
      <xdr:col>45</xdr:col>
      <xdr:colOff>177800</xdr:colOff>
      <xdr:row>38</xdr:row>
      <xdr:rowOff>110635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1463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101818</xdr:rowOff>
    </xdr:from>
    <xdr:to>
      <xdr:col>41</xdr:col>
      <xdr:colOff>50800</xdr:colOff>
      <xdr:row>38</xdr:row>
      <xdr:rowOff>110635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1691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153888</xdr:rowOff>
    </xdr:from>
    <xdr:to>
      <xdr:col>55</xdr:col>
      <xdr:colOff>50800</xdr:colOff>
      <xdr:row>38</xdr:row>
      <xdr:rowOff>84038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42201</xdr:rowOff>
    </xdr:from>
    <xdr:to>
      <xdr:col>50</xdr:col>
      <xdr:colOff>165100</xdr:colOff>
      <xdr:row>38</xdr:row>
      <xdr:rowOff>143801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160327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3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48732</xdr:rowOff>
    </xdr:from>
    <xdr:to>
      <xdr:col>46</xdr:col>
      <xdr:colOff>38100</xdr:colOff>
      <xdr:row>38</xdr:row>
      <xdr:rowOff>150332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166859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59835</xdr:rowOff>
    </xdr:from>
    <xdr:to>
      <xdr:col>41</xdr:col>
      <xdr:colOff>101600</xdr:colOff>
      <xdr:row>38</xdr:row>
      <xdr:rowOff>161435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51018</xdr:rowOff>
    </xdr:from>
    <xdr:to>
      <xdr:col>36</xdr:col>
      <xdr:colOff>165100</xdr:colOff>
      <xdr:row>38</xdr:row>
      <xdr:rowOff>152618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169145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140712</xdr:rowOff>
    </xdr:from>
    <xdr:to>
      <xdr:col>55</xdr:col>
      <xdr:colOff>0</xdr:colOff>
      <xdr:row>57</xdr:row>
      <xdr:rowOff>161956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13362"/>
          <a:ext cx="8382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131830</xdr:rowOff>
    </xdr:from>
    <xdr:to>
      <xdr:col>50</xdr:col>
      <xdr:colOff>114300</xdr:colOff>
      <xdr:row>57</xdr:row>
      <xdr:rowOff>161956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733030"/>
          <a:ext cx="889000" cy="20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131830</xdr:rowOff>
    </xdr:from>
    <xdr:to>
      <xdr:col>45</xdr:col>
      <xdr:colOff>177800</xdr:colOff>
      <xdr:row>57</xdr:row>
      <xdr:rowOff>160193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33030"/>
          <a:ext cx="889000" cy="19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160193</xdr:rowOff>
    </xdr:from>
    <xdr:to>
      <xdr:col>41</xdr:col>
      <xdr:colOff>50800</xdr:colOff>
      <xdr:row>58</xdr:row>
      <xdr:rowOff>6426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32843"/>
          <a:ext cx="8890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89912</xdr:rowOff>
    </xdr:from>
    <xdr:to>
      <xdr:col>55</xdr:col>
      <xdr:colOff>50800</xdr:colOff>
      <xdr:row>58</xdr:row>
      <xdr:rowOff>20062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112789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1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111156</xdr:rowOff>
    </xdr:from>
    <xdr:to>
      <xdr:col>50</xdr:col>
      <xdr:colOff>165100</xdr:colOff>
      <xdr:row>58</xdr:row>
      <xdr:rowOff>41306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57833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81030</xdr:rowOff>
    </xdr:from>
    <xdr:to>
      <xdr:col>46</xdr:col>
      <xdr:colOff>38100</xdr:colOff>
      <xdr:row>57</xdr:row>
      <xdr:rowOff>11180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27707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109393</xdr:rowOff>
    </xdr:from>
    <xdr:to>
      <xdr:col>41</xdr:col>
      <xdr:colOff>101600</xdr:colOff>
      <xdr:row>58</xdr:row>
      <xdr:rowOff>39543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56070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127076</xdr:rowOff>
    </xdr:from>
    <xdr:to>
      <xdr:col>36</xdr:col>
      <xdr:colOff>165100</xdr:colOff>
      <xdr:row>58</xdr:row>
      <xdr:rowOff>57226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73753</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164199</xdr:rowOff>
    </xdr:from>
    <xdr:to>
      <xdr:col>55</xdr:col>
      <xdr:colOff>0</xdr:colOff>
      <xdr:row>77</xdr:row>
      <xdr:rowOff>10464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680049"/>
          <a:ext cx="838200" cy="5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164199</xdr:rowOff>
    </xdr:from>
    <xdr:to>
      <xdr:col>50</xdr:col>
      <xdr:colOff>114300</xdr:colOff>
      <xdr:row>76</xdr:row>
      <xdr:rowOff>158483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680049"/>
          <a:ext cx="889000"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158483</xdr:rowOff>
    </xdr:from>
    <xdr:to>
      <xdr:col>45</xdr:col>
      <xdr:colOff>177800</xdr:colOff>
      <xdr:row>77</xdr:row>
      <xdr:rowOff>167703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88683"/>
          <a:ext cx="889000" cy="1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167703</xdr:rowOff>
    </xdr:from>
    <xdr:to>
      <xdr:col>41</xdr:col>
      <xdr:colOff>50800</xdr:colOff>
      <xdr:row>78</xdr:row>
      <xdr:rowOff>29668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69353"/>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131114</xdr:rowOff>
    </xdr:from>
    <xdr:to>
      <xdr:col>55</xdr:col>
      <xdr:colOff>50800</xdr:colOff>
      <xdr:row>77</xdr:row>
      <xdr:rowOff>61264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153991</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1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113399</xdr:rowOff>
    </xdr:from>
    <xdr:to>
      <xdr:col>50</xdr:col>
      <xdr:colOff>165100</xdr:colOff>
      <xdr:row>74</xdr:row>
      <xdr:rowOff>43549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6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60076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4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107683</xdr:rowOff>
    </xdr:from>
    <xdr:to>
      <xdr:col>46</xdr:col>
      <xdr:colOff>38100</xdr:colOff>
      <xdr:row>77</xdr:row>
      <xdr:rowOff>37833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28960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116903</xdr:rowOff>
    </xdr:from>
    <xdr:to>
      <xdr:col>41</xdr:col>
      <xdr:colOff>101600</xdr:colOff>
      <xdr:row>78</xdr:row>
      <xdr:rowOff>47053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38180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150318</xdr:rowOff>
    </xdr:from>
    <xdr:to>
      <xdr:col>36</xdr:col>
      <xdr:colOff>165100</xdr:colOff>
      <xdr:row>78</xdr:row>
      <xdr:rowOff>80468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71595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21481</xdr:rowOff>
    </xdr:from>
    <xdr:to>
      <xdr:col>55</xdr:col>
      <xdr:colOff>0</xdr:colOff>
      <xdr:row>96</xdr:row>
      <xdr:rowOff>69704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37781"/>
          <a:ext cx="838200" cy="3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69704</xdr:rowOff>
    </xdr:from>
    <xdr:to>
      <xdr:col>50</xdr:col>
      <xdr:colOff>114300</xdr:colOff>
      <xdr:row>96</xdr:row>
      <xdr:rowOff>87557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28904"/>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87557</xdr:rowOff>
    </xdr:from>
    <xdr:to>
      <xdr:col>45</xdr:col>
      <xdr:colOff>177800</xdr:colOff>
      <xdr:row>97</xdr:row>
      <xdr:rowOff>57197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46757"/>
          <a:ext cx="889000" cy="1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25825</xdr:rowOff>
    </xdr:from>
    <xdr:to>
      <xdr:col>41</xdr:col>
      <xdr:colOff>50800</xdr:colOff>
      <xdr:row>97</xdr:row>
      <xdr:rowOff>57197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56475"/>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142131</xdr:rowOff>
    </xdr:from>
    <xdr:to>
      <xdr:col>55</xdr:col>
      <xdr:colOff>50800</xdr:colOff>
      <xdr:row>94</xdr:row>
      <xdr:rowOff>72281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165008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18904</xdr:rowOff>
    </xdr:from>
    <xdr:to>
      <xdr:col>50</xdr:col>
      <xdr:colOff>165100</xdr:colOff>
      <xdr:row>96</xdr:row>
      <xdr:rowOff>120504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137031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36757</xdr:rowOff>
    </xdr:from>
    <xdr:to>
      <xdr:col>46</xdr:col>
      <xdr:colOff>38100</xdr:colOff>
      <xdr:row>96</xdr:row>
      <xdr:rowOff>138357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154884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7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6397</xdr:rowOff>
    </xdr:from>
    <xdr:to>
      <xdr:col>41</xdr:col>
      <xdr:colOff>101600</xdr:colOff>
      <xdr:row>97</xdr:row>
      <xdr:rowOff>107997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99124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146475</xdr:rowOff>
    </xdr:from>
    <xdr:to>
      <xdr:col>36</xdr:col>
      <xdr:colOff>165100</xdr:colOff>
      <xdr:row>97</xdr:row>
      <xdr:rowOff>76625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67752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38164</xdr:rowOff>
    </xdr:from>
    <xdr:to>
      <xdr:col>85</xdr:col>
      <xdr:colOff>127000</xdr:colOff>
      <xdr:row>38</xdr:row>
      <xdr:rowOff>149644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53264"/>
          <a:ext cx="8382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46889</xdr:rowOff>
    </xdr:from>
    <xdr:to>
      <xdr:col>81</xdr:col>
      <xdr:colOff>50800</xdr:colOff>
      <xdr:row>38</xdr:row>
      <xdr:rowOff>149644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61989"/>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46889</xdr:rowOff>
    </xdr:from>
    <xdr:to>
      <xdr:col>76</xdr:col>
      <xdr:colOff>114300</xdr:colOff>
      <xdr:row>38</xdr:row>
      <xdr:rowOff>62281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6198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62281</xdr:rowOff>
    </xdr:from>
    <xdr:to>
      <xdr:col>71</xdr:col>
      <xdr:colOff>177800</xdr:colOff>
      <xdr:row>38</xdr:row>
      <xdr:rowOff>127089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77381"/>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158814</xdr:rowOff>
    </xdr:from>
    <xdr:to>
      <xdr:col>85</xdr:col>
      <xdr:colOff>177800</xdr:colOff>
      <xdr:row>38</xdr:row>
      <xdr:rowOff>88964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137241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98844</xdr:rowOff>
    </xdr:from>
    <xdr:to>
      <xdr:col>81</xdr:col>
      <xdr:colOff>101600</xdr:colOff>
      <xdr:row>39</xdr:row>
      <xdr:rowOff>28994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20121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7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167539</xdr:rowOff>
    </xdr:from>
    <xdr:to>
      <xdr:col>76</xdr:col>
      <xdr:colOff>165100</xdr:colOff>
      <xdr:row>38</xdr:row>
      <xdr:rowOff>97689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88816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11481</xdr:rowOff>
    </xdr:from>
    <xdr:to>
      <xdr:col>72</xdr:col>
      <xdr:colOff>38100</xdr:colOff>
      <xdr:row>38</xdr:row>
      <xdr:rowOff>113081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76289</xdr:rowOff>
    </xdr:from>
    <xdr:to>
      <xdr:col>67</xdr:col>
      <xdr:colOff>101600</xdr:colOff>
      <xdr:row>39</xdr:row>
      <xdr:rowOff>6439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169016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33041</xdr:rowOff>
    </xdr:from>
    <xdr:to>
      <xdr:col>85</xdr:col>
      <xdr:colOff>127000</xdr:colOff>
      <xdr:row>57</xdr:row>
      <xdr:rowOff>145300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05691"/>
          <a:ext cx="838200" cy="1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45174</xdr:rowOff>
    </xdr:from>
    <xdr:to>
      <xdr:col>81</xdr:col>
      <xdr:colOff>50800</xdr:colOff>
      <xdr:row>57</xdr:row>
      <xdr:rowOff>145300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17824"/>
          <a:ext cx="889000" cy="1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40341</xdr:rowOff>
    </xdr:from>
    <xdr:to>
      <xdr:col>76</xdr:col>
      <xdr:colOff>114300</xdr:colOff>
      <xdr:row>57</xdr:row>
      <xdr:rowOff>45174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12991"/>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40341</xdr:rowOff>
    </xdr:from>
    <xdr:to>
      <xdr:col>71</xdr:col>
      <xdr:colOff>177800</xdr:colOff>
      <xdr:row>58</xdr:row>
      <xdr:rowOff>52685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12991"/>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153691</xdr:rowOff>
    </xdr:from>
    <xdr:to>
      <xdr:col>85</xdr:col>
      <xdr:colOff>177800</xdr:colOff>
      <xdr:row>57</xdr:row>
      <xdr:rowOff>83841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132118</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3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94500</xdr:rowOff>
    </xdr:from>
    <xdr:to>
      <xdr:col>81</xdr:col>
      <xdr:colOff>101600</xdr:colOff>
      <xdr:row>58</xdr:row>
      <xdr:rowOff>24650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15777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165824</xdr:rowOff>
    </xdr:from>
    <xdr:to>
      <xdr:col>76</xdr:col>
      <xdr:colOff>165100</xdr:colOff>
      <xdr:row>57</xdr:row>
      <xdr:rowOff>95974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87101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160991</xdr:rowOff>
    </xdr:from>
    <xdr:to>
      <xdr:col>72</xdr:col>
      <xdr:colOff>38100</xdr:colOff>
      <xdr:row>57</xdr:row>
      <xdr:rowOff>91141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82268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1885</xdr:rowOff>
    </xdr:from>
    <xdr:to>
      <xdr:col>67</xdr:col>
      <xdr:colOff>101600</xdr:colOff>
      <xdr:row>58</xdr:row>
      <xdr:rowOff>103485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94612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74957</xdr:rowOff>
    </xdr:from>
    <xdr:to>
      <xdr:col>85</xdr:col>
      <xdr:colOff>127000</xdr:colOff>
      <xdr:row>79</xdr:row>
      <xdr:rowOff>89212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19507"/>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81815</xdr:rowOff>
    </xdr:from>
    <xdr:to>
      <xdr:col>81</xdr:col>
      <xdr:colOff>50800</xdr:colOff>
      <xdr:row>79</xdr:row>
      <xdr:rowOff>89212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26365"/>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57274</xdr:rowOff>
    </xdr:from>
    <xdr:to>
      <xdr:col>76</xdr:col>
      <xdr:colOff>114300</xdr:colOff>
      <xdr:row>79</xdr:row>
      <xdr:rowOff>81815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01824"/>
          <a:ext cx="8890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57274</xdr:rowOff>
    </xdr:from>
    <xdr:to>
      <xdr:col>71</xdr:col>
      <xdr:colOff>177800</xdr:colOff>
      <xdr:row>79</xdr:row>
      <xdr:rowOff>65715</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01824"/>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24157</xdr:rowOff>
    </xdr:from>
    <xdr:to>
      <xdr:col>85</xdr:col>
      <xdr:colOff>177800</xdr:colOff>
      <xdr:row>79</xdr:row>
      <xdr:rowOff>125757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38412</xdr:rowOff>
    </xdr:from>
    <xdr:to>
      <xdr:col>81</xdr:col>
      <xdr:colOff>101600</xdr:colOff>
      <xdr:row>79</xdr:row>
      <xdr:rowOff>140012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131139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7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31015</xdr:rowOff>
    </xdr:from>
    <xdr:to>
      <xdr:col>76</xdr:col>
      <xdr:colOff>165100</xdr:colOff>
      <xdr:row>79</xdr:row>
      <xdr:rowOff>132615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123742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6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6474</xdr:rowOff>
    </xdr:from>
    <xdr:to>
      <xdr:col>72</xdr:col>
      <xdr:colOff>38100</xdr:colOff>
      <xdr:row>79</xdr:row>
      <xdr:rowOff>108074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124601</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3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14915</xdr:rowOff>
    </xdr:from>
    <xdr:to>
      <xdr:col>67</xdr:col>
      <xdr:colOff>101600</xdr:colOff>
      <xdr:row>79</xdr:row>
      <xdr:rowOff>116515</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133042</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45469</xdr:rowOff>
    </xdr:from>
    <xdr:to>
      <xdr:col>85</xdr:col>
      <xdr:colOff>127000</xdr:colOff>
      <xdr:row>95</xdr:row>
      <xdr:rowOff>115909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333219"/>
          <a:ext cx="838200" cy="7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45469</xdr:rowOff>
    </xdr:from>
    <xdr:to>
      <xdr:col>81</xdr:col>
      <xdr:colOff>50800</xdr:colOff>
      <xdr:row>95</xdr:row>
      <xdr:rowOff>103222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333219"/>
          <a:ext cx="8890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27082</xdr:rowOff>
    </xdr:from>
    <xdr:to>
      <xdr:col>76</xdr:col>
      <xdr:colOff>114300</xdr:colOff>
      <xdr:row>95</xdr:row>
      <xdr:rowOff>103222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314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6965</xdr:rowOff>
    </xdr:from>
    <xdr:to>
      <xdr:col>71</xdr:col>
      <xdr:colOff>177800</xdr:colOff>
      <xdr:row>95</xdr:row>
      <xdr:rowOff>27082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294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65109</xdr:rowOff>
    </xdr:from>
    <xdr:to>
      <xdr:col>85</xdr:col>
      <xdr:colOff>177800</xdr:colOff>
      <xdr:row>95</xdr:row>
      <xdr:rowOff>166709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87986</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166119</xdr:rowOff>
    </xdr:from>
    <xdr:to>
      <xdr:col>81</xdr:col>
      <xdr:colOff>101600</xdr:colOff>
      <xdr:row>95</xdr:row>
      <xdr:rowOff>96269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2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112796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0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52422</xdr:rowOff>
    </xdr:from>
    <xdr:to>
      <xdr:col>76</xdr:col>
      <xdr:colOff>165100</xdr:colOff>
      <xdr:row>95</xdr:row>
      <xdr:rowOff>154022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170549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147732</xdr:rowOff>
    </xdr:from>
    <xdr:to>
      <xdr:col>72</xdr:col>
      <xdr:colOff>38100</xdr:colOff>
      <xdr:row>95</xdr:row>
      <xdr:rowOff>77882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94409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127615</xdr:rowOff>
    </xdr:from>
    <xdr:to>
      <xdr:col>67</xdr:col>
      <xdr:colOff>101600</xdr:colOff>
      <xdr:row>95</xdr:row>
      <xdr:rowOff>57765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2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74292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0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当町は類似</a:t>
          </a:r>
          <a:r>
            <a:rPr lang="en-US" altLang="ja-JP" sz="1100" b="0" i="0" baseline="0">
              <a:solidFill>
                <a:schemeClr val="dk1"/>
              </a:solidFill>
              <a:effectLst/>
              <a:latin typeface="+mn-lt"/>
              <a:ea typeface="+mn-ea"/>
              <a:cs typeface="+mn-cs"/>
            </a:rPr>
            <a:t>V-2</a:t>
          </a:r>
          <a:r>
            <a:rPr lang="ja-JP" altLang="ja-JP" sz="1100" b="0" i="0" baseline="0">
              <a:solidFill>
                <a:schemeClr val="dk1"/>
              </a:solidFill>
              <a:effectLst/>
              <a:latin typeface="+mn-lt"/>
              <a:ea typeface="+mn-ea"/>
              <a:cs typeface="+mn-cs"/>
            </a:rPr>
            <a:t>団体の中でも人口が多く、住民一人当たりのコストは類似団体平均値よりも低くなる傾向になると思われるが、令和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の目的別経費では特に、農林水産業費、土木費、公債費が類似団体平均値より高い数値を示している。主な要因として、農林水産業費については各種農業振興施策のほか、農業集落排水事業に対する補助・負担金があること、公債費については経常経費分析表や性質別歳出決算分析表に記載のとおりである。土木費については住吉公園</a:t>
          </a:r>
          <a:r>
            <a:rPr lang="ja-JP" altLang="en-US" sz="1100" b="0" i="0" baseline="0">
              <a:solidFill>
                <a:schemeClr val="dk1"/>
              </a:solidFill>
              <a:effectLst/>
              <a:latin typeface="+mn-lt"/>
              <a:ea typeface="+mn-ea"/>
              <a:cs typeface="+mn-cs"/>
            </a:rPr>
            <a:t>、温水プール</a:t>
          </a:r>
          <a:r>
            <a:rPr lang="ja-JP" altLang="ja-JP" sz="1100" b="0" i="0" baseline="0">
              <a:solidFill>
                <a:schemeClr val="dk1"/>
              </a:solidFill>
              <a:effectLst/>
              <a:latin typeface="+mn-lt"/>
              <a:ea typeface="+mn-ea"/>
              <a:cs typeface="+mn-cs"/>
            </a:rPr>
            <a:t>整備事業の増等によりそれぞれ類似団体</a:t>
          </a:r>
          <a:r>
            <a:rPr lang="ja-JP" altLang="en-US" sz="1100" b="0" i="0" baseline="0">
              <a:solidFill>
                <a:schemeClr val="dk1"/>
              </a:solidFill>
              <a:effectLst/>
              <a:latin typeface="+mn-lt"/>
              <a:ea typeface="+mn-ea"/>
              <a:cs typeface="+mn-cs"/>
            </a:rPr>
            <a:t>平均値</a:t>
          </a:r>
          <a:r>
            <a:rPr lang="ja-JP" altLang="ja-JP" sz="1100" b="0" i="0" baseline="0">
              <a:solidFill>
                <a:schemeClr val="dk1"/>
              </a:solidFill>
              <a:effectLst/>
              <a:latin typeface="+mn-lt"/>
              <a:ea typeface="+mn-ea"/>
              <a:cs typeface="+mn-cs"/>
            </a:rPr>
            <a:t>を上回る数値となった。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年度と比較した場合、特に総務費、</a:t>
          </a:r>
          <a:r>
            <a:rPr lang="ja-JP" altLang="en-US" sz="1100" b="0" i="0" baseline="0">
              <a:solidFill>
                <a:schemeClr val="dk1"/>
              </a:solidFill>
              <a:effectLst/>
              <a:latin typeface="+mn-lt"/>
              <a:ea typeface="+mn-ea"/>
              <a:cs typeface="+mn-cs"/>
            </a:rPr>
            <a:t>民生費、商工費、公債費</a:t>
          </a:r>
          <a:r>
            <a:rPr lang="ja-JP" altLang="ja-JP" sz="1100" b="0" i="0" baseline="0">
              <a:solidFill>
                <a:schemeClr val="dk1"/>
              </a:solidFill>
              <a:effectLst/>
              <a:latin typeface="+mn-lt"/>
              <a:ea typeface="+mn-ea"/>
              <a:cs typeface="+mn-cs"/>
            </a:rPr>
            <a:t>の数値が減少し、</a:t>
          </a: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、消防費、教育費</a:t>
          </a:r>
          <a:r>
            <a:rPr lang="ja-JP" altLang="ja-JP" sz="1100" b="0" i="0" baseline="0">
              <a:solidFill>
                <a:schemeClr val="dk1"/>
              </a:solidFill>
              <a:effectLst/>
              <a:latin typeface="+mn-lt"/>
              <a:ea typeface="+mn-ea"/>
              <a:cs typeface="+mn-cs"/>
            </a:rPr>
            <a:t>が増加している。減要因</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務費は役場新庁舎建設事業費や高度無線環境整備事業費の減、民生費は子育て世帯への臨時特別給付金給付事業費の減、商工費は河合谷宿泊体験交流施設整備事業やほっと石川観光プラン推進ファンド運用資金貸付金の減があげられる。増要因として、消防費は消防庁舎改修事業費の増、教育費は福祉教育複合施設整備事業費や総合体育館改修事業費の増があげられる。公債</a:t>
          </a:r>
          <a:r>
            <a:rPr lang="ja-JP" altLang="ja-JP" sz="1100" b="0" i="0" baseline="0">
              <a:solidFill>
                <a:schemeClr val="dk1"/>
              </a:solidFill>
              <a:effectLst/>
              <a:latin typeface="+mn-lt"/>
              <a:ea typeface="+mn-ea"/>
              <a:cs typeface="+mn-cs"/>
            </a:rPr>
            <a:t>費と</a:t>
          </a: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費の増減要因は先述の通りである。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　実質収支額は毎年度黒字となっている。収支不足分を財政調整基金の取崩しにより対応してきたため、実質単年度収支は赤字、財政調整基金残高は減少傾向となっていたが、令和</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年度より、財政調整基金残高は増額、実質単年度収支は黒字となった。令和</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年度においても、財政調整基金の取崩額</a:t>
          </a:r>
          <a:r>
            <a:rPr lang="en-US" altLang="ja-JP" sz="1050" b="0" i="0" baseline="0">
              <a:solidFill>
                <a:schemeClr val="dk1"/>
              </a:solidFill>
              <a:effectLst/>
              <a:latin typeface="+mn-lt"/>
              <a:ea typeface="+mn-ea"/>
              <a:cs typeface="+mn-cs"/>
            </a:rPr>
            <a:t>200,000</a:t>
          </a:r>
          <a:r>
            <a:rPr lang="ja-JP" altLang="ja-JP" sz="1050" b="0" i="0" baseline="0">
              <a:solidFill>
                <a:schemeClr val="dk1"/>
              </a:solidFill>
              <a:effectLst/>
              <a:latin typeface="+mn-lt"/>
              <a:ea typeface="+mn-ea"/>
              <a:cs typeface="+mn-cs"/>
            </a:rPr>
            <a:t>千円</a:t>
          </a:r>
          <a:r>
            <a:rPr lang="ja-JP" altLang="en-US" sz="1050" b="0" i="0" baseline="0">
              <a:solidFill>
                <a:schemeClr val="dk1"/>
              </a:solidFill>
              <a:effectLst/>
              <a:latin typeface="+mn-lt"/>
              <a:ea typeface="+mn-ea"/>
              <a:cs typeface="+mn-cs"/>
            </a:rPr>
            <a:t>を上回る</a:t>
          </a:r>
          <a:r>
            <a:rPr lang="ja-JP" altLang="ja-JP" sz="1050" b="0" i="0" baseline="0">
              <a:solidFill>
                <a:schemeClr val="dk1"/>
              </a:solidFill>
              <a:effectLst/>
              <a:latin typeface="+mn-lt"/>
              <a:ea typeface="+mn-ea"/>
              <a:cs typeface="+mn-cs"/>
            </a:rPr>
            <a:t>積立金</a:t>
          </a:r>
          <a:r>
            <a:rPr lang="ja-JP" altLang="en-US" sz="1050" b="0" i="0" baseline="0">
              <a:solidFill>
                <a:schemeClr val="dk1"/>
              </a:solidFill>
              <a:effectLst/>
              <a:latin typeface="+mn-lt"/>
              <a:ea typeface="+mn-ea"/>
              <a:cs typeface="+mn-cs"/>
            </a:rPr>
            <a:t>によ</a:t>
          </a:r>
          <a:r>
            <a:rPr lang="ja-JP" altLang="ja-JP" sz="1050" b="0" i="0" baseline="0">
              <a:solidFill>
                <a:schemeClr val="dk1"/>
              </a:solidFill>
              <a:effectLst/>
              <a:latin typeface="+mn-lt"/>
              <a:ea typeface="+mn-ea"/>
              <a:cs typeface="+mn-cs"/>
            </a:rPr>
            <a:t>り財政調整基金残高は増額、実質単年度収支は黒字となった。今後も社会保障関係経費等の増大が見込まれるため、引き続き実質単年度収支が黒字となるよう、税基盤の強化をはじめとした収入の確保、及び事務の整理・合理化等による歳出の削減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tx1"/>
              </a:solidFill>
              <a:effectLst/>
              <a:latin typeface="+mn-lt"/>
              <a:ea typeface="+mn-ea"/>
              <a:cs typeface="+mn-cs"/>
            </a:rPr>
            <a:t>　</a:t>
          </a:r>
          <a:r>
            <a:rPr lang="ja-JP" altLang="ja-JP" sz="900" b="0" i="0" baseline="0">
              <a:solidFill>
                <a:schemeClr val="tx1"/>
              </a:solidFill>
              <a:effectLst/>
              <a:latin typeface="+mn-lt"/>
              <a:ea typeface="+mn-ea"/>
              <a:cs typeface="+mn-cs"/>
            </a:rPr>
            <a:t>令和</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年度は、</a:t>
          </a:r>
          <a:r>
            <a:rPr lang="ja-JP" altLang="en-US" sz="900" b="0" i="0" baseline="0">
              <a:solidFill>
                <a:schemeClr val="tx1"/>
              </a:solidFill>
              <a:effectLst/>
              <a:latin typeface="+mn-lt"/>
              <a:ea typeface="+mn-ea"/>
              <a:cs typeface="+mn-cs"/>
            </a:rPr>
            <a:t>令和</a:t>
          </a:r>
          <a:r>
            <a:rPr lang="en-US" altLang="ja-JP" sz="900" b="0" i="0" baseline="0">
              <a:solidFill>
                <a:schemeClr val="tx1"/>
              </a:solidFill>
              <a:effectLst/>
              <a:latin typeface="+mn-lt"/>
              <a:ea typeface="+mn-ea"/>
              <a:cs typeface="+mn-cs"/>
            </a:rPr>
            <a:t>3</a:t>
          </a:r>
          <a:r>
            <a:rPr lang="ja-JP" altLang="en-US" sz="900" b="0" i="0" baseline="0">
              <a:solidFill>
                <a:schemeClr val="tx1"/>
              </a:solidFill>
              <a:effectLst/>
              <a:latin typeface="+mn-lt"/>
              <a:ea typeface="+mn-ea"/>
              <a:cs typeface="+mn-cs"/>
            </a:rPr>
            <a:t>年度の</a:t>
          </a:r>
          <a:r>
            <a:rPr lang="ja-JP" altLang="ja-JP" sz="900" b="0" i="0" baseline="0">
              <a:solidFill>
                <a:schemeClr val="tx1"/>
              </a:solidFill>
              <a:effectLst/>
              <a:latin typeface="+mn-lt"/>
              <a:ea typeface="+mn-ea"/>
              <a:cs typeface="+mn-cs"/>
            </a:rPr>
            <a:t>自治振興資金貸付金（</a:t>
          </a:r>
          <a:r>
            <a:rPr lang="en-US" altLang="ja-JP" sz="900" b="0" i="0" baseline="0">
              <a:solidFill>
                <a:schemeClr val="tx1"/>
              </a:solidFill>
              <a:effectLst/>
              <a:latin typeface="+mn-lt"/>
              <a:ea typeface="+mn-ea"/>
              <a:cs typeface="+mn-cs"/>
            </a:rPr>
            <a:t>135</a:t>
          </a:r>
          <a:r>
            <a:rPr lang="ja-JP" altLang="ja-JP" sz="900" b="0" i="0" baseline="0">
              <a:solidFill>
                <a:schemeClr val="tx1"/>
              </a:solidFill>
              <a:effectLst/>
              <a:latin typeface="+mn-lt"/>
              <a:ea typeface="+mn-ea"/>
              <a:cs typeface="+mn-cs"/>
            </a:rPr>
            <a:t>百万円）の満期一括償還と貸付</a:t>
          </a:r>
          <a:r>
            <a:rPr lang="ja-JP" altLang="en-US" sz="900" b="0" i="0" baseline="0">
              <a:solidFill>
                <a:schemeClr val="tx1"/>
              </a:solidFill>
              <a:effectLst/>
              <a:latin typeface="+mn-lt"/>
              <a:ea typeface="+mn-ea"/>
              <a:cs typeface="+mn-cs"/>
            </a:rPr>
            <a:t>の皆減</a:t>
          </a:r>
          <a:r>
            <a:rPr lang="ja-JP" altLang="ja-JP" sz="900" b="0" i="0" baseline="0">
              <a:solidFill>
                <a:schemeClr val="tx1"/>
              </a:solidFill>
              <a:effectLst/>
              <a:latin typeface="+mn-lt"/>
              <a:ea typeface="+mn-ea"/>
              <a:cs typeface="+mn-cs"/>
            </a:rPr>
            <a:t>により、普通会計の元利償還金と算入公債費がともに貸付金分</a:t>
          </a:r>
          <a:r>
            <a:rPr lang="ja-JP" altLang="en-US" sz="900" b="0" i="0" baseline="0">
              <a:solidFill>
                <a:schemeClr val="tx1"/>
              </a:solidFill>
              <a:effectLst/>
              <a:latin typeface="+mn-lt"/>
              <a:ea typeface="+mn-ea"/>
              <a:cs typeface="+mn-cs"/>
            </a:rPr>
            <a:t>減少</a:t>
          </a:r>
          <a:r>
            <a:rPr lang="ja-JP" altLang="ja-JP" sz="900" b="0" i="0" baseline="0">
              <a:solidFill>
                <a:schemeClr val="tx1"/>
              </a:solidFill>
              <a:effectLst/>
              <a:latin typeface="+mn-lt"/>
              <a:ea typeface="+mn-ea"/>
              <a:cs typeface="+mn-cs"/>
            </a:rPr>
            <a:t>している。元利償還金等</a:t>
          </a:r>
          <a:r>
            <a:rPr lang="ja-JP" altLang="en-US"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算入公債費</a:t>
          </a:r>
          <a:r>
            <a:rPr lang="ja-JP" altLang="en-US" sz="900" b="0" i="0" baseline="0">
              <a:solidFill>
                <a:schemeClr val="tx1"/>
              </a:solidFill>
              <a:effectLst/>
              <a:latin typeface="+mn-lt"/>
              <a:ea typeface="+mn-ea"/>
              <a:cs typeface="+mn-cs"/>
            </a:rPr>
            <a:t>等ともに減となったが、算入公債費等の減が大きく、</a:t>
          </a:r>
          <a:r>
            <a:rPr lang="ja-JP" altLang="ja-JP" sz="900" b="0" i="0" baseline="0">
              <a:solidFill>
                <a:schemeClr val="tx1"/>
              </a:solidFill>
              <a:effectLst/>
              <a:latin typeface="+mn-lt"/>
              <a:ea typeface="+mn-ea"/>
              <a:cs typeface="+mn-cs"/>
            </a:rPr>
            <a:t>実質公債費比率の分子は増加した。公営企業債の元利償還に対する繰入金は、下水道事業の経営改善等による基準外繰出の減等により着実に減額し続けているが依然として実質公債費比率の分子を大きくさせる要因となっている。</a:t>
          </a:r>
          <a:endParaRPr lang="ja-JP" altLang="ja-JP" sz="1050">
            <a:solidFill>
              <a:schemeClr val="tx1"/>
            </a:solidFill>
            <a:effectLst/>
          </a:endParaRPr>
        </a:p>
        <a:p>
          <a:pPr eaLnBrk="1" fontAlgn="auto" latinLnBrk="0" hangingPunct="1"/>
          <a:r>
            <a:rPr lang="ja-JP" altLang="ja-JP" sz="900" b="0" i="0" baseline="0">
              <a:solidFill>
                <a:srgbClr val="FF0000"/>
              </a:solidFill>
              <a:effectLst/>
              <a:latin typeface="+mn-lt"/>
              <a:ea typeface="+mn-ea"/>
              <a:cs typeface="+mn-cs"/>
            </a:rPr>
            <a:t>　</a:t>
          </a:r>
          <a:r>
            <a:rPr lang="ja-JP" altLang="ja-JP" sz="900" b="0" i="0" baseline="0">
              <a:solidFill>
                <a:schemeClr val="tx1"/>
              </a:solidFill>
              <a:effectLst/>
              <a:latin typeface="+mn-lt"/>
              <a:ea typeface="+mn-ea"/>
              <a:cs typeface="+mn-cs"/>
            </a:rPr>
            <a:t>今後については、役場新庁舎整備事業をはじめとした大型事業に係る地方債の償還開始に伴い、元利償還金は増加傾向になる見込みである。普通会計については計画的な地方債発行をするとともに、公営企業会計や一部事務組合についてもより一層の経費削減や適正な料金設定の見直し等を行い、健全な経営に努める。</a:t>
          </a:r>
          <a:endParaRPr lang="ja-JP" altLang="ja-JP" sz="105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今年度の一般会計等に係る地方債の現在高は、</a:t>
          </a:r>
          <a:r>
            <a:rPr lang="ja-JP" altLang="en-US" sz="1100" b="0" i="0" baseline="0">
              <a:solidFill>
                <a:schemeClr val="dk1"/>
              </a:solidFill>
              <a:effectLst/>
              <a:latin typeface="+mn-lt"/>
              <a:ea typeface="+mn-ea"/>
              <a:cs typeface="+mn-cs"/>
            </a:rPr>
            <a:t>住吉公園整備、福祉教育施設整備等</a:t>
          </a:r>
          <a:r>
            <a:rPr lang="ja-JP" altLang="ja-JP" sz="1100" b="0" i="0" baseline="0">
              <a:solidFill>
                <a:schemeClr val="dk1"/>
              </a:solidFill>
              <a:effectLst/>
              <a:latin typeface="+mn-lt"/>
              <a:ea typeface="+mn-ea"/>
              <a:cs typeface="+mn-cs"/>
            </a:rPr>
            <a:t>の地方債発行により増加となった。また、</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年度に引き続き河北郡市広域事務組合での</a:t>
          </a:r>
          <a:r>
            <a:rPr lang="ja-JP" altLang="ja-JP" sz="1100" b="0" i="0" baseline="0">
              <a:solidFill>
                <a:schemeClr val="dk1"/>
              </a:solidFill>
              <a:effectLst/>
              <a:latin typeface="+mn-lt"/>
              <a:ea typeface="+mn-ea"/>
              <a:cs typeface="+mn-cs"/>
            </a:rPr>
            <a:t>エネルギー回収型廃棄物処理施設建設に伴う地方債発行により組合等負担見込額も増加となった。</a:t>
          </a:r>
          <a:r>
            <a:rPr lang="ja-JP" altLang="en-US" sz="1100" b="0" i="0" baseline="0">
              <a:solidFill>
                <a:schemeClr val="dk1"/>
              </a:solidFill>
              <a:effectLst/>
              <a:latin typeface="+mn-lt"/>
              <a:ea typeface="+mn-ea"/>
              <a:cs typeface="+mn-cs"/>
            </a:rPr>
            <a:t>充当可能財源等については、</a:t>
          </a:r>
          <a:r>
            <a:rPr lang="ja-JP" altLang="ja-JP" sz="1100" b="0" i="0" baseline="0">
              <a:solidFill>
                <a:schemeClr val="dk1"/>
              </a:solidFill>
              <a:effectLst/>
              <a:latin typeface="+mn-lt"/>
              <a:ea typeface="+mn-ea"/>
              <a:cs typeface="+mn-cs"/>
            </a:rPr>
            <a:t>財政調整基金、減債基金の積立により</a:t>
          </a:r>
          <a:r>
            <a:rPr lang="ja-JP" altLang="en-US" sz="1100" b="0" i="0" baseline="0">
              <a:solidFill>
                <a:schemeClr val="dk1"/>
              </a:solidFill>
              <a:effectLst/>
              <a:latin typeface="+mn-lt"/>
              <a:ea typeface="+mn-ea"/>
              <a:cs typeface="+mn-cs"/>
            </a:rPr>
            <a:t>充当可能基金は</a:t>
          </a:r>
          <a:r>
            <a:rPr lang="ja-JP" altLang="ja-JP" sz="1100" b="0" i="0" baseline="0">
              <a:solidFill>
                <a:schemeClr val="dk1"/>
              </a:solidFill>
              <a:effectLst/>
              <a:latin typeface="+mn-lt"/>
              <a:ea typeface="+mn-ea"/>
              <a:cs typeface="+mn-cs"/>
            </a:rPr>
            <a:t>増加したた</a:t>
          </a:r>
          <a:r>
            <a:rPr lang="ja-JP" altLang="en-US" sz="1100" b="0" i="0" baseline="0">
              <a:solidFill>
                <a:schemeClr val="dk1"/>
              </a:solidFill>
              <a:effectLst/>
              <a:latin typeface="+mn-lt"/>
              <a:ea typeface="+mn-ea"/>
              <a:cs typeface="+mn-cs"/>
            </a:rPr>
            <a:t>ものの、基準財政需要額算入見込額は減少しており、</a:t>
          </a:r>
          <a:r>
            <a:rPr lang="ja-JP" altLang="ja-JP" sz="1100" b="0" i="0" baseline="0">
              <a:solidFill>
                <a:schemeClr val="dk1"/>
              </a:solidFill>
              <a:effectLst/>
              <a:latin typeface="+mn-lt"/>
              <a:ea typeface="+mn-ea"/>
              <a:cs typeface="+mn-cs"/>
            </a:rPr>
            <a:t>将来負担比率の分子は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一般会計等においては地方債発行を伴う大型事業が控え、一時的に将来負担額の増加が予想されるが、過度な増加とならないよう計画的な地方債発行を行っていく必要がある。そのほか、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２００百万円取崩したが、前年度決算剰余分として２００百万円の積立てを行い、普通交付税の追加交付や新型コロナウイルス感染症による各種イベント等の中止によって取崩額を超える積立金額となり、財政調整基金残高は増加となった。一方、公共施設等整備基金等の取崩により、その他特定目的基金については減少となったが、基金全体として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他団体比で少ない状況にある。突発的な支出に備えるため、税基盤の強化や歳出の削減に努め、今後も残高の増加に努める。その他特定目的基金については、それぞれの基金の趣旨に則り、計画的に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環境整備基金：環境整備協力費等４３百万円を積立て、４１百万円を事業充当のため取崩したため、２百万円の増加となった。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公共施設等整備基金：寄附金等１３百万円を積立て、２２百万円を事業充当のため取崩したため、９百万円の減少となった。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人材育成基金：寄附金等の積立により、４百万円の増加となった。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公共施設等整備基金：公共施設等の整備、改修及び維持補修の財源に充当する。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２００百万円取崩したが、前年度決算剰余分として２００百万円の積立てを行い、普通交付税の追加交付や新型コロナウイルス感染症による各種イベント等の中止によって取崩額を超える積立金額となり、財政調整基金残高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他団体比で少ない状況にある。突発的な支出に備えるため、税基盤の強化や歳出の削減に努め、今後も残高の増加に努める。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年度は運用益の積立てのみで、微増であった。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積み立てした普通交付税の臨時財政対策債償還基金費分について、令和６年度以降の元金償還に合わせて取崩を行う予定である。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92C4B5-BF33-4F8C-87D1-C638C0F1F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53902E-6E4F-4E2B-95CB-C47FCD396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21835A-5677-4DBA-8E04-82DC5C655B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5815864-214D-4904-98DF-7CDC741F87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DBEB37E-262F-4B4A-8539-2433A6DE856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6F37C3-8637-4363-988D-32B5AF6127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505B7D-587E-4236-8646-7F76623D78E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447CAE-CC2E-4A89-8B66-EF84002B2C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E762F5-ACB5-49B2-A54A-0E27269540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1956ECA-15CD-4F0B-A702-EA2398D8F5F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20196F-E0DB-452D-82ED-1375775D38F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FF31399-62BA-4386-93E3-69460D7348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924609E-194B-4723-8D36-6C87252EA2F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A5FE2AC-7D77-4BFC-8E6D-CEDD9EDE51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D9BB56-2695-4962-83E6-8620450A754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33C1A4-965C-44FF-A251-851CD48DA47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757AD2B-0472-4F5E-A2F1-52C58320492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295D7A-0EE1-4A1C-979E-580B0B8CAC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7EB0AA9-6A0C-4E98-B538-3C8727F712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582B17E-8AF4-4407-A743-248B993948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8E9FEF-4302-495A-B8CE-CA438D8D4A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AA7F590-287F-4A2B-B30F-A30CE249CB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2AF08F-A846-494E-8346-B62720D3DC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A6DB197-2F16-46EB-A5A4-33506B6565A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139E437-A6C4-4EA8-B1C5-3F746E8065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D5B803-DF45-4E22-B067-AD06953EBC3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1F03C00-7FC1-4F56-9AEA-4892E8AF85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BDCE43-A3E4-4AEB-8CF0-3022E76EC1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D8BC4F2-F460-4336-B6F3-03C17DA159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C65640E-BB45-4F91-ABE8-4D596A72717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2DCD87-8218-40AD-8C99-457C1A3F163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A09B8A3-7604-4E3F-98ED-F32F7DB72E6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410D82E-53BB-4239-9F9B-0D840CDEA67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2B743DC-C6FA-4E00-BC0B-A2A6DD7E26E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7431966-A02B-48C7-914D-4293DF9D126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16BD9A8-85E2-4DC7-8308-C8D4304419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4FA4631-A2D3-4FAD-9935-C2C96FCB535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A4A4983-8142-4CFC-8F38-3976A40DB4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D507175-63E2-4A3C-940C-738AB3DCAA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FFD232C-DCD2-408E-AE5B-2C0B069450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1DAA0D-65B8-4F71-BC95-368DB258795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8B9E090-9176-4BFB-982A-65C818BC7FE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C21272C-8549-4E23-A193-93680DEF8D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C0DD23C-1E69-4C32-91C3-DB848D343C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D83FD7-71DF-4230-82AE-AEDC7219A2B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3FCFEB5-C367-4542-80EB-1930BBEB48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F64D9D4-73A7-431B-9C7E-ABD3079BA4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類似団体平均値よりも低い数値になっているが有形固定資産減価償却率は年々上昇傾向にある。（令和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年度は新庁舎整備により低下）　　　　</a:t>
          </a:r>
        </a:p>
        <a:p>
          <a:r>
            <a:rPr kumimoji="1" lang="ja-JP" altLang="en-US" sz="1100">
              <a:latin typeface="ＭＳ Ｐゴシック" panose="020B0600070205080204" pitchFamily="50" charset="-128"/>
              <a:ea typeface="ＭＳ Ｐゴシック" panose="020B0600070205080204" pitchFamily="50" charset="-128"/>
            </a:rPr>
            <a:t>　今後についても、基本は減価償却費が投資的経費を上回ることが予想されるため、数値は上昇傾向となる見込みであり、津幡町公共施設等総合計画や各個別施設計画等の方針に従い、施設の長寿命化や、更には統廃合についても検討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5FE9E01-3DCA-43EA-8F10-6A0987F3E67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1FA6A30-4FBD-4952-B242-EFE63CD3782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DE40E8B-F972-4A3F-A167-1E1E5AD671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CC85459-000E-418A-8E08-DC20159FC9F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B061B4C-8E66-4DF7-B791-381E2C834B5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B331F5E-0888-4486-8E7B-24CBD8D80F9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245A3BA-EB4E-4AC8-9986-3229BA4CDC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068DC9F-8591-44A9-A298-959C561B242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C9388B7-3277-4BFF-984F-CEC03D25A58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F8033C7-2C00-4AF4-8F35-13E4676B5DA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8C87642-A778-4F2E-8014-82134B1C3AB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8D51E7-61AE-422E-9C3F-D48E2049504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62673D3-0C16-494D-99E7-1EACC2D76B2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B81A3EF-B066-4C34-B87A-0FECAFD8ABF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B715AAA-0B80-4AE7-9429-D43C5DC3919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EE25E3B-324E-4C92-BCFA-B01636B824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4A606FDC-D82A-43BA-8591-D7CD1DF822C5}"/>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4A9275E8-5D8F-4432-A1FD-9E3EC0851A52}"/>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884188C8-4124-436F-8885-5274743A8A19}"/>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1FE5AD40-F5A2-4394-83E3-481625CC944C}"/>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93E0BF8E-F133-420F-9C79-37442D5F24B4}"/>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F5389D19-94EF-40D7-B27B-EC410ED656A0}"/>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E87E3E96-7E44-49F9-B676-57983282D396}"/>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CFA170B8-B730-4E1A-867A-9A9A93830F67}"/>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DBB27535-6745-45EE-A7FB-CBA1CB85048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6A4318FD-88F4-4FAB-9A78-A566A4FF2555}"/>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E8CD2DC8-95E5-429F-8522-330F91134036}"/>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4ED00C8-A50A-49A0-B2CA-40E4477FD1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5DCD75C-1633-4A49-A2E1-CAC4E44AD2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B60A38-9A1B-414E-ADB0-5DC1E0839BF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98E51F7-AB31-4DE3-9EA3-4AFB59E2E80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9ADBD7-4308-4456-8097-7A9C62C9DD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81" name="楕円 80">
          <a:extLst>
            <a:ext uri="{FF2B5EF4-FFF2-40B4-BE49-F238E27FC236}">
              <a16:creationId xmlns:a16="http://schemas.microsoft.com/office/drawing/2014/main" id="{EC25AA5B-2968-4F7F-B6DA-A3BFE624B001}"/>
            </a:ext>
          </a:extLst>
        </xdr:cNvPr>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2" name="有形固定資産減価償却率該当値テキスト">
          <a:extLst>
            <a:ext uri="{FF2B5EF4-FFF2-40B4-BE49-F238E27FC236}">
              <a16:creationId xmlns:a16="http://schemas.microsoft.com/office/drawing/2014/main" id="{C1FC7C60-002E-46C0-82FA-8DC8D725126D}"/>
            </a:ext>
          </a:extLst>
        </xdr:cNvPr>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3" name="楕円 82">
          <a:extLst>
            <a:ext uri="{FF2B5EF4-FFF2-40B4-BE49-F238E27FC236}">
              <a16:creationId xmlns:a16="http://schemas.microsoft.com/office/drawing/2014/main" id="{1328AC59-C02A-4DE3-970D-9BF6D21AFFFD}"/>
            </a:ext>
          </a:extLst>
        </xdr:cNvPr>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98213</xdr:rowOff>
    </xdr:to>
    <xdr:cxnSp macro="">
      <xdr:nvCxnSpPr>
        <xdr:cNvPr id="84" name="直線コネクタ 83">
          <a:extLst>
            <a:ext uri="{FF2B5EF4-FFF2-40B4-BE49-F238E27FC236}">
              <a16:creationId xmlns:a16="http://schemas.microsoft.com/office/drawing/2014/main" id="{E23EDE54-8E1B-41A5-9B83-C47E29D0972F}"/>
            </a:ext>
          </a:extLst>
        </xdr:cNvPr>
        <xdr:cNvCxnSpPr/>
      </xdr:nvCxnSpPr>
      <xdr:spPr>
        <a:xfrm>
          <a:off x="4051300" y="581300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85" name="楕円 84">
          <a:extLst>
            <a:ext uri="{FF2B5EF4-FFF2-40B4-BE49-F238E27FC236}">
              <a16:creationId xmlns:a16="http://schemas.microsoft.com/office/drawing/2014/main" id="{200C8176-5376-4E38-97C1-C074C718A515}"/>
            </a:ext>
          </a:extLst>
        </xdr:cNvPr>
        <xdr:cNvSpPr/>
      </xdr:nvSpPr>
      <xdr:spPr>
        <a:xfrm>
          <a:off x="3238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69427</xdr:rowOff>
    </xdr:to>
    <xdr:cxnSp macro="">
      <xdr:nvCxnSpPr>
        <xdr:cNvPr id="86" name="直線コネクタ 85">
          <a:extLst>
            <a:ext uri="{FF2B5EF4-FFF2-40B4-BE49-F238E27FC236}">
              <a16:creationId xmlns:a16="http://schemas.microsoft.com/office/drawing/2014/main" id="{09FE4890-8496-4B95-A352-501B8AE39B09}"/>
            </a:ext>
          </a:extLst>
        </xdr:cNvPr>
        <xdr:cNvCxnSpPr/>
      </xdr:nvCxnSpPr>
      <xdr:spPr>
        <a:xfrm>
          <a:off x="3289300" y="574103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7" name="楕円 86">
          <a:extLst>
            <a:ext uri="{FF2B5EF4-FFF2-40B4-BE49-F238E27FC236}">
              <a16:creationId xmlns:a16="http://schemas.microsoft.com/office/drawing/2014/main" id="{C336E9EE-5536-4B2C-8812-40FF52287F38}"/>
            </a:ext>
          </a:extLst>
        </xdr:cNvPr>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94615</xdr:rowOff>
    </xdr:to>
    <xdr:cxnSp macro="">
      <xdr:nvCxnSpPr>
        <xdr:cNvPr id="88" name="直線コネクタ 87">
          <a:extLst>
            <a:ext uri="{FF2B5EF4-FFF2-40B4-BE49-F238E27FC236}">
              <a16:creationId xmlns:a16="http://schemas.microsoft.com/office/drawing/2014/main" id="{8AF1F900-6F08-48A9-A841-B7CB0B09DA3F}"/>
            </a:ext>
          </a:extLst>
        </xdr:cNvPr>
        <xdr:cNvCxnSpPr/>
      </xdr:nvCxnSpPr>
      <xdr:spPr>
        <a:xfrm flipV="1">
          <a:off x="2527300" y="5741035"/>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89" name="楕円 88">
          <a:extLst>
            <a:ext uri="{FF2B5EF4-FFF2-40B4-BE49-F238E27FC236}">
              <a16:creationId xmlns:a16="http://schemas.microsoft.com/office/drawing/2014/main" id="{CD4CE00E-4CDB-4503-A419-B9CBD30C806B}"/>
            </a:ext>
          </a:extLst>
        </xdr:cNvPr>
        <xdr:cNvSpPr/>
      </xdr:nvSpPr>
      <xdr:spPr>
        <a:xfrm>
          <a:off x="1714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55033</xdr:rowOff>
    </xdr:from>
    <xdr:to>
      <xdr:col>11</xdr:col>
      <xdr:colOff>136525</xdr:colOff>
      <xdr:row>29</xdr:row>
      <xdr:rowOff>94615</xdr:rowOff>
    </xdr:to>
    <xdr:cxnSp macro="">
      <xdr:nvCxnSpPr>
        <xdr:cNvPr id="90" name="直線コネクタ 89">
          <a:extLst>
            <a:ext uri="{FF2B5EF4-FFF2-40B4-BE49-F238E27FC236}">
              <a16:creationId xmlns:a16="http://schemas.microsoft.com/office/drawing/2014/main" id="{98FAB86C-45DF-4458-A299-C4D2070E01CA}"/>
            </a:ext>
          </a:extLst>
        </xdr:cNvPr>
        <xdr:cNvCxnSpPr/>
      </xdr:nvCxnSpPr>
      <xdr:spPr>
        <a:xfrm>
          <a:off x="1765300" y="579860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5C8F1C01-A530-4A7C-B11E-FFFCE9A3774B}"/>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81658E9A-22F6-488E-9528-6B5B56E016E9}"/>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53DAF60D-DDEB-4193-A2E5-CD8B94C3B9D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B1547E87-DB9F-4964-912B-D08141FBD9A7}"/>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95" name="n_1mainValue有形固定資産減価償却率">
          <a:extLst>
            <a:ext uri="{FF2B5EF4-FFF2-40B4-BE49-F238E27FC236}">
              <a16:creationId xmlns:a16="http://schemas.microsoft.com/office/drawing/2014/main" id="{886C8F09-7395-485A-AE3F-3F42255D291F}"/>
            </a:ext>
          </a:extLst>
        </xdr:cNvPr>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96" name="n_2mainValue有形固定資産減価償却率">
          <a:extLst>
            <a:ext uri="{FF2B5EF4-FFF2-40B4-BE49-F238E27FC236}">
              <a16:creationId xmlns:a16="http://schemas.microsoft.com/office/drawing/2014/main" id="{87F55F53-C065-4A6F-92CA-E3A6B3DBF2BB}"/>
            </a:ext>
          </a:extLst>
        </xdr:cNvPr>
        <xdr:cNvSpPr txBox="1"/>
      </xdr:nvSpPr>
      <xdr:spPr>
        <a:xfrm>
          <a:off x="3086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7" name="n_3mainValue有形固定資産減価償却率">
          <a:extLst>
            <a:ext uri="{FF2B5EF4-FFF2-40B4-BE49-F238E27FC236}">
              <a16:creationId xmlns:a16="http://schemas.microsoft.com/office/drawing/2014/main" id="{C54D4ACD-B405-41A3-A894-6DBC9119466B}"/>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98" name="n_4mainValue有形固定資産減価償却率">
          <a:extLst>
            <a:ext uri="{FF2B5EF4-FFF2-40B4-BE49-F238E27FC236}">
              <a16:creationId xmlns:a16="http://schemas.microsoft.com/office/drawing/2014/main" id="{76482C42-18CD-4CAA-B175-B8410F371C05}"/>
            </a:ext>
          </a:extLst>
        </xdr:cNvPr>
        <xdr:cNvSpPr txBox="1"/>
      </xdr:nvSpPr>
      <xdr:spPr>
        <a:xfrm>
          <a:off x="1562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BBF07D7-9B37-4296-9496-3BCF0A889DC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51F3B9B-25F4-424F-99C2-45D5FE9FD3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7BE14D7-A6C0-4CF3-A8CF-A9D72D14471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C6049C6-1CA3-4151-A1FB-85AC4AC41FF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1803C69-8F0F-4D3B-8F77-15CC4E8631A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67EBC4B-A9D5-46E4-8DC8-9711AA36FC9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26BE870-D8A2-47EB-A789-7F92B3580E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A920CB3-6B17-4137-A21D-6D5CD9F81F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3F2661-B60A-4959-BC1A-8E4A19584E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45289A7-FF8B-4E36-80C8-14BE978AA5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6EDAB79-791D-4A44-BD6C-6994711B55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AE4CC94-9C8B-45C5-BE79-DC2DF048B28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3593B8A-CC38-40BA-BD91-B611A733F9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latin typeface="ＭＳ Ｐゴシック" panose="020B0600070205080204" pitchFamily="50" charset="-128"/>
              <a:ea typeface="ＭＳ Ｐゴシック" panose="020B0600070205080204" pitchFamily="50" charset="-128"/>
            </a:rPr>
            <a:t>普通交付税の追加交付により低かったことや、令和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年度は新クリーンセンター整備事業等に係る地方債発行額の増により地方債残高が増加し、債務償還比率は</a:t>
          </a:r>
          <a:r>
            <a:rPr kumimoji="1" lang="en-US" altLang="ja-JP" sz="1100">
              <a:latin typeface="ＭＳ Ｐゴシック" panose="020B0600070205080204" pitchFamily="50" charset="-128"/>
              <a:ea typeface="ＭＳ Ｐゴシック" panose="020B0600070205080204" pitchFamily="50" charset="-128"/>
            </a:rPr>
            <a:t>102.0</a:t>
          </a:r>
          <a:r>
            <a:rPr kumimoji="1" lang="ja-JP" altLang="en-US" sz="1100">
              <a:latin typeface="ＭＳ Ｐゴシック" panose="020B0600070205080204" pitchFamily="50" charset="-128"/>
              <a:ea typeface="ＭＳ Ｐゴシック" panose="020B0600070205080204" pitchFamily="50" charset="-128"/>
            </a:rPr>
            <a:t>上昇の</a:t>
          </a:r>
          <a:r>
            <a:rPr kumimoji="1" lang="en-US" altLang="ja-JP" sz="1100">
              <a:latin typeface="ＭＳ Ｐゴシック" panose="020B0600070205080204" pitchFamily="50" charset="-128"/>
              <a:ea typeface="ＭＳ Ｐゴシック" panose="020B0600070205080204" pitchFamily="50" charset="-128"/>
            </a:rPr>
            <a:t>725.0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類似団体平均値と比較すると、起債残高等の将来負担額が多額であることや、基金等充当可能財源が少額であることから高い比率になっている。今後も地方債発行時のシーリングや経費の削減等、数値が改善されるよう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E46E873-AAEB-485F-8819-673C55B73C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EB066C9-E221-444C-95EE-AF2036343A1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D53A18C-7793-4A16-94AA-34958AB2BB4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06F01DC-1844-4230-A206-F3CC3DE49B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7DAA83E-0BC5-401E-9B48-F2ACA987C6E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124C4BB-7C83-4B18-A303-F6E825561A7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F93C7E9-47EC-41B7-8BA2-28F227D54F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2520DCD-9AF4-4918-9586-7926C892654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F194FA8-6BCC-4A90-AEA8-79B5AABAA55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E8E2733-DDA7-4458-B2EF-47CAD59E70F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38B98A3-DA23-4773-9E62-07134CD749C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D174508-21A4-47D7-9B2C-06B21348700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9F50316-EF95-4D6B-AE8A-18D93AAFAA5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C27EC26-BE7B-491A-ACA6-F7F9AE8993D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1426844-A20E-42D0-80B7-24DB046F60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77AE175F-033D-4584-90B8-8E9A203560BD}"/>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0157A826-B7C2-4DB7-A620-1397CAD03683}"/>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E531D9FF-980C-417F-8803-A7C576B0EEEA}"/>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F1B0727-5FC6-418B-9FD2-77C9908C44B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C20A0F2-8AAB-4713-8610-4C417745246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671DCB2C-ED34-43D6-8843-C228AE7E7914}"/>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A146762D-87ED-44BA-A326-9EEBB9DD6122}"/>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058246F7-6DF3-4170-BE59-0A4E9EDC0A26}"/>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0C7AC630-312A-4300-B70A-92B9493375DC}"/>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35A34E2B-8EB1-43F0-B345-DD9663CD3D01}"/>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34D9580C-6B0B-4E7E-B709-0C35819D4237}"/>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F2984EC-925D-4D5C-9353-6AD5A2F6B9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B7CDA4D-B162-4457-B1AA-156CA4C180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7DE749F-C254-4B03-9D19-355943F717F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975181A-7BF1-49E2-91F3-970A8077D8C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D85D2ED-7884-4DEB-AB11-2BCE94E9DE9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45155</xdr:rowOff>
    </xdr:from>
    <xdr:to>
      <xdr:col>76</xdr:col>
      <xdr:colOff>73025</xdr:colOff>
      <xdr:row>31</xdr:row>
      <xdr:rowOff>146755</xdr:rowOff>
    </xdr:to>
    <xdr:sp macro="" textlink="">
      <xdr:nvSpPr>
        <xdr:cNvPr id="143" name="楕円 142">
          <a:extLst>
            <a:ext uri="{FF2B5EF4-FFF2-40B4-BE49-F238E27FC236}">
              <a16:creationId xmlns:a16="http://schemas.microsoft.com/office/drawing/2014/main" id="{9AB04486-DC93-4270-A28E-20A0E536C180}"/>
            </a:ext>
          </a:extLst>
        </xdr:cNvPr>
        <xdr:cNvSpPr/>
      </xdr:nvSpPr>
      <xdr:spPr>
        <a:xfrm>
          <a:off x="147447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23582</xdr:rowOff>
    </xdr:from>
    <xdr:ext cx="469744" cy="259045"/>
    <xdr:sp macro="" textlink="">
      <xdr:nvSpPr>
        <xdr:cNvPr id="144" name="債務償還比率該当値テキスト">
          <a:extLst>
            <a:ext uri="{FF2B5EF4-FFF2-40B4-BE49-F238E27FC236}">
              <a16:creationId xmlns:a16="http://schemas.microsoft.com/office/drawing/2014/main" id="{2F902700-4119-48A5-9389-90904445DDC8}"/>
            </a:ext>
          </a:extLst>
        </xdr:cNvPr>
        <xdr:cNvSpPr txBox="1"/>
      </xdr:nvSpPr>
      <xdr:spPr>
        <a:xfrm>
          <a:off x="14846300" y="611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94262</xdr:rowOff>
    </xdr:from>
    <xdr:to>
      <xdr:col>72</xdr:col>
      <xdr:colOff>123825</xdr:colOff>
      <xdr:row>31</xdr:row>
      <xdr:rowOff>24412</xdr:rowOff>
    </xdr:to>
    <xdr:sp macro="" textlink="">
      <xdr:nvSpPr>
        <xdr:cNvPr id="145" name="楕円 144">
          <a:extLst>
            <a:ext uri="{FF2B5EF4-FFF2-40B4-BE49-F238E27FC236}">
              <a16:creationId xmlns:a16="http://schemas.microsoft.com/office/drawing/2014/main" id="{82DCB896-7502-497E-8113-80D3B5D960A4}"/>
            </a:ext>
          </a:extLst>
        </xdr:cNvPr>
        <xdr:cNvSpPr/>
      </xdr:nvSpPr>
      <xdr:spPr>
        <a:xfrm>
          <a:off x="14033500" y="60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145062</xdr:rowOff>
    </xdr:from>
    <xdr:to>
      <xdr:col>76</xdr:col>
      <xdr:colOff>22225</xdr:colOff>
      <xdr:row>31</xdr:row>
      <xdr:rowOff>95955</xdr:rowOff>
    </xdr:to>
    <xdr:cxnSp macro="">
      <xdr:nvCxnSpPr>
        <xdr:cNvPr id="146" name="直線コネクタ 145">
          <a:extLst>
            <a:ext uri="{FF2B5EF4-FFF2-40B4-BE49-F238E27FC236}">
              <a16:creationId xmlns:a16="http://schemas.microsoft.com/office/drawing/2014/main" id="{3053CC54-0C4E-4981-9A25-AAD0816C6C67}"/>
            </a:ext>
          </a:extLst>
        </xdr:cNvPr>
        <xdr:cNvCxnSpPr/>
      </xdr:nvCxnSpPr>
      <xdr:spPr>
        <a:xfrm>
          <a:off x="14084300" y="6060087"/>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25484</xdr:rowOff>
    </xdr:from>
    <xdr:to>
      <xdr:col>68</xdr:col>
      <xdr:colOff>123825</xdr:colOff>
      <xdr:row>31</xdr:row>
      <xdr:rowOff>127084</xdr:rowOff>
    </xdr:to>
    <xdr:sp macro="" textlink="">
      <xdr:nvSpPr>
        <xdr:cNvPr id="147" name="楕円 146">
          <a:extLst>
            <a:ext uri="{FF2B5EF4-FFF2-40B4-BE49-F238E27FC236}">
              <a16:creationId xmlns:a16="http://schemas.microsoft.com/office/drawing/2014/main" id="{1B4836F6-5687-4726-805D-A76CA4272C54}"/>
            </a:ext>
          </a:extLst>
        </xdr:cNvPr>
        <xdr:cNvSpPr/>
      </xdr:nvSpPr>
      <xdr:spPr>
        <a:xfrm>
          <a:off x="13271500" y="6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145062</xdr:rowOff>
    </xdr:from>
    <xdr:to>
      <xdr:col>72</xdr:col>
      <xdr:colOff>73025</xdr:colOff>
      <xdr:row>31</xdr:row>
      <xdr:rowOff>76284</xdr:rowOff>
    </xdr:to>
    <xdr:cxnSp macro="">
      <xdr:nvCxnSpPr>
        <xdr:cNvPr id="148" name="直線コネクタ 147">
          <a:extLst>
            <a:ext uri="{FF2B5EF4-FFF2-40B4-BE49-F238E27FC236}">
              <a16:creationId xmlns:a16="http://schemas.microsoft.com/office/drawing/2014/main" id="{6DBE0DB9-6436-4153-A485-37B57768E23E}"/>
            </a:ext>
          </a:extLst>
        </xdr:cNvPr>
        <xdr:cNvCxnSpPr/>
      </xdr:nvCxnSpPr>
      <xdr:spPr>
        <a:xfrm flipV="1">
          <a:off x="13322300" y="6060087"/>
          <a:ext cx="762000" cy="1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171027</xdr:rowOff>
    </xdr:from>
    <xdr:to>
      <xdr:col>64</xdr:col>
      <xdr:colOff>123825</xdr:colOff>
      <xdr:row>31</xdr:row>
      <xdr:rowOff>101177</xdr:rowOff>
    </xdr:to>
    <xdr:sp macro="" textlink="">
      <xdr:nvSpPr>
        <xdr:cNvPr id="149" name="楕円 148">
          <a:extLst>
            <a:ext uri="{FF2B5EF4-FFF2-40B4-BE49-F238E27FC236}">
              <a16:creationId xmlns:a16="http://schemas.microsoft.com/office/drawing/2014/main" id="{7DB6F5AC-3C57-4645-9F79-864573F3EAF9}"/>
            </a:ext>
          </a:extLst>
        </xdr:cNvPr>
        <xdr:cNvSpPr/>
      </xdr:nvSpPr>
      <xdr:spPr>
        <a:xfrm>
          <a:off x="12509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50377</xdr:rowOff>
    </xdr:from>
    <xdr:to>
      <xdr:col>68</xdr:col>
      <xdr:colOff>73025</xdr:colOff>
      <xdr:row>31</xdr:row>
      <xdr:rowOff>76284</xdr:rowOff>
    </xdr:to>
    <xdr:cxnSp macro="">
      <xdr:nvCxnSpPr>
        <xdr:cNvPr id="150" name="直線コネクタ 149">
          <a:extLst>
            <a:ext uri="{FF2B5EF4-FFF2-40B4-BE49-F238E27FC236}">
              <a16:creationId xmlns:a16="http://schemas.microsoft.com/office/drawing/2014/main" id="{5F60C0C5-EECD-46BC-93F1-91A2727107AD}"/>
            </a:ext>
          </a:extLst>
        </xdr:cNvPr>
        <xdr:cNvCxnSpPr/>
      </xdr:nvCxnSpPr>
      <xdr:spPr>
        <a:xfrm>
          <a:off x="12560300" y="6136852"/>
          <a:ext cx="762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154234</xdr:rowOff>
    </xdr:from>
    <xdr:to>
      <xdr:col>60</xdr:col>
      <xdr:colOff>123825</xdr:colOff>
      <xdr:row>31</xdr:row>
      <xdr:rowOff>84384</xdr:rowOff>
    </xdr:to>
    <xdr:sp macro="" textlink="">
      <xdr:nvSpPr>
        <xdr:cNvPr id="151" name="楕円 150">
          <a:extLst>
            <a:ext uri="{FF2B5EF4-FFF2-40B4-BE49-F238E27FC236}">
              <a16:creationId xmlns:a16="http://schemas.microsoft.com/office/drawing/2014/main" id="{93B2E7D3-5C1B-4131-9699-27E820350F2A}"/>
            </a:ext>
          </a:extLst>
        </xdr:cNvPr>
        <xdr:cNvSpPr/>
      </xdr:nvSpPr>
      <xdr:spPr>
        <a:xfrm>
          <a:off x="11747500" y="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33584</xdr:rowOff>
    </xdr:from>
    <xdr:to>
      <xdr:col>64</xdr:col>
      <xdr:colOff>73025</xdr:colOff>
      <xdr:row>31</xdr:row>
      <xdr:rowOff>50377</xdr:rowOff>
    </xdr:to>
    <xdr:cxnSp macro="">
      <xdr:nvCxnSpPr>
        <xdr:cNvPr id="152" name="直線コネクタ 151">
          <a:extLst>
            <a:ext uri="{FF2B5EF4-FFF2-40B4-BE49-F238E27FC236}">
              <a16:creationId xmlns:a16="http://schemas.microsoft.com/office/drawing/2014/main" id="{BF145A54-B556-4CA3-B472-D037FE76415E}"/>
            </a:ext>
          </a:extLst>
        </xdr:cNvPr>
        <xdr:cNvCxnSpPr/>
      </xdr:nvCxnSpPr>
      <xdr:spPr>
        <a:xfrm>
          <a:off x="11798300" y="6120059"/>
          <a:ext cx="762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5F01F232-C35F-431F-B22F-FC64E49E802F}"/>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7BB8164F-B80C-4A74-9590-6D36BF9BB98E}"/>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DB17B448-85DC-4A9F-A23A-D25EB5BC6353}"/>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4CDC151C-84DE-4DBD-9F51-9C1404D44869}"/>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15539</xdr:rowOff>
    </xdr:from>
    <xdr:ext cx="469744" cy="259045"/>
    <xdr:sp macro="" textlink="">
      <xdr:nvSpPr>
        <xdr:cNvPr id="157" name="n_1mainValue債務償還比率">
          <a:extLst>
            <a:ext uri="{FF2B5EF4-FFF2-40B4-BE49-F238E27FC236}">
              <a16:creationId xmlns:a16="http://schemas.microsoft.com/office/drawing/2014/main" id="{E0E84A90-0218-4601-BF43-76B7C12154CF}"/>
            </a:ext>
          </a:extLst>
        </xdr:cNvPr>
        <xdr:cNvSpPr txBox="1"/>
      </xdr:nvSpPr>
      <xdr:spPr>
        <a:xfrm>
          <a:off x="13836727" y="61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118211</xdr:rowOff>
    </xdr:from>
    <xdr:ext cx="469744" cy="259045"/>
    <xdr:sp macro="" textlink="">
      <xdr:nvSpPr>
        <xdr:cNvPr id="158" name="n_2mainValue債務償還比率">
          <a:extLst>
            <a:ext uri="{FF2B5EF4-FFF2-40B4-BE49-F238E27FC236}">
              <a16:creationId xmlns:a16="http://schemas.microsoft.com/office/drawing/2014/main" id="{0DE335E5-CAB0-44CC-86D1-519040C0CD6C}"/>
            </a:ext>
          </a:extLst>
        </xdr:cNvPr>
        <xdr:cNvSpPr txBox="1"/>
      </xdr:nvSpPr>
      <xdr:spPr>
        <a:xfrm>
          <a:off x="13087427" y="620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92304</xdr:rowOff>
    </xdr:from>
    <xdr:ext cx="469744" cy="259045"/>
    <xdr:sp macro="" textlink="">
      <xdr:nvSpPr>
        <xdr:cNvPr id="159" name="n_3mainValue債務償還比率">
          <a:extLst>
            <a:ext uri="{FF2B5EF4-FFF2-40B4-BE49-F238E27FC236}">
              <a16:creationId xmlns:a16="http://schemas.microsoft.com/office/drawing/2014/main" id="{64CDF630-F41C-4F35-AAE7-B349E7FC01C3}"/>
            </a:ext>
          </a:extLst>
        </xdr:cNvPr>
        <xdr:cNvSpPr txBox="1"/>
      </xdr:nvSpPr>
      <xdr:spPr>
        <a:xfrm>
          <a:off x="12325427" y="61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75511</xdr:rowOff>
    </xdr:from>
    <xdr:ext cx="469744" cy="259045"/>
    <xdr:sp macro="" textlink="">
      <xdr:nvSpPr>
        <xdr:cNvPr id="160" name="n_4mainValue債務償還比率">
          <a:extLst>
            <a:ext uri="{FF2B5EF4-FFF2-40B4-BE49-F238E27FC236}">
              <a16:creationId xmlns:a16="http://schemas.microsoft.com/office/drawing/2014/main" id="{4B3039AA-B7CC-4B75-BD74-3113D5674C00}"/>
            </a:ext>
          </a:extLst>
        </xdr:cNvPr>
        <xdr:cNvSpPr txBox="1"/>
      </xdr:nvSpPr>
      <xdr:spPr>
        <a:xfrm>
          <a:off x="11563427" y="61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526374D-1820-4EE3-9E31-27E35FB9E31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E6D0204-CC5D-4CAB-99FB-FF8FED7451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24ACCBC-F618-4342-B697-AED79D28345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2960E59-2FB5-4CB1-BE4A-D081B0C583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938A642-B446-4069-9373-B4BBBB996E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B0CA36D-FC09-4A2B-A404-C546B05F11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2347A6-B7AF-4BE8-99FB-A2D44A1A16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595CD0-0351-42CF-B948-2621444A9D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B7DF12-6338-49F2-BBAC-583D33F621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CC1EFF-22A0-4E64-9969-9CC93A3739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92690E-5460-469D-873D-E5FF629152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33C62B-6D57-424C-995D-B36DC37B7F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23862A-C3E2-494C-B154-E6C2B5F9E2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316E21-8EAD-4647-B7E6-3D2168361A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CE32C4-C95A-4DCE-A216-F1FDB67CD9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F4120A-14C1-4F64-9332-9EA58225B8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721CE8-5188-450F-81B7-DE1E3C6A20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7159B0-85E7-400F-A6A4-26D3F5E042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122DD9-3D4C-45B6-8858-2305496E06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1A8F61-9983-42D0-A1D2-8C72973E68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0150AB-9FAC-4332-9D7F-3266DF8E00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6298B1-DD7D-4C44-B51C-9CA15749517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3B74F7-4CFD-454C-A3A3-DCE983F3C9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C89C74-F258-4EFD-9754-C54D7FB63D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91DB26-E90C-4A9C-8CD5-DB8DA71D9F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80E808-71BF-4E32-913D-06AE237530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DBF60D-EAB4-487D-B24C-E2A8B56A7E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B2E6BE-25FF-4ED8-8BD6-91C4A0C0F2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256CC8-FB00-4A96-8EA3-44FFA4C2F3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D99098-69EB-480F-9C81-B8808ED801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D7F208-0A13-404F-B0B1-D50F767B9F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00FF78-F43C-4C7D-A30F-16BE03F1D5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12452E-D017-4F3D-9FF2-42A1DBB901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9B85FE-CB96-4729-BC93-BD051E3974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5CEB5C-25C6-4877-A34B-AB9E3E181D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B0BE0B-46E2-442B-AB05-6D25E12F36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91FDD8-2E30-4B1E-897C-3D621739F0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08A471-09D9-4A6A-8106-BDCE11D41B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B50A71-409E-486F-BEFD-97B188C82A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DC64BC-BAC5-4DF9-959A-D5BFDBB5C4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8AA9A3-6EC4-4A22-B608-FD7D5213BC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77A286-872C-4EDC-91C4-EC06BF33CF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3F8A8A-BCFB-4365-A6C4-987521F187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EFADF3-DB1C-4A3E-8504-C5CEFE0358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52857E-DFEB-4A76-B202-815D181AAE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7F9BA8-112D-429C-9A95-77C8E20122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436718-948E-4356-AB86-CAE739DE17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AF9329-C79B-410F-A620-BC2411DB7F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0CECB19-BA10-4484-847C-7DAD2DC40E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49C8ADA-E58D-4271-962B-43797E10A04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E49E31-7008-47DA-A7C3-38B89A89800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74B982-2869-4BF2-8728-CAD1343CE60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BD44936-40C8-40A2-8B54-100D9DA2DA2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705238C-0015-4962-83E6-CB6AC66D18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3C4F122-A633-47A1-AE55-B0138463BD6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E7B346-E45E-4290-B0A9-7328F74A510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CEFA3F1-EA10-4379-9A03-834DA4299D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80CA2A-768C-4766-A7B5-E757047D21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A7EA80-5A10-40CC-9093-FCF68D0566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1C6766D-7453-4B2D-955D-4D7F284E567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FA36AC8-35BE-4D06-B2CE-C5A3AEDDAC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6B4FC007-DFE5-499D-A22E-EF230570B07D}"/>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71EAF1BB-5522-4B46-AB7E-45A8C00CE478}"/>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E953D668-93E0-41A5-9700-E4831F9FCE84}"/>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3C1DE7B2-D000-48B6-B9E5-B48ECFBA49C6}"/>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E508B70C-72AE-4516-B2BA-CB41C7D081C6}"/>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1E27AFA0-6381-4AB1-89B5-850FA39851F5}"/>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C9AEA0A0-6740-47EB-842F-A510ED22E873}"/>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1E8FD295-03A5-4F18-BDB3-8088C4C89A74}"/>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4CDDE7E0-6411-47CB-B82F-DF9D1855F50F}"/>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C6B03E9-542D-482A-B3DA-815BF16B5988}"/>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9A701EB3-91B3-4CB8-B5D7-A985C422AE7C}"/>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5EE2079-58BC-43C9-B40B-4DFA08EE6B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7ECE65-138E-4E8C-940F-F51FF8E01A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438DDC-EE73-47D5-8C72-882AD626BD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908EA9-646B-4572-A134-E7E879AF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FEF87A-23B0-4AC7-836C-570575EAA6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a:extLst>
            <a:ext uri="{FF2B5EF4-FFF2-40B4-BE49-F238E27FC236}">
              <a16:creationId xmlns:a16="http://schemas.microsoft.com/office/drawing/2014/main" id="{3FA84BB7-EB54-4436-8BA8-FFDCFD750C03}"/>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6CCB9796-9621-4845-85F0-C718A9701882}"/>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5" name="楕円 74">
          <a:extLst>
            <a:ext uri="{FF2B5EF4-FFF2-40B4-BE49-F238E27FC236}">
              <a16:creationId xmlns:a16="http://schemas.microsoft.com/office/drawing/2014/main" id="{259CBE4C-9385-46DD-A8BF-C7899DA60E58}"/>
            </a:ext>
          </a:extLst>
        </xdr:cNvPr>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59055</xdr:rowOff>
    </xdr:from>
    <xdr:to>
      <xdr:col>24</xdr:col>
      <xdr:colOff>63500</xdr:colOff>
      <xdr:row>36</xdr:row>
      <xdr:rowOff>76200</xdr:rowOff>
    </xdr:to>
    <xdr:cxnSp macro="">
      <xdr:nvCxnSpPr>
        <xdr:cNvPr id="76" name="直線コネクタ 75">
          <a:extLst>
            <a:ext uri="{FF2B5EF4-FFF2-40B4-BE49-F238E27FC236}">
              <a16:creationId xmlns:a16="http://schemas.microsoft.com/office/drawing/2014/main" id="{0E4B0ABC-2499-4344-8884-AE6204F29331}"/>
            </a:ext>
          </a:extLst>
        </xdr:cNvPr>
        <xdr:cNvCxnSpPr/>
      </xdr:nvCxnSpPr>
      <xdr:spPr>
        <a:xfrm>
          <a:off x="3797300" y="62312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7" name="楕円 76">
          <a:extLst>
            <a:ext uri="{FF2B5EF4-FFF2-40B4-BE49-F238E27FC236}">
              <a16:creationId xmlns:a16="http://schemas.microsoft.com/office/drawing/2014/main" id="{D3834FD2-0841-4D6E-B4C1-1AD56867CE23}"/>
            </a:ext>
          </a:extLst>
        </xdr:cNvPr>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59055</xdr:rowOff>
    </xdr:to>
    <xdr:cxnSp macro="">
      <xdr:nvCxnSpPr>
        <xdr:cNvPr id="78" name="直線コネクタ 77">
          <a:extLst>
            <a:ext uri="{FF2B5EF4-FFF2-40B4-BE49-F238E27FC236}">
              <a16:creationId xmlns:a16="http://schemas.microsoft.com/office/drawing/2014/main" id="{695438E4-466E-40EF-AE98-8933B76CD4D4}"/>
            </a:ext>
          </a:extLst>
        </xdr:cNvPr>
        <xdr:cNvCxnSpPr/>
      </xdr:nvCxnSpPr>
      <xdr:spPr>
        <a:xfrm>
          <a:off x="2908300" y="6206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79" name="楕円 78">
          <a:extLst>
            <a:ext uri="{FF2B5EF4-FFF2-40B4-BE49-F238E27FC236}">
              <a16:creationId xmlns:a16="http://schemas.microsoft.com/office/drawing/2014/main" id="{DE639061-6A00-4FC2-8D6D-5BD92535479A}"/>
            </a:ext>
          </a:extLst>
        </xdr:cNvPr>
        <xdr:cNvSpPr/>
      </xdr:nvSpPr>
      <xdr:spPr>
        <a:xfrm>
          <a:off x="196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34290</xdr:rowOff>
    </xdr:from>
    <xdr:to>
      <xdr:col>15</xdr:col>
      <xdr:colOff>50800</xdr:colOff>
      <xdr:row>36</xdr:row>
      <xdr:rowOff>81915</xdr:rowOff>
    </xdr:to>
    <xdr:cxnSp macro="">
      <xdr:nvCxnSpPr>
        <xdr:cNvPr id="80" name="直線コネクタ 79">
          <a:extLst>
            <a:ext uri="{FF2B5EF4-FFF2-40B4-BE49-F238E27FC236}">
              <a16:creationId xmlns:a16="http://schemas.microsoft.com/office/drawing/2014/main" id="{1AAA591B-D2FF-4597-B2C1-B8A18647B079}"/>
            </a:ext>
          </a:extLst>
        </xdr:cNvPr>
        <xdr:cNvCxnSpPr/>
      </xdr:nvCxnSpPr>
      <xdr:spPr>
        <a:xfrm flipV="1">
          <a:off x="2019300" y="62064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a:extLst>
            <a:ext uri="{FF2B5EF4-FFF2-40B4-BE49-F238E27FC236}">
              <a16:creationId xmlns:a16="http://schemas.microsoft.com/office/drawing/2014/main" id="{DE0EA9CD-B667-42A2-B416-928B28C36DA1}"/>
            </a:ext>
          </a:extLst>
        </xdr:cNvPr>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81915</xdr:rowOff>
    </xdr:to>
    <xdr:cxnSp macro="">
      <xdr:nvCxnSpPr>
        <xdr:cNvPr id="82" name="直線コネクタ 81">
          <a:extLst>
            <a:ext uri="{FF2B5EF4-FFF2-40B4-BE49-F238E27FC236}">
              <a16:creationId xmlns:a16="http://schemas.microsoft.com/office/drawing/2014/main" id="{BB16158E-4877-4817-B089-10C721D54FFB}"/>
            </a:ext>
          </a:extLst>
        </xdr:cNvPr>
        <xdr:cNvCxnSpPr/>
      </xdr:nvCxnSpPr>
      <xdr:spPr>
        <a:xfrm>
          <a:off x="1130300" y="6221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4E38F65C-5947-43AD-8003-BD2339175855}"/>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AC84F66-8954-414E-AE73-5FEAB20B568C}"/>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49B919BB-3A3A-44C2-B9A1-2A4F3AD9427E}"/>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A941A70D-9BAC-403D-A429-96E36A02AFAD}"/>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4D160507-8A04-46D1-A077-0F5EDB872F5B}"/>
            </a:ext>
          </a:extLst>
        </xdr:cNvPr>
        <xdr:cNvSpPr txBox="1"/>
      </xdr:nvSpPr>
      <xdr:spPr>
        <a:xfrm>
          <a:off x="3582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C796538D-B295-479B-BFFE-C54B3A525CF0}"/>
            </a:ext>
          </a:extLst>
        </xdr:cNvPr>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BCA88E64-D0CD-474D-BADA-40AEBF083280}"/>
            </a:ext>
          </a:extLst>
        </xdr:cNvPr>
        <xdr:cNvSpPr txBox="1"/>
      </xdr:nvSpPr>
      <xdr:spPr>
        <a:xfrm>
          <a:off x="1816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47E0DEF0-2C61-4FB2-9341-E0607CA1DEFA}"/>
            </a:ext>
          </a:extLst>
        </xdr:cNvPr>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FF39FE7-ADA0-4843-8093-69355BF263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55B852D-9B7D-425F-B4F8-066C77DC7F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957B1F3-8FDD-4325-A232-A0DAF562FD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553F2FD-5D9A-404F-B461-08C542DB9E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FC75E4F-77C2-4523-9AC6-F409865FB9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BA257F1-9D21-4EE8-865F-CED55494E8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0C7BC4A-BE41-4442-AD77-83C0A8D26D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DDE1DB-4D52-4892-AE91-45F3F12FD2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47573C4-7041-4583-B47F-92E408245C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8A17A9A-2EB5-4965-82D2-C67C1D6862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B35995F-198B-4097-889D-2494EEF810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5C832EF-A949-4726-8948-4D15F1CC5B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EDE1006-DE80-4959-AD44-B5DB033701F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5637596-FCBD-4294-9E3A-72CC07EBC63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4A314EA-D64C-45B8-B21F-5088267EC5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AAC9E71-0728-4FB9-B822-A8EF7F86924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719AB0C-8164-4895-AE11-C31B1ABCD2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64559D4-5B28-4512-B5DB-F567D57EACB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00E66DA-3BBE-41FF-90FF-F747679885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DFE1194-82EF-4007-98C6-967F4A045C3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0E7C757-89F5-4DE5-BFD1-C0364774E2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34D9D08-012F-4619-AF6C-6DCC0B584DC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C4E472A-8C56-4C52-A6CE-07EFA931B8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32E52B03-0322-4E49-9B7D-7069830B3682}"/>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59A5ACFF-75E4-4119-88F6-BABFE493B50A}"/>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8E2F7EF5-6F3B-4F05-84B5-84E76107931B}"/>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6A028840-C5D8-4BFC-A450-E70BAB2536D2}"/>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D3738C89-77F7-4A0D-8E50-5D7BE0D888F9}"/>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FF93BE06-BCC1-4B70-958D-3BF235B9640E}"/>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4FBA5EB-AD30-46CD-BCCF-4A4882B98734}"/>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8434B552-9C49-44B0-BB76-B035B7F98806}"/>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405D82DE-697D-4706-9BB5-2BC2639C1441}"/>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2DC49CEB-463E-43DD-97D3-DB26782F8FE6}"/>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DD357AB9-16ED-4AAE-856C-1294F6FC0DCF}"/>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933B28-C93D-4BA3-A70E-D71EABF8F2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53F3A4D-AF8B-4B37-8C25-C274B6A3A1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14DA881-4BBB-4DEA-930E-5718E89223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186CC6-D3CB-40EE-BBE6-3B9336EC41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8B313F1-59D2-4A5A-8130-6A3CBE9796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148196</xdr:rowOff>
    </xdr:from>
    <xdr:to>
      <xdr:col>55</xdr:col>
      <xdr:colOff>50800</xdr:colOff>
      <xdr:row>40</xdr:row>
      <xdr:rowOff>78346</xdr:rowOff>
    </xdr:to>
    <xdr:sp macro="" textlink="">
      <xdr:nvSpPr>
        <xdr:cNvPr id="130" name="楕円 129">
          <a:extLst>
            <a:ext uri="{FF2B5EF4-FFF2-40B4-BE49-F238E27FC236}">
              <a16:creationId xmlns:a16="http://schemas.microsoft.com/office/drawing/2014/main" id="{4F678332-C0AE-4648-9878-8CB7153EC9E2}"/>
            </a:ext>
          </a:extLst>
        </xdr:cNvPr>
        <xdr:cNvSpPr/>
      </xdr:nvSpPr>
      <xdr:spPr>
        <a:xfrm>
          <a:off x="10426700" y="68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126623</xdr:rowOff>
    </xdr:from>
    <xdr:ext cx="469744" cy="259045"/>
    <xdr:sp macro="" textlink="">
      <xdr:nvSpPr>
        <xdr:cNvPr id="131" name="【道路】&#10;一人当たり延長該当値テキスト">
          <a:extLst>
            <a:ext uri="{FF2B5EF4-FFF2-40B4-BE49-F238E27FC236}">
              <a16:creationId xmlns:a16="http://schemas.microsoft.com/office/drawing/2014/main" id="{99E48C12-D512-4432-BAAA-9D80E4D5E3A9}"/>
            </a:ext>
          </a:extLst>
        </xdr:cNvPr>
        <xdr:cNvSpPr txBox="1"/>
      </xdr:nvSpPr>
      <xdr:spPr>
        <a:xfrm>
          <a:off x="10515600" y="68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148958</xdr:rowOff>
    </xdr:from>
    <xdr:to>
      <xdr:col>50</xdr:col>
      <xdr:colOff>165100</xdr:colOff>
      <xdr:row>40</xdr:row>
      <xdr:rowOff>79108</xdr:rowOff>
    </xdr:to>
    <xdr:sp macro="" textlink="">
      <xdr:nvSpPr>
        <xdr:cNvPr id="132" name="楕円 131">
          <a:extLst>
            <a:ext uri="{FF2B5EF4-FFF2-40B4-BE49-F238E27FC236}">
              <a16:creationId xmlns:a16="http://schemas.microsoft.com/office/drawing/2014/main" id="{937FC137-8B86-404D-84D9-7115402EF87D}"/>
            </a:ext>
          </a:extLst>
        </xdr:cNvPr>
        <xdr:cNvSpPr/>
      </xdr:nvSpPr>
      <xdr:spPr>
        <a:xfrm>
          <a:off x="9588500" y="68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27546</xdr:rowOff>
    </xdr:from>
    <xdr:to>
      <xdr:col>55</xdr:col>
      <xdr:colOff>0</xdr:colOff>
      <xdr:row>40</xdr:row>
      <xdr:rowOff>28308</xdr:rowOff>
    </xdr:to>
    <xdr:cxnSp macro="">
      <xdr:nvCxnSpPr>
        <xdr:cNvPr id="133" name="直線コネクタ 132">
          <a:extLst>
            <a:ext uri="{FF2B5EF4-FFF2-40B4-BE49-F238E27FC236}">
              <a16:creationId xmlns:a16="http://schemas.microsoft.com/office/drawing/2014/main" id="{35C239F7-3420-4201-B46F-A26A18D8ABA4}"/>
            </a:ext>
          </a:extLst>
        </xdr:cNvPr>
        <xdr:cNvCxnSpPr/>
      </xdr:nvCxnSpPr>
      <xdr:spPr>
        <a:xfrm flipV="1">
          <a:off x="9639300" y="68855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149873</xdr:rowOff>
    </xdr:from>
    <xdr:to>
      <xdr:col>46</xdr:col>
      <xdr:colOff>38100</xdr:colOff>
      <xdr:row>40</xdr:row>
      <xdr:rowOff>80023</xdr:rowOff>
    </xdr:to>
    <xdr:sp macro="" textlink="">
      <xdr:nvSpPr>
        <xdr:cNvPr id="134" name="楕円 133">
          <a:extLst>
            <a:ext uri="{FF2B5EF4-FFF2-40B4-BE49-F238E27FC236}">
              <a16:creationId xmlns:a16="http://schemas.microsoft.com/office/drawing/2014/main" id="{F3217BCF-F704-4079-AF6A-9CCEA51A1CF3}"/>
            </a:ext>
          </a:extLst>
        </xdr:cNvPr>
        <xdr:cNvSpPr/>
      </xdr:nvSpPr>
      <xdr:spPr>
        <a:xfrm>
          <a:off x="8699500" y="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28308</xdr:rowOff>
    </xdr:from>
    <xdr:to>
      <xdr:col>50</xdr:col>
      <xdr:colOff>114300</xdr:colOff>
      <xdr:row>40</xdr:row>
      <xdr:rowOff>29223</xdr:rowOff>
    </xdr:to>
    <xdr:cxnSp macro="">
      <xdr:nvCxnSpPr>
        <xdr:cNvPr id="135" name="直線コネクタ 134">
          <a:extLst>
            <a:ext uri="{FF2B5EF4-FFF2-40B4-BE49-F238E27FC236}">
              <a16:creationId xmlns:a16="http://schemas.microsoft.com/office/drawing/2014/main" id="{AA3C55D3-120D-4A87-BF5B-C689D500EE46}"/>
            </a:ext>
          </a:extLst>
        </xdr:cNvPr>
        <xdr:cNvCxnSpPr/>
      </xdr:nvCxnSpPr>
      <xdr:spPr>
        <a:xfrm flipV="1">
          <a:off x="8750300" y="68863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150749</xdr:rowOff>
    </xdr:from>
    <xdr:to>
      <xdr:col>41</xdr:col>
      <xdr:colOff>101600</xdr:colOff>
      <xdr:row>40</xdr:row>
      <xdr:rowOff>80899</xdr:rowOff>
    </xdr:to>
    <xdr:sp macro="" textlink="">
      <xdr:nvSpPr>
        <xdr:cNvPr id="136" name="楕円 135">
          <a:extLst>
            <a:ext uri="{FF2B5EF4-FFF2-40B4-BE49-F238E27FC236}">
              <a16:creationId xmlns:a16="http://schemas.microsoft.com/office/drawing/2014/main" id="{4A24E41E-1E70-487F-AE00-17C306233149}"/>
            </a:ext>
          </a:extLst>
        </xdr:cNvPr>
        <xdr:cNvSpPr/>
      </xdr:nvSpPr>
      <xdr:spPr>
        <a:xfrm>
          <a:off x="7810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29223</xdr:rowOff>
    </xdr:from>
    <xdr:to>
      <xdr:col>45</xdr:col>
      <xdr:colOff>177800</xdr:colOff>
      <xdr:row>40</xdr:row>
      <xdr:rowOff>30099</xdr:rowOff>
    </xdr:to>
    <xdr:cxnSp macro="">
      <xdr:nvCxnSpPr>
        <xdr:cNvPr id="137" name="直線コネクタ 136">
          <a:extLst>
            <a:ext uri="{FF2B5EF4-FFF2-40B4-BE49-F238E27FC236}">
              <a16:creationId xmlns:a16="http://schemas.microsoft.com/office/drawing/2014/main" id="{00A37870-C0B1-42AC-BDFE-C4A17A2FE387}"/>
            </a:ext>
          </a:extLst>
        </xdr:cNvPr>
        <xdr:cNvCxnSpPr/>
      </xdr:nvCxnSpPr>
      <xdr:spPr>
        <a:xfrm flipV="1">
          <a:off x="7861300" y="688722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151435</xdr:rowOff>
    </xdr:from>
    <xdr:to>
      <xdr:col>36</xdr:col>
      <xdr:colOff>165100</xdr:colOff>
      <xdr:row>40</xdr:row>
      <xdr:rowOff>81585</xdr:rowOff>
    </xdr:to>
    <xdr:sp macro="" textlink="">
      <xdr:nvSpPr>
        <xdr:cNvPr id="138" name="楕円 137">
          <a:extLst>
            <a:ext uri="{FF2B5EF4-FFF2-40B4-BE49-F238E27FC236}">
              <a16:creationId xmlns:a16="http://schemas.microsoft.com/office/drawing/2014/main" id="{B6532775-3546-44C2-AEF3-DB829BC55DE7}"/>
            </a:ext>
          </a:extLst>
        </xdr:cNvPr>
        <xdr:cNvSpPr/>
      </xdr:nvSpPr>
      <xdr:spPr>
        <a:xfrm>
          <a:off x="6921500" y="6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30099</xdr:rowOff>
    </xdr:from>
    <xdr:to>
      <xdr:col>41</xdr:col>
      <xdr:colOff>50800</xdr:colOff>
      <xdr:row>40</xdr:row>
      <xdr:rowOff>30785</xdr:rowOff>
    </xdr:to>
    <xdr:cxnSp macro="">
      <xdr:nvCxnSpPr>
        <xdr:cNvPr id="139" name="直線コネクタ 138">
          <a:extLst>
            <a:ext uri="{FF2B5EF4-FFF2-40B4-BE49-F238E27FC236}">
              <a16:creationId xmlns:a16="http://schemas.microsoft.com/office/drawing/2014/main" id="{AC160494-34D2-4D56-B6B6-638C87E4831B}"/>
            </a:ext>
          </a:extLst>
        </xdr:cNvPr>
        <xdr:cNvCxnSpPr/>
      </xdr:nvCxnSpPr>
      <xdr:spPr>
        <a:xfrm flipV="1">
          <a:off x="6972300" y="688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D4317353-5D1A-467D-B325-ABCD63A1F8D8}"/>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D290A110-09CD-4D3E-903B-D274005CA80E}"/>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C13A8DB4-7DD6-4C84-8D18-4CD84D09B243}"/>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C18E1703-C17A-4A7F-9AA8-83FD3B4DF75B}"/>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70235</xdr:rowOff>
    </xdr:from>
    <xdr:ext cx="469744" cy="259045"/>
    <xdr:sp macro="" textlink="">
      <xdr:nvSpPr>
        <xdr:cNvPr id="144" name="n_1mainValue【道路】&#10;一人当たり延長">
          <a:extLst>
            <a:ext uri="{FF2B5EF4-FFF2-40B4-BE49-F238E27FC236}">
              <a16:creationId xmlns:a16="http://schemas.microsoft.com/office/drawing/2014/main" id="{319F757B-C1BD-4CB3-96CF-39C1AF47C3B8}"/>
            </a:ext>
          </a:extLst>
        </xdr:cNvPr>
        <xdr:cNvSpPr txBox="1"/>
      </xdr:nvSpPr>
      <xdr:spPr>
        <a:xfrm>
          <a:off x="9391727" y="69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96550</xdr:rowOff>
    </xdr:from>
    <xdr:ext cx="469744" cy="259045"/>
    <xdr:sp macro="" textlink="">
      <xdr:nvSpPr>
        <xdr:cNvPr id="145" name="n_2mainValue【道路】&#10;一人当たり延長">
          <a:extLst>
            <a:ext uri="{FF2B5EF4-FFF2-40B4-BE49-F238E27FC236}">
              <a16:creationId xmlns:a16="http://schemas.microsoft.com/office/drawing/2014/main" id="{7CE8FAB0-4B91-496C-A0A3-C76634B8F0E7}"/>
            </a:ext>
          </a:extLst>
        </xdr:cNvPr>
        <xdr:cNvSpPr txBox="1"/>
      </xdr:nvSpPr>
      <xdr:spPr>
        <a:xfrm>
          <a:off x="8515427" y="661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72026</xdr:rowOff>
    </xdr:from>
    <xdr:ext cx="469744" cy="259045"/>
    <xdr:sp macro="" textlink="">
      <xdr:nvSpPr>
        <xdr:cNvPr id="146" name="n_3mainValue【道路】&#10;一人当たり延長">
          <a:extLst>
            <a:ext uri="{FF2B5EF4-FFF2-40B4-BE49-F238E27FC236}">
              <a16:creationId xmlns:a16="http://schemas.microsoft.com/office/drawing/2014/main" id="{DCB4D6CA-984E-4B09-B854-D72833D2F441}"/>
            </a:ext>
          </a:extLst>
        </xdr:cNvPr>
        <xdr:cNvSpPr txBox="1"/>
      </xdr:nvSpPr>
      <xdr:spPr>
        <a:xfrm>
          <a:off x="76264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72712</xdr:rowOff>
    </xdr:from>
    <xdr:ext cx="469744" cy="259045"/>
    <xdr:sp macro="" textlink="">
      <xdr:nvSpPr>
        <xdr:cNvPr id="147" name="n_4mainValue【道路】&#10;一人当たり延長">
          <a:extLst>
            <a:ext uri="{FF2B5EF4-FFF2-40B4-BE49-F238E27FC236}">
              <a16:creationId xmlns:a16="http://schemas.microsoft.com/office/drawing/2014/main" id="{91215AF1-804F-49E7-9D5F-5E643C1C0C91}"/>
            </a:ext>
          </a:extLst>
        </xdr:cNvPr>
        <xdr:cNvSpPr txBox="1"/>
      </xdr:nvSpPr>
      <xdr:spPr>
        <a:xfrm>
          <a:off x="6737427" y="69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A1FF4BD-426F-4FBC-BE0A-2F2F2B5D86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89B40BA-9205-4335-88B3-606B0FF41E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82A9E86-2842-4CC0-A599-9F5C085A49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4310C11-D289-4764-828A-658B2A1F58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61C142A-7934-473E-8863-0233A8288A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8232D11-355F-4CCB-9B7E-759D799C46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053C62C-467F-4AE9-A19D-4E9F5DD758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DF86C29-65EA-408B-B2A3-F4A2B5A0A9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B49BB6A-BD28-4EBC-A8D2-820D145D54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946B6F6-953B-4D60-8C97-A9DACD789D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A848F95-A354-459C-8236-8F5D8E2B67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49FBBDE-8A21-4ADA-9160-E7D6AAE8E8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29EA074-A52F-4CF7-B3E1-B4F594C40CD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D0B3C5B-53D3-4A7F-AF6B-D6566E6CA9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B1BAC2A-3945-473B-AF9E-16B0A0AB414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49CBD76-3203-45EA-AF39-6B51C090CF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A56131A-07C9-4D33-B642-6424E52A2A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FD0372D-0DD7-4E7C-9B67-E792F395E9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C173D4D-25CF-499E-B59A-D86CA0C5F1A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560B1E9-4255-436D-9C5D-83A6E35E80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84CF48B-4C53-49E1-9A9C-5BDD6C906C7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A2C6860-FC08-45B9-AF7D-F8D1EB9BDE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9145168-57DE-4E64-9C03-7273F84FA3D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5451BBB-B5B0-4D38-8F74-82B65BC205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8D062A9-87EC-48BD-B922-44C751ABD7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55CEABD0-DBE2-44A1-B02F-39CCB2DF4F99}"/>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07D210D-F08B-478C-9B50-10B462ABFBF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427B2E39-9796-44BF-8EF7-449B89C00BA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ABF823C-48D1-474D-BD3B-DC9D0DF90138}"/>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A4E0C12F-4BD2-49E5-8D06-F7B5ED13A648}"/>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278BAAD-8E0D-4031-94C8-768B94ABC54F}"/>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A54DD911-5379-4E44-885B-C3B0531618AC}"/>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62245D6E-420A-4195-AD9D-707A7B2E8B09}"/>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D823F79B-1F39-45ED-BFF6-E4AC7B78A726}"/>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521DA4DC-6F9B-4452-B673-69B3B171F3EA}"/>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642D5674-6088-40A8-B53E-8DDE2BD4812F}"/>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39445C-EDFA-4067-AAED-22962249D6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6C4B0C-06D2-4D44-8B70-7D296E3D3C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823E17-8AA6-49B1-804C-818E48D40B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EB42AA3-67A4-4E99-B18F-3D8C3667F0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A9A4F0C-FC5B-4EEE-8496-3FC357F2CE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89" name="楕円 188">
          <a:extLst>
            <a:ext uri="{FF2B5EF4-FFF2-40B4-BE49-F238E27FC236}">
              <a16:creationId xmlns:a16="http://schemas.microsoft.com/office/drawing/2014/main" id="{5AE6F511-827F-459A-BE82-A27B46E2255B}"/>
            </a:ext>
          </a:extLst>
        </xdr:cNvPr>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148062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E5DB205-8846-4A3F-A997-B64E0DAA27E3}"/>
            </a:ext>
          </a:extLst>
        </xdr:cNvPr>
        <xdr:cNvSpPr txBox="1"/>
      </xdr:nvSpPr>
      <xdr:spPr>
        <a:xfrm>
          <a:off x="4673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1" name="楕円 190">
          <a:extLst>
            <a:ext uri="{FF2B5EF4-FFF2-40B4-BE49-F238E27FC236}">
              <a16:creationId xmlns:a16="http://schemas.microsoft.com/office/drawing/2014/main" id="{1B75E88B-D74B-429E-BC26-A5434FFA7E58}"/>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93073</xdr:rowOff>
    </xdr:to>
    <xdr:cxnSp macro="">
      <xdr:nvCxnSpPr>
        <xdr:cNvPr id="192" name="直線コネクタ 191">
          <a:extLst>
            <a:ext uri="{FF2B5EF4-FFF2-40B4-BE49-F238E27FC236}">
              <a16:creationId xmlns:a16="http://schemas.microsoft.com/office/drawing/2014/main" id="{6AD181FA-DA01-48C4-93A0-41F5A7E85F5B}"/>
            </a:ext>
          </a:extLst>
        </xdr:cNvPr>
        <xdr:cNvCxnSpPr/>
      </xdr:nvCxnSpPr>
      <xdr:spPr>
        <a:xfrm flipV="1">
          <a:off x="3797300" y="1050743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78C21AC6-C40B-4591-8151-53218E6DF86C}"/>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93073</xdr:rowOff>
    </xdr:to>
    <xdr:cxnSp macro="">
      <xdr:nvCxnSpPr>
        <xdr:cNvPr id="194" name="直線コネクタ 193">
          <a:extLst>
            <a:ext uri="{FF2B5EF4-FFF2-40B4-BE49-F238E27FC236}">
              <a16:creationId xmlns:a16="http://schemas.microsoft.com/office/drawing/2014/main" id="{83EB2B35-B139-48E6-9A02-E65B821A10FE}"/>
            </a:ext>
          </a:extLst>
        </xdr:cNvPr>
        <xdr:cNvCxnSpPr/>
      </xdr:nvCxnSpPr>
      <xdr:spPr>
        <a:xfrm>
          <a:off x="2908300" y="105286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5" name="楕円 194">
          <a:extLst>
            <a:ext uri="{FF2B5EF4-FFF2-40B4-BE49-F238E27FC236}">
              <a16:creationId xmlns:a16="http://schemas.microsoft.com/office/drawing/2014/main" id="{D26BA56A-E8DA-4E5E-93AC-EEA9C6BA0BE2}"/>
            </a:ext>
          </a:extLst>
        </xdr:cNvPr>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70213</xdr:rowOff>
    </xdr:to>
    <xdr:cxnSp macro="">
      <xdr:nvCxnSpPr>
        <xdr:cNvPr id="196" name="直線コネクタ 195">
          <a:extLst>
            <a:ext uri="{FF2B5EF4-FFF2-40B4-BE49-F238E27FC236}">
              <a16:creationId xmlns:a16="http://schemas.microsoft.com/office/drawing/2014/main" id="{1B576030-846C-475F-85F6-2F33CEAE128E}"/>
            </a:ext>
          </a:extLst>
        </xdr:cNvPr>
        <xdr:cNvCxnSpPr/>
      </xdr:nvCxnSpPr>
      <xdr:spPr>
        <a:xfrm>
          <a:off x="2019300" y="104813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7" name="楕円 196">
          <a:extLst>
            <a:ext uri="{FF2B5EF4-FFF2-40B4-BE49-F238E27FC236}">
              <a16:creationId xmlns:a16="http://schemas.microsoft.com/office/drawing/2014/main" id="{D1BF339D-E78A-48A7-B147-B8340B58E2A2}"/>
            </a:ext>
          </a:extLst>
        </xdr:cNvPr>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22860</xdr:rowOff>
    </xdr:to>
    <xdr:cxnSp macro="">
      <xdr:nvCxnSpPr>
        <xdr:cNvPr id="198" name="直線コネクタ 197">
          <a:extLst>
            <a:ext uri="{FF2B5EF4-FFF2-40B4-BE49-F238E27FC236}">
              <a16:creationId xmlns:a16="http://schemas.microsoft.com/office/drawing/2014/main" id="{CCC79FAB-2D4F-43D8-A8D9-01A6C60342AB}"/>
            </a:ext>
          </a:extLst>
        </xdr:cNvPr>
        <xdr:cNvCxnSpPr/>
      </xdr:nvCxnSpPr>
      <xdr:spPr>
        <a:xfrm>
          <a:off x="1130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20621A3-B870-4646-878B-44D4CF87C86A}"/>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BF84D4F-45AA-40AE-8F3D-AAED8A93621B}"/>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4CC1A0A-D2C7-4D4C-8933-A71488DA9333}"/>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D937C9D-D327-45D8-B949-C986284C7545}"/>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F840D14-D4F2-406C-932B-C01E72B8B707}"/>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1E0E60F-63BA-481B-B247-C235C45DB19D}"/>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9BA92F0-925B-465C-8DE2-AFC4E8D4AAFB}"/>
            </a:ext>
          </a:extLst>
        </xdr:cNvPr>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69DB46E-B6CD-43BE-AEBE-3EF237B09475}"/>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409ED62-A9F6-4111-BE4B-9F462C02BA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402F0CA-DF13-4005-A52E-C24B29E140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B45FE31-B24D-4902-A3B5-AB28B736C7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96C3FD2-2658-4FB3-AFAA-CF9F65673E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EC00634-6CE0-4A67-9602-1D18C6428F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C0778C7-F625-4309-9F21-BC62CF9BCA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195C575-7148-41E8-84D0-3AAA2229CB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AFF300-AC7D-44A3-B292-CC8719FEAC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3E377C6-FC36-4105-82D2-F16EC0B4C7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2A386CA-5B7A-47CF-AF79-9C47EBAEEB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C6E8F1-FFD0-4D89-9488-A2D282234FD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78F1440-B099-4996-B45B-70ACD6E81EF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6C9B187-1C00-4E0F-A690-6FE64A8849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33081FE-2135-470B-965B-0BAE78E06D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E49AC8F-C8C6-4A16-8CD1-C9854E36D0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475DA05-CA64-485A-8C8F-7D59E56B239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CA481BF-D919-4494-9FCB-6EAF98357F0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F8A056A-7D0F-440F-B668-DAA552B4562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9F11B5D-B4C5-4260-9102-61D73DFD99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0F30E57-40D3-4B78-92E2-3E1A3FC2E00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3DD3944-178D-4FBE-BC4F-CB8F855285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6B04A3B-2647-4EBF-B2DB-975A76F781A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1B130B1-0111-405B-9C16-5F84AC6F73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98F9E6A-784D-4A1A-8E3A-08BDCB407E98}"/>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53B6E1A-97F7-4218-B417-E5CBA5875A3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76F5470-9FAE-42E0-8805-85937561C249}"/>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A7489F9-8B03-4695-BFA0-DFD66873E318}"/>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29678D8B-871E-43FD-ACCE-F5784EF40885}"/>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647AEEC-EB52-4EB1-A50A-B99E5B35751A}"/>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655B55E9-CA75-408E-B8BB-9AC9518EB6F5}"/>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5BE617A8-3BC5-49DF-AD90-46CF6CD10AC2}"/>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122C3D60-BA78-4F50-A554-294F6A7F0FFB}"/>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6869C65D-7B85-4EC2-985B-812FAF8AD8AB}"/>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B7ACAD0B-12F9-4432-9E0C-B01543E7E68F}"/>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B3243BF-4CBD-4C19-A288-55C35A1F2E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90E7C3-74DA-4ED9-8580-A6CB770A37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36EE4F-E47C-4BAA-B67D-255717B9C9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4969E7-6987-4781-BAA4-9E0F9249A6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F8E8BF-4CD9-47F7-8737-4261B31851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79211</xdr:rowOff>
    </xdr:from>
    <xdr:to>
      <xdr:col>55</xdr:col>
      <xdr:colOff>50800</xdr:colOff>
      <xdr:row>63</xdr:row>
      <xdr:rowOff>9361</xdr:rowOff>
    </xdr:to>
    <xdr:sp macro="" textlink="">
      <xdr:nvSpPr>
        <xdr:cNvPr id="246" name="楕円 245">
          <a:extLst>
            <a:ext uri="{FF2B5EF4-FFF2-40B4-BE49-F238E27FC236}">
              <a16:creationId xmlns:a16="http://schemas.microsoft.com/office/drawing/2014/main" id="{32FBE5A4-EE1B-48F2-A284-3F63131F5D50}"/>
            </a:ext>
          </a:extLst>
        </xdr:cNvPr>
        <xdr:cNvSpPr/>
      </xdr:nvSpPr>
      <xdr:spPr>
        <a:xfrm>
          <a:off x="10426700" y="107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102088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5F42366-BF9A-48DB-8E40-45089E793D4E}"/>
            </a:ext>
          </a:extLst>
        </xdr:cNvPr>
        <xdr:cNvSpPr txBox="1"/>
      </xdr:nvSpPr>
      <xdr:spPr>
        <a:xfrm>
          <a:off x="10515600" y="1056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98051</xdr:rowOff>
    </xdr:from>
    <xdr:to>
      <xdr:col>50</xdr:col>
      <xdr:colOff>165100</xdr:colOff>
      <xdr:row>63</xdr:row>
      <xdr:rowOff>28201</xdr:rowOff>
    </xdr:to>
    <xdr:sp macro="" textlink="">
      <xdr:nvSpPr>
        <xdr:cNvPr id="248" name="楕円 247">
          <a:extLst>
            <a:ext uri="{FF2B5EF4-FFF2-40B4-BE49-F238E27FC236}">
              <a16:creationId xmlns:a16="http://schemas.microsoft.com/office/drawing/2014/main" id="{C0D2B551-F2A6-438B-A528-89148BCE6588}"/>
            </a:ext>
          </a:extLst>
        </xdr:cNvPr>
        <xdr:cNvSpPr/>
      </xdr:nvSpPr>
      <xdr:spPr>
        <a:xfrm>
          <a:off x="9588500" y="107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130011</xdr:rowOff>
    </xdr:from>
    <xdr:to>
      <xdr:col>55</xdr:col>
      <xdr:colOff>0</xdr:colOff>
      <xdr:row>62</xdr:row>
      <xdr:rowOff>148851</xdr:rowOff>
    </xdr:to>
    <xdr:cxnSp macro="">
      <xdr:nvCxnSpPr>
        <xdr:cNvPr id="249" name="直線コネクタ 248">
          <a:extLst>
            <a:ext uri="{FF2B5EF4-FFF2-40B4-BE49-F238E27FC236}">
              <a16:creationId xmlns:a16="http://schemas.microsoft.com/office/drawing/2014/main" id="{4F975563-7147-4801-99C8-F6A082A5B7B8}"/>
            </a:ext>
          </a:extLst>
        </xdr:cNvPr>
        <xdr:cNvCxnSpPr/>
      </xdr:nvCxnSpPr>
      <xdr:spPr>
        <a:xfrm flipV="1">
          <a:off x="9639300" y="10759911"/>
          <a:ext cx="8382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98244</xdr:rowOff>
    </xdr:from>
    <xdr:to>
      <xdr:col>46</xdr:col>
      <xdr:colOff>38100</xdr:colOff>
      <xdr:row>63</xdr:row>
      <xdr:rowOff>28394</xdr:rowOff>
    </xdr:to>
    <xdr:sp macro="" textlink="">
      <xdr:nvSpPr>
        <xdr:cNvPr id="250" name="楕円 249">
          <a:extLst>
            <a:ext uri="{FF2B5EF4-FFF2-40B4-BE49-F238E27FC236}">
              <a16:creationId xmlns:a16="http://schemas.microsoft.com/office/drawing/2014/main" id="{950A5F21-7E9C-4AB4-BB1D-E38EE9BD7502}"/>
            </a:ext>
          </a:extLst>
        </xdr:cNvPr>
        <xdr:cNvSpPr/>
      </xdr:nvSpPr>
      <xdr:spPr>
        <a:xfrm>
          <a:off x="8699500" y="107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148851</xdr:rowOff>
    </xdr:from>
    <xdr:to>
      <xdr:col>50</xdr:col>
      <xdr:colOff>114300</xdr:colOff>
      <xdr:row>62</xdr:row>
      <xdr:rowOff>149044</xdr:rowOff>
    </xdr:to>
    <xdr:cxnSp macro="">
      <xdr:nvCxnSpPr>
        <xdr:cNvPr id="251" name="直線コネクタ 250">
          <a:extLst>
            <a:ext uri="{FF2B5EF4-FFF2-40B4-BE49-F238E27FC236}">
              <a16:creationId xmlns:a16="http://schemas.microsoft.com/office/drawing/2014/main" id="{E710AD65-291A-4336-AD76-924A45362896}"/>
            </a:ext>
          </a:extLst>
        </xdr:cNvPr>
        <xdr:cNvCxnSpPr/>
      </xdr:nvCxnSpPr>
      <xdr:spPr>
        <a:xfrm flipV="1">
          <a:off x="8750300" y="10778751"/>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98596</xdr:rowOff>
    </xdr:from>
    <xdr:to>
      <xdr:col>41</xdr:col>
      <xdr:colOff>101600</xdr:colOff>
      <xdr:row>63</xdr:row>
      <xdr:rowOff>28746</xdr:rowOff>
    </xdr:to>
    <xdr:sp macro="" textlink="">
      <xdr:nvSpPr>
        <xdr:cNvPr id="252" name="楕円 251">
          <a:extLst>
            <a:ext uri="{FF2B5EF4-FFF2-40B4-BE49-F238E27FC236}">
              <a16:creationId xmlns:a16="http://schemas.microsoft.com/office/drawing/2014/main" id="{6AE6AC34-7803-4EF5-B51C-779B9DFFA34A}"/>
            </a:ext>
          </a:extLst>
        </xdr:cNvPr>
        <xdr:cNvSpPr/>
      </xdr:nvSpPr>
      <xdr:spPr>
        <a:xfrm>
          <a:off x="7810500" y="107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149044</xdr:rowOff>
    </xdr:from>
    <xdr:to>
      <xdr:col>45</xdr:col>
      <xdr:colOff>177800</xdr:colOff>
      <xdr:row>62</xdr:row>
      <xdr:rowOff>149396</xdr:rowOff>
    </xdr:to>
    <xdr:cxnSp macro="">
      <xdr:nvCxnSpPr>
        <xdr:cNvPr id="253" name="直線コネクタ 252">
          <a:extLst>
            <a:ext uri="{FF2B5EF4-FFF2-40B4-BE49-F238E27FC236}">
              <a16:creationId xmlns:a16="http://schemas.microsoft.com/office/drawing/2014/main" id="{6B5FD9D6-443D-4E27-A8C1-A81B19237E91}"/>
            </a:ext>
          </a:extLst>
        </xdr:cNvPr>
        <xdr:cNvCxnSpPr/>
      </xdr:nvCxnSpPr>
      <xdr:spPr>
        <a:xfrm flipV="1">
          <a:off x="7861300" y="10778944"/>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98775</xdr:rowOff>
    </xdr:from>
    <xdr:to>
      <xdr:col>36</xdr:col>
      <xdr:colOff>165100</xdr:colOff>
      <xdr:row>63</xdr:row>
      <xdr:rowOff>28925</xdr:rowOff>
    </xdr:to>
    <xdr:sp macro="" textlink="">
      <xdr:nvSpPr>
        <xdr:cNvPr id="254" name="楕円 253">
          <a:extLst>
            <a:ext uri="{FF2B5EF4-FFF2-40B4-BE49-F238E27FC236}">
              <a16:creationId xmlns:a16="http://schemas.microsoft.com/office/drawing/2014/main" id="{B28401EB-2E35-4BC1-872B-7E8D1C6445E5}"/>
            </a:ext>
          </a:extLst>
        </xdr:cNvPr>
        <xdr:cNvSpPr/>
      </xdr:nvSpPr>
      <xdr:spPr>
        <a:xfrm>
          <a:off x="6921500" y="10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149396</xdr:rowOff>
    </xdr:from>
    <xdr:to>
      <xdr:col>41</xdr:col>
      <xdr:colOff>50800</xdr:colOff>
      <xdr:row>62</xdr:row>
      <xdr:rowOff>149575</xdr:rowOff>
    </xdr:to>
    <xdr:cxnSp macro="">
      <xdr:nvCxnSpPr>
        <xdr:cNvPr id="255" name="直線コネクタ 254">
          <a:extLst>
            <a:ext uri="{FF2B5EF4-FFF2-40B4-BE49-F238E27FC236}">
              <a16:creationId xmlns:a16="http://schemas.microsoft.com/office/drawing/2014/main" id="{0431AC85-E009-46C5-936D-B2E261B7BE0A}"/>
            </a:ext>
          </a:extLst>
        </xdr:cNvPr>
        <xdr:cNvCxnSpPr/>
      </xdr:nvCxnSpPr>
      <xdr:spPr>
        <a:xfrm flipV="1">
          <a:off x="6972300" y="10779296"/>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40A9CDE-5B53-4512-A684-3B6FDF10A061}"/>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3032028-F2C9-4AE9-8741-FE1622B0612A}"/>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F0642F2-C14B-415E-8E20-1D408766ED73}"/>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5002E04-04DD-435A-9DAD-8C8CA4CA5282}"/>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44728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A6D013C-8269-4DAD-A7E2-60EFEDA2146C}"/>
            </a:ext>
          </a:extLst>
        </xdr:cNvPr>
        <xdr:cNvSpPr txBox="1"/>
      </xdr:nvSpPr>
      <xdr:spPr>
        <a:xfrm>
          <a:off x="9327095" y="1050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44921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7701BD0-B806-4228-98C0-27F5624EF8B3}"/>
            </a:ext>
          </a:extLst>
        </xdr:cNvPr>
        <xdr:cNvSpPr txBox="1"/>
      </xdr:nvSpPr>
      <xdr:spPr>
        <a:xfrm>
          <a:off x="8450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45273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18ACEB5-4D8E-4CC9-8886-185A81F8E1F8}"/>
            </a:ext>
          </a:extLst>
        </xdr:cNvPr>
        <xdr:cNvSpPr txBox="1"/>
      </xdr:nvSpPr>
      <xdr:spPr>
        <a:xfrm>
          <a:off x="7561795" y="1050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45452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61090BD-FCBC-4FBB-AF5A-117AF0AD81B0}"/>
            </a:ext>
          </a:extLst>
        </xdr:cNvPr>
        <xdr:cNvSpPr txBox="1"/>
      </xdr:nvSpPr>
      <xdr:spPr>
        <a:xfrm>
          <a:off x="6672795" y="105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BE3C976-9FCB-40D4-A030-4632B8558B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57DDB65-2239-42B9-A075-3C0829EAE8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49F7543-9561-4C9F-A520-F6EF32E4B7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D310C3C-666B-49CA-AE93-B94F6FDF3E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1CB8EF7-1B43-4457-A05B-FB4E74DA62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FEB08E8-A898-4569-8DC3-9CEC3354BB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4A402CD-30B3-4F53-B8F3-D0AE3EDB6F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97ADDB7-24BB-4BA4-A3E1-1D2E21324A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F18E5FA-563E-416E-BD63-BFEDBD3863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C94BC5E-4418-421B-A8CC-3A66D57933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1B63C40-3E80-4CB4-9399-5906561FB08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A200488-8786-4E24-BBFF-4B86DAEE7B2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DA9E75E-765F-4FE5-BDF3-6A6612B1ED2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AA770A-3C57-4216-811C-4836D44FA29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61FED06-6D8D-4316-9422-DBF47F0C3E6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55ED99A-9684-4278-ACCF-5AF23465676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04F723A-5B95-4052-B7F8-FDD9EDDF137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9919B35-4214-4F94-9A3C-7373AC44EB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6152550-05C1-4F55-AB47-C258FB5BCA2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156694B-73A1-4B30-B053-B6E6719B58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1CAD6A7-38DD-409D-A456-75836DBBCA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3EC6115-6E6C-4AEC-9DAD-F3BA8DD49BC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AA53F5B-CDFF-4447-9FC4-BAA92167B9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920556A-017A-477E-AE07-B939AF7351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BB63E85-6209-4A6E-A816-121B43FEFA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197B3AE-DE96-4DA8-96FD-A0301ADCB915}"/>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0EC961E-E521-4E5A-A13D-BDCE7762306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28A09D4-3D14-4F86-A558-F03AF11DE6E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B60FA3DC-BCE4-4E6B-8A6D-193F90E3935B}"/>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A974F158-8E61-403A-8A96-1DEBF1FC2DC8}"/>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83C994C-CCC5-4936-9AC7-23285B551634}"/>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D55AA8A2-BED6-4E73-80F6-2CAE24D430CD}"/>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1C1793C3-7A4C-4B34-AAEA-D917DADC09B6}"/>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A39AC4E-0696-46ED-88BC-A3693FA5E54E}"/>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FC28A1B9-F76E-4200-A25D-831150282E83}"/>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4F059246-C1FA-4582-9BB6-A07FF004E882}"/>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E1532B-F053-49F7-B4C9-57833FE266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5ABD73D-1B45-43C0-8E8D-96687B27D4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38F4DBA-CBCC-4EF4-AC1D-D367C69478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2138CDD-38BB-477E-8E20-C8266077D4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A21A5EF-6CE5-4BAF-AB64-82BB2F0082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73842</xdr:rowOff>
    </xdr:from>
    <xdr:to>
      <xdr:col>24</xdr:col>
      <xdr:colOff>114300</xdr:colOff>
      <xdr:row>87</xdr:row>
      <xdr:rowOff>3992</xdr:rowOff>
    </xdr:to>
    <xdr:sp macro="" textlink="">
      <xdr:nvSpPr>
        <xdr:cNvPr id="305" name="楕円 304">
          <a:extLst>
            <a:ext uri="{FF2B5EF4-FFF2-40B4-BE49-F238E27FC236}">
              <a16:creationId xmlns:a16="http://schemas.microsoft.com/office/drawing/2014/main" id="{97CA4610-5AED-4018-A194-996394EE6060}"/>
            </a:ext>
          </a:extLst>
        </xdr:cNvPr>
        <xdr:cNvSpPr/>
      </xdr:nvSpPr>
      <xdr:spPr>
        <a:xfrm>
          <a:off x="4584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160219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5AC35F6-6659-490B-A982-1B400DAE0DCD}"/>
            </a:ext>
          </a:extLst>
        </xdr:cNvPr>
        <xdr:cNvSpPr txBox="1"/>
      </xdr:nvSpPr>
      <xdr:spPr>
        <a:xfrm>
          <a:off x="4673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70576</xdr:rowOff>
    </xdr:from>
    <xdr:to>
      <xdr:col>20</xdr:col>
      <xdr:colOff>38100</xdr:colOff>
      <xdr:row>87</xdr:row>
      <xdr:rowOff>726</xdr:rowOff>
    </xdr:to>
    <xdr:sp macro="" textlink="">
      <xdr:nvSpPr>
        <xdr:cNvPr id="307" name="楕円 306">
          <a:extLst>
            <a:ext uri="{FF2B5EF4-FFF2-40B4-BE49-F238E27FC236}">
              <a16:creationId xmlns:a16="http://schemas.microsoft.com/office/drawing/2014/main" id="{7E34FE36-A2B4-459F-B581-904D1274C39A}"/>
            </a:ext>
          </a:extLst>
        </xdr:cNvPr>
        <xdr:cNvSpPr/>
      </xdr:nvSpPr>
      <xdr:spPr>
        <a:xfrm>
          <a:off x="3746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121376</xdr:rowOff>
    </xdr:from>
    <xdr:to>
      <xdr:col>24</xdr:col>
      <xdr:colOff>63500</xdr:colOff>
      <xdr:row>86</xdr:row>
      <xdr:rowOff>124642</xdr:rowOff>
    </xdr:to>
    <xdr:cxnSp macro="">
      <xdr:nvCxnSpPr>
        <xdr:cNvPr id="308" name="直線コネクタ 307">
          <a:extLst>
            <a:ext uri="{FF2B5EF4-FFF2-40B4-BE49-F238E27FC236}">
              <a16:creationId xmlns:a16="http://schemas.microsoft.com/office/drawing/2014/main" id="{256BCAB3-ADF7-4957-8185-8016FD5FEBA7}"/>
            </a:ext>
          </a:extLst>
        </xdr:cNvPr>
        <xdr:cNvCxnSpPr/>
      </xdr:nvCxnSpPr>
      <xdr:spPr>
        <a:xfrm>
          <a:off x="3797300" y="148660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67311</xdr:rowOff>
    </xdr:from>
    <xdr:to>
      <xdr:col>15</xdr:col>
      <xdr:colOff>101600</xdr:colOff>
      <xdr:row>86</xdr:row>
      <xdr:rowOff>168911</xdr:rowOff>
    </xdr:to>
    <xdr:sp macro="" textlink="">
      <xdr:nvSpPr>
        <xdr:cNvPr id="309" name="楕円 308">
          <a:extLst>
            <a:ext uri="{FF2B5EF4-FFF2-40B4-BE49-F238E27FC236}">
              <a16:creationId xmlns:a16="http://schemas.microsoft.com/office/drawing/2014/main" id="{52386A85-A9B4-475E-B089-A8DC283697C2}"/>
            </a:ext>
          </a:extLst>
        </xdr:cNvPr>
        <xdr:cNvSpPr/>
      </xdr:nvSpPr>
      <xdr:spPr>
        <a:xfrm>
          <a:off x="2857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118111</xdr:rowOff>
    </xdr:from>
    <xdr:to>
      <xdr:col>19</xdr:col>
      <xdr:colOff>177800</xdr:colOff>
      <xdr:row>86</xdr:row>
      <xdr:rowOff>121376</xdr:rowOff>
    </xdr:to>
    <xdr:cxnSp macro="">
      <xdr:nvCxnSpPr>
        <xdr:cNvPr id="310" name="直線コネクタ 309">
          <a:extLst>
            <a:ext uri="{FF2B5EF4-FFF2-40B4-BE49-F238E27FC236}">
              <a16:creationId xmlns:a16="http://schemas.microsoft.com/office/drawing/2014/main" id="{D9771892-1CEE-461E-BA7A-8A600382DD25}"/>
            </a:ext>
          </a:extLst>
        </xdr:cNvPr>
        <xdr:cNvCxnSpPr/>
      </xdr:nvCxnSpPr>
      <xdr:spPr>
        <a:xfrm>
          <a:off x="2908300" y="148628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68943</xdr:rowOff>
    </xdr:from>
    <xdr:to>
      <xdr:col>10</xdr:col>
      <xdr:colOff>165100</xdr:colOff>
      <xdr:row>86</xdr:row>
      <xdr:rowOff>170543</xdr:rowOff>
    </xdr:to>
    <xdr:sp macro="" textlink="">
      <xdr:nvSpPr>
        <xdr:cNvPr id="311" name="楕円 310">
          <a:extLst>
            <a:ext uri="{FF2B5EF4-FFF2-40B4-BE49-F238E27FC236}">
              <a16:creationId xmlns:a16="http://schemas.microsoft.com/office/drawing/2014/main" id="{CD2BB0F2-4D11-4BD8-B0FD-61D1062DE355}"/>
            </a:ext>
          </a:extLst>
        </xdr:cNvPr>
        <xdr:cNvSpPr/>
      </xdr:nvSpPr>
      <xdr:spPr>
        <a:xfrm>
          <a:off x="196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118111</xdr:rowOff>
    </xdr:from>
    <xdr:to>
      <xdr:col>15</xdr:col>
      <xdr:colOff>50800</xdr:colOff>
      <xdr:row>86</xdr:row>
      <xdr:rowOff>119743</xdr:rowOff>
    </xdr:to>
    <xdr:cxnSp macro="">
      <xdr:nvCxnSpPr>
        <xdr:cNvPr id="312" name="直線コネクタ 311">
          <a:extLst>
            <a:ext uri="{FF2B5EF4-FFF2-40B4-BE49-F238E27FC236}">
              <a16:creationId xmlns:a16="http://schemas.microsoft.com/office/drawing/2014/main" id="{9CF56978-9E8B-408C-9ADE-4A669471F7B3}"/>
            </a:ext>
          </a:extLst>
        </xdr:cNvPr>
        <xdr:cNvCxnSpPr/>
      </xdr:nvCxnSpPr>
      <xdr:spPr>
        <a:xfrm flipV="1">
          <a:off x="2019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67311</xdr:rowOff>
    </xdr:from>
    <xdr:to>
      <xdr:col>6</xdr:col>
      <xdr:colOff>38100</xdr:colOff>
      <xdr:row>86</xdr:row>
      <xdr:rowOff>168911</xdr:rowOff>
    </xdr:to>
    <xdr:sp macro="" textlink="">
      <xdr:nvSpPr>
        <xdr:cNvPr id="313" name="楕円 312">
          <a:extLst>
            <a:ext uri="{FF2B5EF4-FFF2-40B4-BE49-F238E27FC236}">
              <a16:creationId xmlns:a16="http://schemas.microsoft.com/office/drawing/2014/main" id="{6FB77E57-C47E-4A21-9690-19E16B16E3E6}"/>
            </a:ext>
          </a:extLst>
        </xdr:cNvPr>
        <xdr:cNvSpPr/>
      </xdr:nvSpPr>
      <xdr:spPr>
        <a:xfrm>
          <a:off x="1079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118111</xdr:rowOff>
    </xdr:from>
    <xdr:to>
      <xdr:col>10</xdr:col>
      <xdr:colOff>114300</xdr:colOff>
      <xdr:row>86</xdr:row>
      <xdr:rowOff>119743</xdr:rowOff>
    </xdr:to>
    <xdr:cxnSp macro="">
      <xdr:nvCxnSpPr>
        <xdr:cNvPr id="314" name="直線コネクタ 313">
          <a:extLst>
            <a:ext uri="{FF2B5EF4-FFF2-40B4-BE49-F238E27FC236}">
              <a16:creationId xmlns:a16="http://schemas.microsoft.com/office/drawing/2014/main" id="{88F02E68-8956-488E-B47A-7072C83FC92D}"/>
            </a:ext>
          </a:extLst>
        </xdr:cNvPr>
        <xdr:cNvCxnSpPr/>
      </xdr:nvCxnSpPr>
      <xdr:spPr>
        <a:xfrm>
          <a:off x="1130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619F305E-B39C-4972-A8D9-7D15F358945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67F49A77-A7C5-4F51-BAF3-57D63569604D}"/>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643577CA-D15E-460E-8649-69866DC93188}"/>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0F454CB1-279A-4314-8658-F1B9999D1F04}"/>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163303</xdr:rowOff>
    </xdr:from>
    <xdr:ext cx="405111" cy="259045"/>
    <xdr:sp macro="" textlink="">
      <xdr:nvSpPr>
        <xdr:cNvPr id="319" name="n_1mainValue【公営住宅】&#10;有形固定資産減価償却率">
          <a:extLst>
            <a:ext uri="{FF2B5EF4-FFF2-40B4-BE49-F238E27FC236}">
              <a16:creationId xmlns:a16="http://schemas.microsoft.com/office/drawing/2014/main" id="{5150F3DD-E77C-4EF4-995D-1241FD929B09}"/>
            </a:ext>
          </a:extLst>
        </xdr:cNvPr>
        <xdr:cNvSpPr txBox="1"/>
      </xdr:nvSpPr>
      <xdr:spPr>
        <a:xfrm>
          <a:off x="35820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160038</xdr:rowOff>
    </xdr:from>
    <xdr:ext cx="405111" cy="259045"/>
    <xdr:sp macro="" textlink="">
      <xdr:nvSpPr>
        <xdr:cNvPr id="320" name="n_2mainValue【公営住宅】&#10;有形固定資産減価償却率">
          <a:extLst>
            <a:ext uri="{FF2B5EF4-FFF2-40B4-BE49-F238E27FC236}">
              <a16:creationId xmlns:a16="http://schemas.microsoft.com/office/drawing/2014/main" id="{DF284607-D774-4537-9453-FBAFC26C9E88}"/>
            </a:ext>
          </a:extLst>
        </xdr:cNvPr>
        <xdr:cNvSpPr txBox="1"/>
      </xdr:nvSpPr>
      <xdr:spPr>
        <a:xfrm>
          <a:off x="2705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161670</xdr:rowOff>
    </xdr:from>
    <xdr:ext cx="405111" cy="259045"/>
    <xdr:sp macro="" textlink="">
      <xdr:nvSpPr>
        <xdr:cNvPr id="321" name="n_3mainValue【公営住宅】&#10;有形固定資産減価償却率">
          <a:extLst>
            <a:ext uri="{FF2B5EF4-FFF2-40B4-BE49-F238E27FC236}">
              <a16:creationId xmlns:a16="http://schemas.microsoft.com/office/drawing/2014/main" id="{3F00472E-A5F8-4682-95A0-EACEC09E61A1}"/>
            </a:ext>
          </a:extLst>
        </xdr:cNvPr>
        <xdr:cNvSpPr txBox="1"/>
      </xdr:nvSpPr>
      <xdr:spPr>
        <a:xfrm>
          <a:off x="1816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160038</xdr:rowOff>
    </xdr:from>
    <xdr:ext cx="405111" cy="259045"/>
    <xdr:sp macro="" textlink="">
      <xdr:nvSpPr>
        <xdr:cNvPr id="322" name="n_4mainValue【公営住宅】&#10;有形固定資産減価償却率">
          <a:extLst>
            <a:ext uri="{FF2B5EF4-FFF2-40B4-BE49-F238E27FC236}">
              <a16:creationId xmlns:a16="http://schemas.microsoft.com/office/drawing/2014/main" id="{4C4CA420-3BF0-410D-82A1-D6DB5FBC7DDF}"/>
            </a:ext>
          </a:extLst>
        </xdr:cNvPr>
        <xdr:cNvSpPr txBox="1"/>
      </xdr:nvSpPr>
      <xdr:spPr>
        <a:xfrm>
          <a:off x="927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487FD3C-F5E3-440A-8524-E0D2448E51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BE83235-F1BA-491B-B1CD-568E451195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362D980-5288-452C-AD08-C6759A7E82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986A992-9AA5-4B55-A11B-A4B3795937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44DBF88-94C1-41A2-B312-7F16288FB9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1030B56-3B49-483D-BC47-368412FB2A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0C95362-6ACD-4C62-AD7D-881CDAB92D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E972782-7610-431A-BD02-293DB2122D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D17D5BF-6FA6-4375-AE24-EFEE8880347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6D4EF46-DCF6-45FE-97CD-C699C3D6D7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CC11E85-7FBF-40B7-B698-BF16912C909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D90CDCB-AE44-41F4-9DE2-C64627415A0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4D33E61-6B8D-43D3-AC56-E98B38EAAD2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81AD6B1-EBA2-4961-B936-417DF7A8386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7F6A163-B8CC-4D19-B4AE-DA7910A801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BF1C4AB-05B3-45EA-B3B3-39328560188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75DE98A-57F9-4235-AA7E-9555979BC61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723BBCE-4C48-4180-BE68-FB51EC06F6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B2624B3-C210-4575-9322-ADF60BCDA7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9F321D3-3175-4727-A008-0304466217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C5F67A0-A947-4D53-8EA6-1FC57739C8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1A5269D2-6FC2-4A92-832F-B4F13DA2C261}"/>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6A76CE44-FB10-473D-87BE-B03B934E2DE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E3BDEEE3-6345-4984-A751-18CDECF589C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80A5A5E7-486A-4A35-8300-2F7F5CC67C4F}"/>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7D573B29-24A4-4BC9-931A-B44173A85BD8}"/>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A0C4FE08-8314-45F9-B1F5-D60285A32B3B}"/>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B91B487F-3F48-4E45-8160-CE174C289FB1}"/>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DCEDF56B-F031-4E8B-96E9-703482BB4B02}"/>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CE265716-975C-460C-9DD9-A3B217C4560A}"/>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2AED6123-6825-4C9B-B27F-CE7045FF0E26}"/>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D5D1705D-746C-4F2A-B451-52F1B5E0CFA5}"/>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BF1276C-477E-47AA-920D-C344C05FEF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6B3C87B-B10C-4791-AD78-5B736E35DD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492DFE-D2FF-48C9-A46D-E3F2261754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3F3D99-71DC-4DAA-81FC-3163CFA153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6A2CC68-4DFC-47F8-B244-24F8EF2C93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138861</xdr:rowOff>
    </xdr:from>
    <xdr:to>
      <xdr:col>55</xdr:col>
      <xdr:colOff>50800</xdr:colOff>
      <xdr:row>86</xdr:row>
      <xdr:rowOff>69011</xdr:rowOff>
    </xdr:to>
    <xdr:sp macro="" textlink="">
      <xdr:nvSpPr>
        <xdr:cNvPr id="360" name="楕円 359">
          <a:extLst>
            <a:ext uri="{FF2B5EF4-FFF2-40B4-BE49-F238E27FC236}">
              <a16:creationId xmlns:a16="http://schemas.microsoft.com/office/drawing/2014/main" id="{8FAC53AE-713F-4327-89ED-D2B9FF3C374B}"/>
            </a:ext>
          </a:extLst>
        </xdr:cNvPr>
        <xdr:cNvSpPr/>
      </xdr:nvSpPr>
      <xdr:spPr>
        <a:xfrm>
          <a:off x="104267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53788</xdr:rowOff>
    </xdr:from>
    <xdr:ext cx="469744" cy="259045"/>
    <xdr:sp macro="" textlink="">
      <xdr:nvSpPr>
        <xdr:cNvPr id="361" name="【公営住宅】&#10;一人当たり面積該当値テキスト">
          <a:extLst>
            <a:ext uri="{FF2B5EF4-FFF2-40B4-BE49-F238E27FC236}">
              <a16:creationId xmlns:a16="http://schemas.microsoft.com/office/drawing/2014/main" id="{A187F6CC-1910-4DAF-B214-C4B65995FEA7}"/>
            </a:ext>
          </a:extLst>
        </xdr:cNvPr>
        <xdr:cNvSpPr txBox="1"/>
      </xdr:nvSpPr>
      <xdr:spPr>
        <a:xfrm>
          <a:off x="10515600" y="146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138861</xdr:rowOff>
    </xdr:from>
    <xdr:to>
      <xdr:col>50</xdr:col>
      <xdr:colOff>165100</xdr:colOff>
      <xdr:row>86</xdr:row>
      <xdr:rowOff>69011</xdr:rowOff>
    </xdr:to>
    <xdr:sp macro="" textlink="">
      <xdr:nvSpPr>
        <xdr:cNvPr id="362" name="楕円 361">
          <a:extLst>
            <a:ext uri="{FF2B5EF4-FFF2-40B4-BE49-F238E27FC236}">
              <a16:creationId xmlns:a16="http://schemas.microsoft.com/office/drawing/2014/main" id="{66598E50-11B0-4403-A8F1-D20FCB9EE5B0}"/>
            </a:ext>
          </a:extLst>
        </xdr:cNvPr>
        <xdr:cNvSpPr/>
      </xdr:nvSpPr>
      <xdr:spPr>
        <a:xfrm>
          <a:off x="9588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18211</xdr:rowOff>
    </xdr:from>
    <xdr:to>
      <xdr:col>55</xdr:col>
      <xdr:colOff>0</xdr:colOff>
      <xdr:row>86</xdr:row>
      <xdr:rowOff>18211</xdr:rowOff>
    </xdr:to>
    <xdr:cxnSp macro="">
      <xdr:nvCxnSpPr>
        <xdr:cNvPr id="363" name="直線コネクタ 362">
          <a:extLst>
            <a:ext uri="{FF2B5EF4-FFF2-40B4-BE49-F238E27FC236}">
              <a16:creationId xmlns:a16="http://schemas.microsoft.com/office/drawing/2014/main" id="{91AEAA19-C894-4288-8FD6-026CC0B394E5}"/>
            </a:ext>
          </a:extLst>
        </xdr:cNvPr>
        <xdr:cNvCxnSpPr/>
      </xdr:nvCxnSpPr>
      <xdr:spPr>
        <a:xfrm>
          <a:off x="9639300" y="14762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138861</xdr:rowOff>
    </xdr:from>
    <xdr:to>
      <xdr:col>46</xdr:col>
      <xdr:colOff>38100</xdr:colOff>
      <xdr:row>86</xdr:row>
      <xdr:rowOff>69011</xdr:rowOff>
    </xdr:to>
    <xdr:sp macro="" textlink="">
      <xdr:nvSpPr>
        <xdr:cNvPr id="364" name="楕円 363">
          <a:extLst>
            <a:ext uri="{FF2B5EF4-FFF2-40B4-BE49-F238E27FC236}">
              <a16:creationId xmlns:a16="http://schemas.microsoft.com/office/drawing/2014/main" id="{F2731767-FB2F-487F-AD41-EC1DFEB0E9F0}"/>
            </a:ext>
          </a:extLst>
        </xdr:cNvPr>
        <xdr:cNvSpPr/>
      </xdr:nvSpPr>
      <xdr:spPr>
        <a:xfrm>
          <a:off x="8699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18211</xdr:rowOff>
    </xdr:from>
    <xdr:to>
      <xdr:col>50</xdr:col>
      <xdr:colOff>114300</xdr:colOff>
      <xdr:row>86</xdr:row>
      <xdr:rowOff>18211</xdr:rowOff>
    </xdr:to>
    <xdr:cxnSp macro="">
      <xdr:nvCxnSpPr>
        <xdr:cNvPr id="365" name="直線コネクタ 364">
          <a:extLst>
            <a:ext uri="{FF2B5EF4-FFF2-40B4-BE49-F238E27FC236}">
              <a16:creationId xmlns:a16="http://schemas.microsoft.com/office/drawing/2014/main" id="{44F98C64-7436-4593-B282-F894B89B00B5}"/>
            </a:ext>
          </a:extLst>
        </xdr:cNvPr>
        <xdr:cNvCxnSpPr/>
      </xdr:nvCxnSpPr>
      <xdr:spPr>
        <a:xfrm>
          <a:off x="8750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138861</xdr:rowOff>
    </xdr:from>
    <xdr:to>
      <xdr:col>41</xdr:col>
      <xdr:colOff>101600</xdr:colOff>
      <xdr:row>86</xdr:row>
      <xdr:rowOff>69011</xdr:rowOff>
    </xdr:to>
    <xdr:sp macro="" textlink="">
      <xdr:nvSpPr>
        <xdr:cNvPr id="366" name="楕円 365">
          <a:extLst>
            <a:ext uri="{FF2B5EF4-FFF2-40B4-BE49-F238E27FC236}">
              <a16:creationId xmlns:a16="http://schemas.microsoft.com/office/drawing/2014/main" id="{77CC743F-5F23-4CA1-8FEE-2F0BFF2C4358}"/>
            </a:ext>
          </a:extLst>
        </xdr:cNvPr>
        <xdr:cNvSpPr/>
      </xdr:nvSpPr>
      <xdr:spPr>
        <a:xfrm>
          <a:off x="7810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18211</xdr:rowOff>
    </xdr:from>
    <xdr:to>
      <xdr:col>45</xdr:col>
      <xdr:colOff>177800</xdr:colOff>
      <xdr:row>86</xdr:row>
      <xdr:rowOff>18211</xdr:rowOff>
    </xdr:to>
    <xdr:cxnSp macro="">
      <xdr:nvCxnSpPr>
        <xdr:cNvPr id="367" name="直線コネクタ 366">
          <a:extLst>
            <a:ext uri="{FF2B5EF4-FFF2-40B4-BE49-F238E27FC236}">
              <a16:creationId xmlns:a16="http://schemas.microsoft.com/office/drawing/2014/main" id="{E547BEA1-F376-4205-B128-839694CB3653}"/>
            </a:ext>
          </a:extLst>
        </xdr:cNvPr>
        <xdr:cNvCxnSpPr/>
      </xdr:nvCxnSpPr>
      <xdr:spPr>
        <a:xfrm>
          <a:off x="7861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138861</xdr:rowOff>
    </xdr:from>
    <xdr:to>
      <xdr:col>36</xdr:col>
      <xdr:colOff>165100</xdr:colOff>
      <xdr:row>86</xdr:row>
      <xdr:rowOff>69011</xdr:rowOff>
    </xdr:to>
    <xdr:sp macro="" textlink="">
      <xdr:nvSpPr>
        <xdr:cNvPr id="368" name="楕円 367">
          <a:extLst>
            <a:ext uri="{FF2B5EF4-FFF2-40B4-BE49-F238E27FC236}">
              <a16:creationId xmlns:a16="http://schemas.microsoft.com/office/drawing/2014/main" id="{EBF49562-C569-4A36-B91A-F3A4ACE93033}"/>
            </a:ext>
          </a:extLst>
        </xdr:cNvPr>
        <xdr:cNvSpPr/>
      </xdr:nvSpPr>
      <xdr:spPr>
        <a:xfrm>
          <a:off x="6921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18211</xdr:rowOff>
    </xdr:from>
    <xdr:to>
      <xdr:col>41</xdr:col>
      <xdr:colOff>50800</xdr:colOff>
      <xdr:row>86</xdr:row>
      <xdr:rowOff>18211</xdr:rowOff>
    </xdr:to>
    <xdr:cxnSp macro="">
      <xdr:nvCxnSpPr>
        <xdr:cNvPr id="369" name="直線コネクタ 368">
          <a:extLst>
            <a:ext uri="{FF2B5EF4-FFF2-40B4-BE49-F238E27FC236}">
              <a16:creationId xmlns:a16="http://schemas.microsoft.com/office/drawing/2014/main" id="{D0E90BFC-3D79-4CDA-A7DA-58F32B573F18}"/>
            </a:ext>
          </a:extLst>
        </xdr:cNvPr>
        <xdr:cNvCxnSpPr/>
      </xdr:nvCxnSpPr>
      <xdr:spPr>
        <a:xfrm>
          <a:off x="6972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A1D23EB2-B623-47FC-B9D7-C2D327268B93}"/>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D16A329C-F3AB-4A85-BAF8-957728B1E72C}"/>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27175AFB-6338-4DF8-A284-74808F9FD030}"/>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AF3AF6AC-7BF5-48D5-A342-8837F1C753D2}"/>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60138</xdr:rowOff>
    </xdr:from>
    <xdr:ext cx="469744" cy="259045"/>
    <xdr:sp macro="" textlink="">
      <xdr:nvSpPr>
        <xdr:cNvPr id="374" name="n_1mainValue【公営住宅】&#10;一人当たり面積">
          <a:extLst>
            <a:ext uri="{FF2B5EF4-FFF2-40B4-BE49-F238E27FC236}">
              <a16:creationId xmlns:a16="http://schemas.microsoft.com/office/drawing/2014/main" id="{BD0794F5-9EDC-4DF8-B0E4-73DF19AE671B}"/>
            </a:ext>
          </a:extLst>
        </xdr:cNvPr>
        <xdr:cNvSpPr txBox="1"/>
      </xdr:nvSpPr>
      <xdr:spPr>
        <a:xfrm>
          <a:off x="93917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60138</xdr:rowOff>
    </xdr:from>
    <xdr:ext cx="469744" cy="259045"/>
    <xdr:sp macro="" textlink="">
      <xdr:nvSpPr>
        <xdr:cNvPr id="375" name="n_2mainValue【公営住宅】&#10;一人当たり面積">
          <a:extLst>
            <a:ext uri="{FF2B5EF4-FFF2-40B4-BE49-F238E27FC236}">
              <a16:creationId xmlns:a16="http://schemas.microsoft.com/office/drawing/2014/main" id="{19FEF237-6E4F-4BDD-8C11-3351F4672B61}"/>
            </a:ext>
          </a:extLst>
        </xdr:cNvPr>
        <xdr:cNvSpPr txBox="1"/>
      </xdr:nvSpPr>
      <xdr:spPr>
        <a:xfrm>
          <a:off x="8515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60138</xdr:rowOff>
    </xdr:from>
    <xdr:ext cx="469744" cy="259045"/>
    <xdr:sp macro="" textlink="">
      <xdr:nvSpPr>
        <xdr:cNvPr id="376" name="n_3mainValue【公営住宅】&#10;一人当たり面積">
          <a:extLst>
            <a:ext uri="{FF2B5EF4-FFF2-40B4-BE49-F238E27FC236}">
              <a16:creationId xmlns:a16="http://schemas.microsoft.com/office/drawing/2014/main" id="{987953E7-4668-48E7-9DB5-605216807BCB}"/>
            </a:ext>
          </a:extLst>
        </xdr:cNvPr>
        <xdr:cNvSpPr txBox="1"/>
      </xdr:nvSpPr>
      <xdr:spPr>
        <a:xfrm>
          <a:off x="7626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60138</xdr:rowOff>
    </xdr:from>
    <xdr:ext cx="469744" cy="259045"/>
    <xdr:sp macro="" textlink="">
      <xdr:nvSpPr>
        <xdr:cNvPr id="377" name="n_4mainValue【公営住宅】&#10;一人当たり面積">
          <a:extLst>
            <a:ext uri="{FF2B5EF4-FFF2-40B4-BE49-F238E27FC236}">
              <a16:creationId xmlns:a16="http://schemas.microsoft.com/office/drawing/2014/main" id="{FDBFED82-5D36-4D78-B0E3-0870E40FECFB}"/>
            </a:ext>
          </a:extLst>
        </xdr:cNvPr>
        <xdr:cNvSpPr txBox="1"/>
      </xdr:nvSpPr>
      <xdr:spPr>
        <a:xfrm>
          <a:off x="6737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0103381-E9AB-42BD-9749-7EF9FF26CD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C130575-1320-4780-B69C-D58AF3DBC7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E68A584-9237-40EA-B0B0-7BDA08252C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F7C1779-471E-4BAF-9ACA-E771B90FD0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22DEB91-290A-4149-8E3A-3E95B157C9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E866B3F-432E-467C-9266-EE67DA8A51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11B8075-4A29-41C7-917B-A2DE726189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6A84BC5-91D0-4FE1-9D11-53483D5989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2028FE23-3047-4861-BC52-67E2B89336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42553F0-ED92-4484-B183-D90E8262CB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5B1971B-39FA-4AB0-8809-2CCC62F820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368E201-30DC-46A3-B1BB-9A56B8C065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5DCD3021-8270-4D36-8212-70F752BA77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056AA42-DE6A-4348-88E2-88576EF0FB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FDBE8A5-FED6-419B-9746-EC0E082596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1DFA5FF-720D-4D3C-94C3-E32EC9D3B3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5DD1C2D-CCF4-46E1-932F-05BBF43CA2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976910C-F8DA-48AA-9E94-3E76CD5D86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6572819-11F1-499E-BE8A-F140D7FFF7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69C1D32-3BFE-4592-9512-18148898FB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EC9BB06-08F9-4A52-AB3C-14C12FAA7D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ED6CF7E-5D0C-4F44-8D8C-541AC3614B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BAB0A10-2E04-4E2E-819A-EAC0626702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2030F7C-D316-4E4C-BDC9-CCA2C215BC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355C5C4-B645-4292-AE34-4EE3199375A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0859620-0CBF-4032-894A-8877212EB7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3011BC8-4375-43CB-9215-F1E88AD924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465FE01-9940-4318-B8F8-EE5B3BDEC21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55FB565-5BAE-487D-B918-E654D9DA565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76D7FE4-2FAD-46B8-AE6F-070FEAAEF1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91EC8F2-83F7-400A-BDFC-10A0CE4BA8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E89F861C-B528-45CA-BC94-D51A35B74C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5D5E5849-6D88-4945-B6FA-C16E817D44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BC77BBD-D041-41CB-BF94-5027430CEC5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B067176-AA67-4923-B79A-505B9A3A955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505C63DA-DF93-4158-BCE1-7723040B40F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EA2EFA5-A39E-46CF-841C-38BA96EA820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E6A6905-51F7-4A76-B6A0-BAFBE5E68E9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0132BB4-F937-4C03-96B7-75E2D57D343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466D6F6-577F-4A9D-B15F-3071765BF9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7B2BB72-4530-4F4B-AFF0-54B1C62BE3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3341024D-07EA-4428-8876-C208E0754823}"/>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AC910847-105F-41AD-9C10-1CB1B23A74F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80A42E1-FD2B-44DB-AB50-95011C7BC1A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11347644-BC64-4FBE-A056-B95B2A180E48}"/>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719C706C-F3FE-4C1A-9D8C-7FE5C5C27E0E}"/>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6E39629-0581-4368-87B0-FA4B4AE7AD21}"/>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A01BB7BB-5855-489E-9DB2-2E8D1E10061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7322952A-0CC0-4FB8-A20A-E104F8E68B83}"/>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FE33CE7-73C7-4C91-BF12-8DB6055EC0F8}"/>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C09A75D1-199B-4FF0-812A-6C0557BF949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BDF61AA0-A0F9-467F-A8FA-A16FEAAC670F}"/>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90D2A56-67B7-4C70-A38A-D815DC034F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484EAFE-5FAE-4F6A-B1B7-FC21BE7545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92ED32E-CECA-4296-BF13-0CDEA70519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C53BAFA-80A4-44E1-BA35-732500D237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A6B818C-07FD-4744-92E5-C4F9FAA8A6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61323</xdr:rowOff>
    </xdr:from>
    <xdr:to>
      <xdr:col>85</xdr:col>
      <xdr:colOff>177800</xdr:colOff>
      <xdr:row>40</xdr:row>
      <xdr:rowOff>162923</xdr:rowOff>
    </xdr:to>
    <xdr:sp macro="" textlink="">
      <xdr:nvSpPr>
        <xdr:cNvPr id="435" name="楕円 434">
          <a:extLst>
            <a:ext uri="{FF2B5EF4-FFF2-40B4-BE49-F238E27FC236}">
              <a16:creationId xmlns:a16="http://schemas.microsoft.com/office/drawing/2014/main" id="{5225BA88-3F9B-470A-AC02-075988BDEB7D}"/>
            </a:ext>
          </a:extLst>
        </xdr:cNvPr>
        <xdr:cNvSpPr/>
      </xdr:nvSpPr>
      <xdr:spPr>
        <a:xfrm>
          <a:off x="16268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39750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623837BF-4E44-4ADC-8A32-DA7065399439}"/>
            </a:ext>
          </a:extLst>
        </xdr:cNvPr>
        <xdr:cNvSpPr txBox="1"/>
      </xdr:nvSpPr>
      <xdr:spPr>
        <a:xfrm>
          <a:off x="16357600"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37" name="楕円 436">
          <a:extLst>
            <a:ext uri="{FF2B5EF4-FFF2-40B4-BE49-F238E27FC236}">
              <a16:creationId xmlns:a16="http://schemas.microsoft.com/office/drawing/2014/main" id="{7B32EEE1-15FF-4B04-AECB-A7F48CE230A1}"/>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112123</xdr:rowOff>
    </xdr:to>
    <xdr:cxnSp macro="">
      <xdr:nvCxnSpPr>
        <xdr:cNvPr id="438" name="直線コネクタ 437">
          <a:extLst>
            <a:ext uri="{FF2B5EF4-FFF2-40B4-BE49-F238E27FC236}">
              <a16:creationId xmlns:a16="http://schemas.microsoft.com/office/drawing/2014/main" id="{08795C80-2058-4C56-AF2F-FB8603AB69F1}"/>
            </a:ext>
          </a:extLst>
        </xdr:cNvPr>
        <xdr:cNvCxnSpPr/>
      </xdr:nvCxnSpPr>
      <xdr:spPr>
        <a:xfrm>
          <a:off x="15481300" y="69342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156028</xdr:rowOff>
    </xdr:from>
    <xdr:to>
      <xdr:col>76</xdr:col>
      <xdr:colOff>165100</xdr:colOff>
      <xdr:row>40</xdr:row>
      <xdr:rowOff>86178</xdr:rowOff>
    </xdr:to>
    <xdr:sp macro="" textlink="">
      <xdr:nvSpPr>
        <xdr:cNvPr id="439" name="楕円 438">
          <a:extLst>
            <a:ext uri="{FF2B5EF4-FFF2-40B4-BE49-F238E27FC236}">
              <a16:creationId xmlns:a16="http://schemas.microsoft.com/office/drawing/2014/main" id="{BE7BF7EA-2763-46DC-B420-5E3C9AE599AE}"/>
            </a:ext>
          </a:extLst>
        </xdr:cNvPr>
        <xdr:cNvSpPr/>
      </xdr:nvSpPr>
      <xdr:spPr>
        <a:xfrm>
          <a:off x="14541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35378</xdr:rowOff>
    </xdr:from>
    <xdr:to>
      <xdr:col>81</xdr:col>
      <xdr:colOff>50800</xdr:colOff>
      <xdr:row>40</xdr:row>
      <xdr:rowOff>76200</xdr:rowOff>
    </xdr:to>
    <xdr:cxnSp macro="">
      <xdr:nvCxnSpPr>
        <xdr:cNvPr id="440" name="直線コネクタ 439">
          <a:extLst>
            <a:ext uri="{FF2B5EF4-FFF2-40B4-BE49-F238E27FC236}">
              <a16:creationId xmlns:a16="http://schemas.microsoft.com/office/drawing/2014/main" id="{B5161E86-C969-45ED-A7B7-91FC71B44328}"/>
            </a:ext>
          </a:extLst>
        </xdr:cNvPr>
        <xdr:cNvCxnSpPr/>
      </xdr:nvCxnSpPr>
      <xdr:spPr>
        <a:xfrm>
          <a:off x="14592300" y="68933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41" name="楕円 440">
          <a:extLst>
            <a:ext uri="{FF2B5EF4-FFF2-40B4-BE49-F238E27FC236}">
              <a16:creationId xmlns:a16="http://schemas.microsoft.com/office/drawing/2014/main" id="{CBCF7C42-FD7F-494A-9C55-312694879D9E}"/>
            </a:ext>
          </a:extLst>
        </xdr:cNvPr>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35378</xdr:rowOff>
    </xdr:to>
    <xdr:cxnSp macro="">
      <xdr:nvCxnSpPr>
        <xdr:cNvPr id="442" name="直線コネクタ 441">
          <a:extLst>
            <a:ext uri="{FF2B5EF4-FFF2-40B4-BE49-F238E27FC236}">
              <a16:creationId xmlns:a16="http://schemas.microsoft.com/office/drawing/2014/main" id="{3C75CFAA-A95A-4F06-B6E2-59F63BC13EFE}"/>
            </a:ext>
          </a:extLst>
        </xdr:cNvPr>
        <xdr:cNvCxnSpPr/>
      </xdr:nvCxnSpPr>
      <xdr:spPr>
        <a:xfrm>
          <a:off x="13703300" y="68476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443" name="楕円 442">
          <a:extLst>
            <a:ext uri="{FF2B5EF4-FFF2-40B4-BE49-F238E27FC236}">
              <a16:creationId xmlns:a16="http://schemas.microsoft.com/office/drawing/2014/main" id="{7BE0A070-5F87-4D27-9BAF-A7370D2FD8C4}"/>
            </a:ext>
          </a:extLst>
        </xdr:cNvPr>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39</xdr:row>
      <xdr:rowOff>161109</xdr:rowOff>
    </xdr:to>
    <xdr:cxnSp macro="">
      <xdr:nvCxnSpPr>
        <xdr:cNvPr id="444" name="直線コネクタ 443">
          <a:extLst>
            <a:ext uri="{FF2B5EF4-FFF2-40B4-BE49-F238E27FC236}">
              <a16:creationId xmlns:a16="http://schemas.microsoft.com/office/drawing/2014/main" id="{D580C1A8-ECF8-45BC-B9AF-142FFD7FB28B}"/>
            </a:ext>
          </a:extLst>
        </xdr:cNvPr>
        <xdr:cNvCxnSpPr/>
      </xdr:nvCxnSpPr>
      <xdr:spPr>
        <a:xfrm>
          <a:off x="12814300" y="684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C30C52CE-2E88-4BB2-957E-1BB1E405A4CD}"/>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BA9AA32D-FD24-40FA-A8E6-407A71A6A78E}"/>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4B9D725-78F7-4FC2-B2D7-68AFEA5D0A29}"/>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CB2217C1-238A-421C-AC8B-11753D6D4D5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E2BE6D23-216E-41E2-AC90-2E0C2E673867}"/>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77305</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5E5D45B-11D0-47B3-860B-DED4B0857ED1}"/>
            </a:ext>
          </a:extLst>
        </xdr:cNvPr>
        <xdr:cNvSpPr txBox="1"/>
      </xdr:nvSpPr>
      <xdr:spPr>
        <a:xfrm>
          <a:off x="14389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D057BD2-4EC1-41B0-B841-FC0BA9D4EE68}"/>
            </a:ext>
          </a:extLst>
        </xdr:cNvPr>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67A38C46-2FB1-4A2F-9BE4-2465909F20FC}"/>
            </a:ext>
          </a:extLst>
        </xdr:cNvPr>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A168C66-B91F-42D3-91ED-F9D46B8220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8D3AADE-C3BA-4F51-A57C-2038E094A5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5BAB0DB-7427-4F12-B1C5-FF92D27B1E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B3095839-C362-4595-ACF0-3743EE1FA7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A16689C-A230-425B-AF2B-43473FD1C0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740E830-B705-481C-A8EC-BC63FC5606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A4277AC-94F6-4043-88D0-B649F0EEAC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5603618-A3F5-4B77-9DD1-151AA7E38D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BA8C478-7C58-46CA-8FCD-86E22DEC2E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7101E59-398D-4963-BBCB-7B537F6939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4CE9B74-C05F-4DE0-85AC-603D991B1C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C32B2F7-3408-44F8-BF5B-411C5B05259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47504A8-3AE5-44B0-A741-E5F37B2CF9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7E59E3D8-A0E7-4D14-8EDB-39256A8A261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B27306F-59DC-4C16-AA68-309AB79F88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2835D603-F228-4FE1-AAED-0D6DE606FC2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721D2D2A-CE89-4267-B1A0-944547DC22D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439B5D33-71A1-4D40-AEE7-B27F45D2F20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819D122-CEE2-457F-A4A7-B005A7D5B5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B1DDFCC-E353-4A01-8ACF-839B29EEEE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D418CD7-2447-491D-9F7B-582A4CC25A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32CECA25-89DB-4681-8968-6760EB1AC289}"/>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94636FB-3BDB-4D23-B0A0-62BDD64FEB6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B160DAE3-3D67-474B-9C35-207CD313DC8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E68EAF3-38D0-4535-B1AF-F84716471B21}"/>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8B09E980-120B-4DCF-9FD7-A21E27A05393}"/>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77892C1-6960-4E65-847C-DE24171758BA}"/>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4A706D2E-DCC8-4C2D-9256-A07C9686A7BD}"/>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ACECC6D3-B225-4E96-8DA3-21B37FCE957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FC0366D0-6EC5-4A60-95C2-F52BFEA2DE5D}"/>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E55596AF-A54F-4FBD-81FF-7AFF37D01897}"/>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1411F640-B0E5-4389-863C-8775FE3D306A}"/>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4BA0676-7054-4B08-A697-62B64773BA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5F13E3B-133D-4AB8-B789-783E38EFF9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74AF4A8-7B69-4C21-AD42-6006D89D53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7CE06E8-FB42-4984-AA84-477B3F0A9D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7FCB943-1E2B-4EEB-BD58-820050F52B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50546</xdr:rowOff>
    </xdr:from>
    <xdr:to>
      <xdr:col>116</xdr:col>
      <xdr:colOff>114300</xdr:colOff>
      <xdr:row>40</xdr:row>
      <xdr:rowOff>152146</xdr:rowOff>
    </xdr:to>
    <xdr:sp macro="" textlink="">
      <xdr:nvSpPr>
        <xdr:cNvPr id="490" name="楕円 489">
          <a:extLst>
            <a:ext uri="{FF2B5EF4-FFF2-40B4-BE49-F238E27FC236}">
              <a16:creationId xmlns:a16="http://schemas.microsoft.com/office/drawing/2014/main" id="{35858DAB-D58D-4758-B490-80B93DDEFA72}"/>
            </a:ext>
          </a:extLst>
        </xdr:cNvPr>
        <xdr:cNvSpPr/>
      </xdr:nvSpPr>
      <xdr:spPr>
        <a:xfrm>
          <a:off x="221107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28973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EA4D550-D892-4131-AEAF-5C57CF6723A6}"/>
            </a:ext>
          </a:extLst>
        </xdr:cNvPr>
        <xdr:cNvSpPr txBox="1"/>
      </xdr:nvSpPr>
      <xdr:spPr>
        <a:xfrm>
          <a:off x="22199600"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492" name="楕円 491">
          <a:extLst>
            <a:ext uri="{FF2B5EF4-FFF2-40B4-BE49-F238E27FC236}">
              <a16:creationId xmlns:a16="http://schemas.microsoft.com/office/drawing/2014/main" id="{008B80C8-0199-40C7-9584-262F54033C86}"/>
            </a:ext>
          </a:extLst>
        </xdr:cNvPr>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101346</xdr:rowOff>
    </xdr:to>
    <xdr:cxnSp macro="">
      <xdr:nvCxnSpPr>
        <xdr:cNvPr id="493" name="直線コネクタ 492">
          <a:extLst>
            <a:ext uri="{FF2B5EF4-FFF2-40B4-BE49-F238E27FC236}">
              <a16:creationId xmlns:a16="http://schemas.microsoft.com/office/drawing/2014/main" id="{688B9A6D-0519-4645-ACB7-5933DD3A159F}"/>
            </a:ext>
          </a:extLst>
        </xdr:cNvPr>
        <xdr:cNvCxnSpPr/>
      </xdr:nvCxnSpPr>
      <xdr:spPr>
        <a:xfrm>
          <a:off x="21323300" y="688162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144272</xdr:rowOff>
    </xdr:from>
    <xdr:to>
      <xdr:col>107</xdr:col>
      <xdr:colOff>101600</xdr:colOff>
      <xdr:row>40</xdr:row>
      <xdr:rowOff>74422</xdr:rowOff>
    </xdr:to>
    <xdr:sp macro="" textlink="">
      <xdr:nvSpPr>
        <xdr:cNvPr id="494" name="楕円 493">
          <a:extLst>
            <a:ext uri="{FF2B5EF4-FFF2-40B4-BE49-F238E27FC236}">
              <a16:creationId xmlns:a16="http://schemas.microsoft.com/office/drawing/2014/main" id="{46C44407-638E-4B53-991D-24F6DCB07095}"/>
            </a:ext>
          </a:extLst>
        </xdr:cNvPr>
        <xdr:cNvSpPr/>
      </xdr:nvSpPr>
      <xdr:spPr>
        <a:xfrm>
          <a:off x="20383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23622</xdr:rowOff>
    </xdr:from>
    <xdr:to>
      <xdr:col>111</xdr:col>
      <xdr:colOff>177800</xdr:colOff>
      <xdr:row>40</xdr:row>
      <xdr:rowOff>23622</xdr:rowOff>
    </xdr:to>
    <xdr:cxnSp macro="">
      <xdr:nvCxnSpPr>
        <xdr:cNvPr id="495" name="直線コネクタ 494">
          <a:extLst>
            <a:ext uri="{FF2B5EF4-FFF2-40B4-BE49-F238E27FC236}">
              <a16:creationId xmlns:a16="http://schemas.microsoft.com/office/drawing/2014/main" id="{D4E3FE35-62AF-48C3-8AC6-26EDE766D5F6}"/>
            </a:ext>
          </a:extLst>
        </xdr:cNvPr>
        <xdr:cNvCxnSpPr/>
      </xdr:nvCxnSpPr>
      <xdr:spPr>
        <a:xfrm>
          <a:off x="20434300" y="688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96" name="楕円 495">
          <a:extLst>
            <a:ext uri="{FF2B5EF4-FFF2-40B4-BE49-F238E27FC236}">
              <a16:creationId xmlns:a16="http://schemas.microsoft.com/office/drawing/2014/main" id="{CABE778E-AB6D-4332-ACA4-42F315502CD1}"/>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23622</xdr:rowOff>
    </xdr:to>
    <xdr:cxnSp macro="">
      <xdr:nvCxnSpPr>
        <xdr:cNvPr id="497" name="直線コネクタ 496">
          <a:extLst>
            <a:ext uri="{FF2B5EF4-FFF2-40B4-BE49-F238E27FC236}">
              <a16:creationId xmlns:a16="http://schemas.microsoft.com/office/drawing/2014/main" id="{837F2344-4DCF-4B85-9FE7-AB93F0989811}"/>
            </a:ext>
          </a:extLst>
        </xdr:cNvPr>
        <xdr:cNvCxnSpPr/>
      </xdr:nvCxnSpPr>
      <xdr:spPr>
        <a:xfrm>
          <a:off x="19545300" y="688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98" name="楕円 497">
          <a:extLst>
            <a:ext uri="{FF2B5EF4-FFF2-40B4-BE49-F238E27FC236}">
              <a16:creationId xmlns:a16="http://schemas.microsoft.com/office/drawing/2014/main" id="{280040ED-20A6-4E5B-819F-63CB8265FC0A}"/>
            </a:ext>
          </a:extLst>
        </xdr:cNvPr>
        <xdr:cNvSpPr/>
      </xdr:nvSpPr>
      <xdr:spPr>
        <a:xfrm>
          <a:off x="18605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62484</xdr:rowOff>
    </xdr:from>
    <xdr:to>
      <xdr:col>102</xdr:col>
      <xdr:colOff>114300</xdr:colOff>
      <xdr:row>40</xdr:row>
      <xdr:rowOff>23622</xdr:rowOff>
    </xdr:to>
    <xdr:cxnSp macro="">
      <xdr:nvCxnSpPr>
        <xdr:cNvPr id="499" name="直線コネクタ 498">
          <a:extLst>
            <a:ext uri="{FF2B5EF4-FFF2-40B4-BE49-F238E27FC236}">
              <a16:creationId xmlns:a16="http://schemas.microsoft.com/office/drawing/2014/main" id="{A80B0EBC-512A-41A1-93F2-B5DB409D5985}"/>
            </a:ext>
          </a:extLst>
        </xdr:cNvPr>
        <xdr:cNvCxnSpPr/>
      </xdr:nvCxnSpPr>
      <xdr:spPr>
        <a:xfrm>
          <a:off x="18656300" y="674903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FFD0715-774F-49DA-8FBF-F7A9F97992F9}"/>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CE7C8EC-1BF2-47F6-A81B-E727392EF786}"/>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D76C95C-C473-4272-8105-995580C1A1FC}"/>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F863115-AA21-4C83-A877-C35B844EE6F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90949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BB4EBDD-EEA9-451B-B30E-AF19F7109898}"/>
            </a:ext>
          </a:extLst>
        </xdr:cNvPr>
        <xdr:cNvSpPr txBox="1"/>
      </xdr:nvSpPr>
      <xdr:spPr>
        <a:xfrm>
          <a:off x="21075727"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B93BDF4-54D2-439A-B2F9-6C3E1093373E}"/>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BB8D397-B4A7-4EA1-B4A4-6CA834813CF5}"/>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129811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F8153D97-EEC6-4B82-9B0F-8DD6AC684EA0}"/>
            </a:ext>
          </a:extLst>
        </xdr:cNvPr>
        <xdr:cNvSpPr txBox="1"/>
      </xdr:nvSpPr>
      <xdr:spPr>
        <a:xfrm>
          <a:off x="18421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DAE3D96-EB93-4945-BFED-4FD7F7F46D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B5DF192-5BBE-407F-9A2E-AA5FDA5297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5616B10-AFC3-4047-A786-27FAB79229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AA6744B-A86F-456B-99BB-CA0D1A05F1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E3076EB-C528-45FE-9DF4-7DD46933DF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6BE29BF-F5C7-4FFB-826A-CC0DE77154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ACB6B56-2744-4B00-B106-C2CEB3E4B4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E46E225-F8D0-4C32-847D-D25A561765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ECD544E-BA8B-4B23-B1D5-5BF82464AC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888A726-9B72-4A25-B6E8-B3747C2282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9B3E4B9-E14D-49C4-8EF1-94D4DD6D2F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CD477D7-D8CD-452D-A61E-E1B56B9EE8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D5840DA8-EEED-4005-85E1-0DA578B1BEE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8DC8A89-BB8B-48C8-8764-49CA283CD15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6523D2F9-C3CC-4D0F-8E7A-4A0B0FE7CBB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4E8F20B1-EDE8-4B04-845E-DC22F6F3226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730A19A4-47C2-4B3F-9394-C6625F2055F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3C8C6F74-23ED-4A86-93DC-6E1B32281B6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8EE4E849-42ED-4BCE-AE28-2397FC23571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B9770BA-7D4D-4264-9F49-0D9C97F66C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5814D7F-B913-4D23-9FC0-E81E5C3073C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9558491-4A3C-42AE-8533-4430018AE3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2A044808-0479-429F-9DC7-493A693BDDDB}"/>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C4E4C39C-A786-4403-9D2A-C798D06E1F3C}"/>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33FE06B9-593B-4A28-840D-DC2B1626CCFF}"/>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1E0668BD-905A-4FE7-9D20-78D04597C4FD}"/>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91FAFF1E-BF21-4A37-A0C2-7B7A9E1AD445}"/>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E2CB4DA0-4F4C-479C-9128-958FDE00188F}"/>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C77BA247-7B65-4C5E-924B-99DF929B6C77}"/>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FFE7F04A-2BE9-48DC-B5CC-3F0EC5C24F37}"/>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8B58D901-388C-4487-9F40-5DEBFBA60D05}"/>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3A136448-29B0-4F00-9274-34040CBBCF35}"/>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A813C84D-BF98-4E8D-B8C1-B709256C33ED}"/>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8204EE5-CC78-4E4D-BFF7-D0AFFC7BF9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AE9EED0-C7C7-4F48-87B6-E8835DDCEA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FCCC3F4-A00C-4D42-8BBA-A1F915037A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7631627-CC85-487B-AC2F-20AF58BB67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9FAEBE2-2664-41AF-AFCE-0F2ACD72C9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46" name="楕円 545">
          <a:extLst>
            <a:ext uri="{FF2B5EF4-FFF2-40B4-BE49-F238E27FC236}">
              <a16:creationId xmlns:a16="http://schemas.microsoft.com/office/drawing/2014/main" id="{56AF9CC5-423E-4DBD-8BC1-D1461C8E24A4}"/>
            </a:ext>
          </a:extLst>
        </xdr:cNvPr>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CFF6B2CC-0B27-4925-A38B-1F7C6109BDB4}"/>
            </a:ext>
          </a:extLst>
        </xdr:cNvPr>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127508</xdr:rowOff>
    </xdr:from>
    <xdr:to>
      <xdr:col>81</xdr:col>
      <xdr:colOff>101600</xdr:colOff>
      <xdr:row>58</xdr:row>
      <xdr:rowOff>57658</xdr:rowOff>
    </xdr:to>
    <xdr:sp macro="" textlink="">
      <xdr:nvSpPr>
        <xdr:cNvPr id="548" name="楕円 547">
          <a:extLst>
            <a:ext uri="{FF2B5EF4-FFF2-40B4-BE49-F238E27FC236}">
              <a16:creationId xmlns:a16="http://schemas.microsoft.com/office/drawing/2014/main" id="{B77A6616-3C20-42AB-92D9-CADA9BBA71A7}"/>
            </a:ext>
          </a:extLst>
        </xdr:cNvPr>
        <xdr:cNvSpPr/>
      </xdr:nvSpPr>
      <xdr:spPr>
        <a:xfrm>
          <a:off x="15430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xdr:rowOff>
    </xdr:from>
    <xdr:to>
      <xdr:col>85</xdr:col>
      <xdr:colOff>127000</xdr:colOff>
      <xdr:row>58</xdr:row>
      <xdr:rowOff>57150</xdr:rowOff>
    </xdr:to>
    <xdr:cxnSp macro="">
      <xdr:nvCxnSpPr>
        <xdr:cNvPr id="549" name="直線コネクタ 548">
          <a:extLst>
            <a:ext uri="{FF2B5EF4-FFF2-40B4-BE49-F238E27FC236}">
              <a16:creationId xmlns:a16="http://schemas.microsoft.com/office/drawing/2014/main" id="{D4F8E580-D354-44B7-BCD3-6FF59C0037E4}"/>
            </a:ext>
          </a:extLst>
        </xdr:cNvPr>
        <xdr:cNvCxnSpPr/>
      </xdr:nvCxnSpPr>
      <xdr:spPr>
        <a:xfrm>
          <a:off x="15481300" y="99509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56642</xdr:rowOff>
    </xdr:from>
    <xdr:to>
      <xdr:col>76</xdr:col>
      <xdr:colOff>165100</xdr:colOff>
      <xdr:row>57</xdr:row>
      <xdr:rowOff>158242</xdr:rowOff>
    </xdr:to>
    <xdr:sp macro="" textlink="">
      <xdr:nvSpPr>
        <xdr:cNvPr id="550" name="楕円 549">
          <a:extLst>
            <a:ext uri="{FF2B5EF4-FFF2-40B4-BE49-F238E27FC236}">
              <a16:creationId xmlns:a16="http://schemas.microsoft.com/office/drawing/2014/main" id="{A6C584FC-8227-447F-BBCE-798BB9ED8323}"/>
            </a:ext>
          </a:extLst>
        </xdr:cNvPr>
        <xdr:cNvSpPr/>
      </xdr:nvSpPr>
      <xdr:spPr>
        <a:xfrm>
          <a:off x="14541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107442</xdr:rowOff>
    </xdr:from>
    <xdr:to>
      <xdr:col>81</xdr:col>
      <xdr:colOff>50800</xdr:colOff>
      <xdr:row>58</xdr:row>
      <xdr:rowOff>6858</xdr:rowOff>
    </xdr:to>
    <xdr:cxnSp macro="">
      <xdr:nvCxnSpPr>
        <xdr:cNvPr id="551" name="直線コネクタ 550">
          <a:extLst>
            <a:ext uri="{FF2B5EF4-FFF2-40B4-BE49-F238E27FC236}">
              <a16:creationId xmlns:a16="http://schemas.microsoft.com/office/drawing/2014/main" id="{8E603D67-EE96-490E-8346-3EA4B26F7465}"/>
            </a:ext>
          </a:extLst>
        </xdr:cNvPr>
        <xdr:cNvCxnSpPr/>
      </xdr:nvCxnSpPr>
      <xdr:spPr>
        <a:xfrm>
          <a:off x="14592300" y="988009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20066</xdr:rowOff>
    </xdr:from>
    <xdr:to>
      <xdr:col>72</xdr:col>
      <xdr:colOff>38100</xdr:colOff>
      <xdr:row>57</xdr:row>
      <xdr:rowOff>121666</xdr:rowOff>
    </xdr:to>
    <xdr:sp macro="" textlink="">
      <xdr:nvSpPr>
        <xdr:cNvPr id="552" name="楕円 551">
          <a:extLst>
            <a:ext uri="{FF2B5EF4-FFF2-40B4-BE49-F238E27FC236}">
              <a16:creationId xmlns:a16="http://schemas.microsoft.com/office/drawing/2014/main" id="{634B811B-90F6-4F51-A7DE-ACD6BACC6884}"/>
            </a:ext>
          </a:extLst>
        </xdr:cNvPr>
        <xdr:cNvSpPr/>
      </xdr:nvSpPr>
      <xdr:spPr>
        <a:xfrm>
          <a:off x="13652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70866</xdr:rowOff>
    </xdr:from>
    <xdr:to>
      <xdr:col>76</xdr:col>
      <xdr:colOff>114300</xdr:colOff>
      <xdr:row>57</xdr:row>
      <xdr:rowOff>107442</xdr:rowOff>
    </xdr:to>
    <xdr:cxnSp macro="">
      <xdr:nvCxnSpPr>
        <xdr:cNvPr id="553" name="直線コネクタ 552">
          <a:extLst>
            <a:ext uri="{FF2B5EF4-FFF2-40B4-BE49-F238E27FC236}">
              <a16:creationId xmlns:a16="http://schemas.microsoft.com/office/drawing/2014/main" id="{35865D11-31AE-4F3E-B51F-304DC05A45CD}"/>
            </a:ext>
          </a:extLst>
        </xdr:cNvPr>
        <xdr:cNvCxnSpPr/>
      </xdr:nvCxnSpPr>
      <xdr:spPr>
        <a:xfrm>
          <a:off x="13703300" y="9843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xdr:rowOff>
    </xdr:from>
    <xdr:to>
      <xdr:col>67</xdr:col>
      <xdr:colOff>101600</xdr:colOff>
      <xdr:row>57</xdr:row>
      <xdr:rowOff>117094</xdr:rowOff>
    </xdr:to>
    <xdr:sp macro="" textlink="">
      <xdr:nvSpPr>
        <xdr:cNvPr id="554" name="楕円 553">
          <a:extLst>
            <a:ext uri="{FF2B5EF4-FFF2-40B4-BE49-F238E27FC236}">
              <a16:creationId xmlns:a16="http://schemas.microsoft.com/office/drawing/2014/main" id="{8FC79881-4FFA-4343-9F9B-4670B372C671}"/>
            </a:ext>
          </a:extLst>
        </xdr:cNvPr>
        <xdr:cNvSpPr/>
      </xdr:nvSpPr>
      <xdr:spPr>
        <a:xfrm>
          <a:off x="12763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66294</xdr:rowOff>
    </xdr:from>
    <xdr:to>
      <xdr:col>71</xdr:col>
      <xdr:colOff>177800</xdr:colOff>
      <xdr:row>57</xdr:row>
      <xdr:rowOff>70866</xdr:rowOff>
    </xdr:to>
    <xdr:cxnSp macro="">
      <xdr:nvCxnSpPr>
        <xdr:cNvPr id="555" name="直線コネクタ 554">
          <a:extLst>
            <a:ext uri="{FF2B5EF4-FFF2-40B4-BE49-F238E27FC236}">
              <a16:creationId xmlns:a16="http://schemas.microsoft.com/office/drawing/2014/main" id="{B0C5ED25-6F06-44BA-B4A8-E792DE78F078}"/>
            </a:ext>
          </a:extLst>
        </xdr:cNvPr>
        <xdr:cNvCxnSpPr/>
      </xdr:nvCxnSpPr>
      <xdr:spPr>
        <a:xfrm>
          <a:off x="12814300" y="9838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51389EC1-4A69-43CA-A397-F411F0284656}"/>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4F9092F3-4BD8-48EC-8B51-0DAA771AA37F}"/>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C534C67F-5F39-47AF-BD23-FB25E8346873}"/>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E848265F-F290-43DE-BC24-DAA1A8EE0157}"/>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74185</xdr:rowOff>
    </xdr:from>
    <xdr:ext cx="405111" cy="259045"/>
    <xdr:sp macro="" textlink="">
      <xdr:nvSpPr>
        <xdr:cNvPr id="560" name="n_1mainValue【学校施設】&#10;有形固定資産減価償却率">
          <a:extLst>
            <a:ext uri="{FF2B5EF4-FFF2-40B4-BE49-F238E27FC236}">
              <a16:creationId xmlns:a16="http://schemas.microsoft.com/office/drawing/2014/main" id="{8B7A4154-586F-46B4-AE24-FF6D9C68F787}"/>
            </a:ext>
          </a:extLst>
        </xdr:cNvPr>
        <xdr:cNvSpPr txBox="1"/>
      </xdr:nvSpPr>
      <xdr:spPr>
        <a:xfrm>
          <a:off x="152660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3319</xdr:rowOff>
    </xdr:from>
    <xdr:ext cx="405111" cy="259045"/>
    <xdr:sp macro="" textlink="">
      <xdr:nvSpPr>
        <xdr:cNvPr id="561" name="n_2mainValue【学校施設】&#10;有形固定資産減価償却率">
          <a:extLst>
            <a:ext uri="{FF2B5EF4-FFF2-40B4-BE49-F238E27FC236}">
              <a16:creationId xmlns:a16="http://schemas.microsoft.com/office/drawing/2014/main" id="{4A43DDCE-9BB2-4C7B-9276-AF512AA49912}"/>
            </a:ext>
          </a:extLst>
        </xdr:cNvPr>
        <xdr:cNvSpPr txBox="1"/>
      </xdr:nvSpPr>
      <xdr:spPr>
        <a:xfrm>
          <a:off x="143897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138193</xdr:rowOff>
    </xdr:from>
    <xdr:ext cx="405111" cy="259045"/>
    <xdr:sp macro="" textlink="">
      <xdr:nvSpPr>
        <xdr:cNvPr id="562" name="n_3mainValue【学校施設】&#10;有形固定資産減価償却率">
          <a:extLst>
            <a:ext uri="{FF2B5EF4-FFF2-40B4-BE49-F238E27FC236}">
              <a16:creationId xmlns:a16="http://schemas.microsoft.com/office/drawing/2014/main" id="{81A89A4B-161A-4915-908C-6B0AB697416A}"/>
            </a:ext>
          </a:extLst>
        </xdr:cNvPr>
        <xdr:cNvSpPr txBox="1"/>
      </xdr:nvSpPr>
      <xdr:spPr>
        <a:xfrm>
          <a:off x="135007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133621</xdr:rowOff>
    </xdr:from>
    <xdr:ext cx="405111" cy="259045"/>
    <xdr:sp macro="" textlink="">
      <xdr:nvSpPr>
        <xdr:cNvPr id="563" name="n_4mainValue【学校施設】&#10;有形固定資産減価償却率">
          <a:extLst>
            <a:ext uri="{FF2B5EF4-FFF2-40B4-BE49-F238E27FC236}">
              <a16:creationId xmlns:a16="http://schemas.microsoft.com/office/drawing/2014/main" id="{2C19AD40-8CBF-4609-9702-58B6C3E8FCBB}"/>
            </a:ext>
          </a:extLst>
        </xdr:cNvPr>
        <xdr:cNvSpPr txBox="1"/>
      </xdr:nvSpPr>
      <xdr:spPr>
        <a:xfrm>
          <a:off x="12611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5316322-E962-449E-844D-4AF5FB3462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15F652D-4097-4FC0-BCD5-78183C5474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76E925A2-1821-4FF9-A8F2-129FF27F54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6A669E5-F1E9-4C13-A3E3-250F419E4F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308DAFE-B677-4DA1-8431-69D16222C1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44D0459-3F9D-4CF8-8A6C-395AAAE32C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348AF7F-3DF3-4D32-B225-732D05433E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FB7C01D9-3496-4977-B074-7772DC6344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7D69970-8C4C-44DB-81D3-BC88A1B52A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4F6FCDB-5583-47A0-BDB6-9563218FF6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BA477A0E-8746-4744-8BAE-A9AFE5F5C77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03C709D-88CC-4148-87DC-6CDBC57538C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53AD003D-C79F-442E-8FAF-274B4924A1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C792A9F-26B4-46FD-95BE-1EB872395D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7CCFAAF1-7BB5-4E71-8EA6-BEDFBFC339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B39D1892-9E30-4FF8-BE09-66834E4185D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8B120D33-9A4A-4C62-8DC7-0268E16A214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F47DDA64-6B93-4A90-A57D-7AB239E64CA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B9CDDBBA-8EB5-439B-9F44-8B4195262DE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FC31D535-F719-4EC1-8AF1-801FB4EAA6E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FF0ED12-1E3F-4FB9-BB4D-E7908EC0C90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45EE2296-2D65-40BF-BE3A-19CAF1D566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38B13FD-03FF-4788-A3A9-1437FDB93D6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3F113234-A140-4ED0-A1BD-FE2549E35A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D1419D62-78AD-41C9-8E71-C410E6DD1B0C}"/>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9F1CC40A-F9FC-4C25-BF51-B274E1C8735E}"/>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2506257B-E4B8-4A39-8084-972CF61E3AFE}"/>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CBBEE8FA-BDC9-43CB-A337-CFBE69BD42AF}"/>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8A71C95F-9A76-473F-8383-E9D496B2FDB5}"/>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A56AE4B9-35AB-419D-A617-175CC3625A09}"/>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6162BBDF-9FE4-4AF5-8A1E-6928310547F6}"/>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59CB53FE-9DDD-47B6-8317-8454C6BF7FC3}"/>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7ECF09B1-2E14-49D3-96F5-8239DE09BC49}"/>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42AEB514-CC08-4120-9F74-114F5398136F}"/>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602F5A98-D63C-4985-A07C-D10A462FB2D3}"/>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EAB74A8-9A9D-4C67-85F4-87790DD93C4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DD05D2-2136-4552-806E-C8A99536AF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551CD59-46F3-4CA9-B9ED-44DFD948DD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0721F14-F10B-4D65-8AC3-CDAC592E4A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3F87A9E-0BFF-4DDA-BCE0-C09861EBAD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138938</xdr:rowOff>
    </xdr:from>
    <xdr:to>
      <xdr:col>116</xdr:col>
      <xdr:colOff>114300</xdr:colOff>
      <xdr:row>61</xdr:row>
      <xdr:rowOff>69088</xdr:rowOff>
    </xdr:to>
    <xdr:sp macro="" textlink="">
      <xdr:nvSpPr>
        <xdr:cNvPr id="604" name="楕円 603">
          <a:extLst>
            <a:ext uri="{FF2B5EF4-FFF2-40B4-BE49-F238E27FC236}">
              <a16:creationId xmlns:a16="http://schemas.microsoft.com/office/drawing/2014/main" id="{1A2C1520-B24B-430D-AB48-5D4354CF0C58}"/>
            </a:ext>
          </a:extLst>
        </xdr:cNvPr>
        <xdr:cNvSpPr/>
      </xdr:nvSpPr>
      <xdr:spPr>
        <a:xfrm>
          <a:off x="22110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161815</xdr:rowOff>
    </xdr:from>
    <xdr:ext cx="469744" cy="259045"/>
    <xdr:sp macro="" textlink="">
      <xdr:nvSpPr>
        <xdr:cNvPr id="605" name="【学校施設】&#10;一人当たり面積該当値テキスト">
          <a:extLst>
            <a:ext uri="{FF2B5EF4-FFF2-40B4-BE49-F238E27FC236}">
              <a16:creationId xmlns:a16="http://schemas.microsoft.com/office/drawing/2014/main" id="{2F1E611B-C1F2-4FD2-BB25-8D94B434563D}"/>
            </a:ext>
          </a:extLst>
        </xdr:cNvPr>
        <xdr:cNvSpPr txBox="1"/>
      </xdr:nvSpPr>
      <xdr:spPr>
        <a:xfrm>
          <a:off x="22199600"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141224</xdr:rowOff>
    </xdr:from>
    <xdr:to>
      <xdr:col>112</xdr:col>
      <xdr:colOff>38100</xdr:colOff>
      <xdr:row>61</xdr:row>
      <xdr:rowOff>71374</xdr:rowOff>
    </xdr:to>
    <xdr:sp macro="" textlink="">
      <xdr:nvSpPr>
        <xdr:cNvPr id="606" name="楕円 605">
          <a:extLst>
            <a:ext uri="{FF2B5EF4-FFF2-40B4-BE49-F238E27FC236}">
              <a16:creationId xmlns:a16="http://schemas.microsoft.com/office/drawing/2014/main" id="{37D852D4-E261-42D4-9007-B71EB8C4E2D8}"/>
            </a:ext>
          </a:extLst>
        </xdr:cNvPr>
        <xdr:cNvSpPr/>
      </xdr:nvSpPr>
      <xdr:spPr>
        <a:xfrm>
          <a:off x="21272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18288</xdr:rowOff>
    </xdr:from>
    <xdr:to>
      <xdr:col>116</xdr:col>
      <xdr:colOff>63500</xdr:colOff>
      <xdr:row>61</xdr:row>
      <xdr:rowOff>20574</xdr:rowOff>
    </xdr:to>
    <xdr:cxnSp macro="">
      <xdr:nvCxnSpPr>
        <xdr:cNvPr id="607" name="直線コネクタ 606">
          <a:extLst>
            <a:ext uri="{FF2B5EF4-FFF2-40B4-BE49-F238E27FC236}">
              <a16:creationId xmlns:a16="http://schemas.microsoft.com/office/drawing/2014/main" id="{7EFB080D-480B-4551-A121-A1EC7C77974E}"/>
            </a:ext>
          </a:extLst>
        </xdr:cNvPr>
        <xdr:cNvCxnSpPr/>
      </xdr:nvCxnSpPr>
      <xdr:spPr>
        <a:xfrm flipV="1">
          <a:off x="21323300" y="104767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140462</xdr:rowOff>
    </xdr:from>
    <xdr:to>
      <xdr:col>107</xdr:col>
      <xdr:colOff>101600</xdr:colOff>
      <xdr:row>61</xdr:row>
      <xdr:rowOff>70612</xdr:rowOff>
    </xdr:to>
    <xdr:sp macro="" textlink="">
      <xdr:nvSpPr>
        <xdr:cNvPr id="608" name="楕円 607">
          <a:extLst>
            <a:ext uri="{FF2B5EF4-FFF2-40B4-BE49-F238E27FC236}">
              <a16:creationId xmlns:a16="http://schemas.microsoft.com/office/drawing/2014/main" id="{AE2C9496-6724-4943-A767-DFBFB39C5A9E}"/>
            </a:ext>
          </a:extLst>
        </xdr:cNvPr>
        <xdr:cNvSpPr/>
      </xdr:nvSpPr>
      <xdr:spPr>
        <a:xfrm>
          <a:off x="203835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19812</xdr:rowOff>
    </xdr:from>
    <xdr:to>
      <xdr:col>111</xdr:col>
      <xdr:colOff>177800</xdr:colOff>
      <xdr:row>61</xdr:row>
      <xdr:rowOff>20574</xdr:rowOff>
    </xdr:to>
    <xdr:cxnSp macro="">
      <xdr:nvCxnSpPr>
        <xdr:cNvPr id="609" name="直線コネクタ 608">
          <a:extLst>
            <a:ext uri="{FF2B5EF4-FFF2-40B4-BE49-F238E27FC236}">
              <a16:creationId xmlns:a16="http://schemas.microsoft.com/office/drawing/2014/main" id="{D9C3C6DC-3DC0-4C6B-A02F-09724E03980C}"/>
            </a:ext>
          </a:extLst>
        </xdr:cNvPr>
        <xdr:cNvCxnSpPr/>
      </xdr:nvCxnSpPr>
      <xdr:spPr>
        <a:xfrm>
          <a:off x="20434300" y="104782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141986</xdr:rowOff>
    </xdr:from>
    <xdr:to>
      <xdr:col>102</xdr:col>
      <xdr:colOff>165100</xdr:colOff>
      <xdr:row>61</xdr:row>
      <xdr:rowOff>72136</xdr:rowOff>
    </xdr:to>
    <xdr:sp macro="" textlink="">
      <xdr:nvSpPr>
        <xdr:cNvPr id="610" name="楕円 609">
          <a:extLst>
            <a:ext uri="{FF2B5EF4-FFF2-40B4-BE49-F238E27FC236}">
              <a16:creationId xmlns:a16="http://schemas.microsoft.com/office/drawing/2014/main" id="{A00ACB9E-3EFB-4688-942C-8C38728D1DFB}"/>
            </a:ext>
          </a:extLst>
        </xdr:cNvPr>
        <xdr:cNvSpPr/>
      </xdr:nvSpPr>
      <xdr:spPr>
        <a:xfrm>
          <a:off x="19494500" y="10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19812</xdr:rowOff>
    </xdr:from>
    <xdr:to>
      <xdr:col>107</xdr:col>
      <xdr:colOff>50800</xdr:colOff>
      <xdr:row>61</xdr:row>
      <xdr:rowOff>21336</xdr:rowOff>
    </xdr:to>
    <xdr:cxnSp macro="">
      <xdr:nvCxnSpPr>
        <xdr:cNvPr id="611" name="直線コネクタ 610">
          <a:extLst>
            <a:ext uri="{FF2B5EF4-FFF2-40B4-BE49-F238E27FC236}">
              <a16:creationId xmlns:a16="http://schemas.microsoft.com/office/drawing/2014/main" id="{1292F80F-D964-4607-AF49-675CBE91228E}"/>
            </a:ext>
          </a:extLst>
        </xdr:cNvPr>
        <xdr:cNvCxnSpPr/>
      </xdr:nvCxnSpPr>
      <xdr:spPr>
        <a:xfrm flipV="1">
          <a:off x="19545300" y="104782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99314</xdr:rowOff>
    </xdr:from>
    <xdr:to>
      <xdr:col>98</xdr:col>
      <xdr:colOff>38100</xdr:colOff>
      <xdr:row>61</xdr:row>
      <xdr:rowOff>29464</xdr:rowOff>
    </xdr:to>
    <xdr:sp macro="" textlink="">
      <xdr:nvSpPr>
        <xdr:cNvPr id="612" name="楕円 611">
          <a:extLst>
            <a:ext uri="{FF2B5EF4-FFF2-40B4-BE49-F238E27FC236}">
              <a16:creationId xmlns:a16="http://schemas.microsoft.com/office/drawing/2014/main" id="{4902CEE9-39EC-4EB0-9E00-EE8B061E66D3}"/>
            </a:ext>
          </a:extLst>
        </xdr:cNvPr>
        <xdr:cNvSpPr/>
      </xdr:nvSpPr>
      <xdr:spPr>
        <a:xfrm>
          <a:off x="18605500" y="103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150114</xdr:rowOff>
    </xdr:from>
    <xdr:to>
      <xdr:col>102</xdr:col>
      <xdr:colOff>114300</xdr:colOff>
      <xdr:row>61</xdr:row>
      <xdr:rowOff>21336</xdr:rowOff>
    </xdr:to>
    <xdr:cxnSp macro="">
      <xdr:nvCxnSpPr>
        <xdr:cNvPr id="613" name="直線コネクタ 612">
          <a:extLst>
            <a:ext uri="{FF2B5EF4-FFF2-40B4-BE49-F238E27FC236}">
              <a16:creationId xmlns:a16="http://schemas.microsoft.com/office/drawing/2014/main" id="{5D0C0D0E-E1EE-469A-9164-1F8125DA115F}"/>
            </a:ext>
          </a:extLst>
        </xdr:cNvPr>
        <xdr:cNvCxnSpPr/>
      </xdr:nvCxnSpPr>
      <xdr:spPr>
        <a:xfrm>
          <a:off x="18656300" y="104371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981B8456-3B22-4560-9B95-DB952580C4AF}"/>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57800BF0-2377-47FE-90B6-5D2D02B6227B}"/>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70048CB8-762B-4DFD-84C4-56BDCDAE5A1E}"/>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3C32C9AF-A2D6-462F-A9F0-BF1A5E662F46}"/>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87901</xdr:rowOff>
    </xdr:from>
    <xdr:ext cx="469744" cy="259045"/>
    <xdr:sp macro="" textlink="">
      <xdr:nvSpPr>
        <xdr:cNvPr id="618" name="n_1mainValue【学校施設】&#10;一人当たり面積">
          <a:extLst>
            <a:ext uri="{FF2B5EF4-FFF2-40B4-BE49-F238E27FC236}">
              <a16:creationId xmlns:a16="http://schemas.microsoft.com/office/drawing/2014/main" id="{B5AED65A-3437-4066-9163-0A3D83FEB828}"/>
            </a:ext>
          </a:extLst>
        </xdr:cNvPr>
        <xdr:cNvSpPr txBox="1"/>
      </xdr:nvSpPr>
      <xdr:spPr>
        <a:xfrm>
          <a:off x="210757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87139</xdr:rowOff>
    </xdr:from>
    <xdr:ext cx="469744" cy="259045"/>
    <xdr:sp macro="" textlink="">
      <xdr:nvSpPr>
        <xdr:cNvPr id="619" name="n_2mainValue【学校施設】&#10;一人当たり面積">
          <a:extLst>
            <a:ext uri="{FF2B5EF4-FFF2-40B4-BE49-F238E27FC236}">
              <a16:creationId xmlns:a16="http://schemas.microsoft.com/office/drawing/2014/main" id="{3B14A69F-0A4A-4FC4-B5D7-66BDF714A530}"/>
            </a:ext>
          </a:extLst>
        </xdr:cNvPr>
        <xdr:cNvSpPr txBox="1"/>
      </xdr:nvSpPr>
      <xdr:spPr>
        <a:xfrm>
          <a:off x="2019942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88663</xdr:rowOff>
    </xdr:from>
    <xdr:ext cx="469744" cy="259045"/>
    <xdr:sp macro="" textlink="">
      <xdr:nvSpPr>
        <xdr:cNvPr id="620" name="n_3mainValue【学校施設】&#10;一人当たり面積">
          <a:extLst>
            <a:ext uri="{FF2B5EF4-FFF2-40B4-BE49-F238E27FC236}">
              <a16:creationId xmlns:a16="http://schemas.microsoft.com/office/drawing/2014/main" id="{6DB0FB3A-569A-4DAA-BE23-CA65C142EF32}"/>
            </a:ext>
          </a:extLst>
        </xdr:cNvPr>
        <xdr:cNvSpPr txBox="1"/>
      </xdr:nvSpPr>
      <xdr:spPr>
        <a:xfrm>
          <a:off x="19310427" y="102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45991</xdr:rowOff>
    </xdr:from>
    <xdr:ext cx="469744" cy="259045"/>
    <xdr:sp macro="" textlink="">
      <xdr:nvSpPr>
        <xdr:cNvPr id="621" name="n_4mainValue【学校施設】&#10;一人当たり面積">
          <a:extLst>
            <a:ext uri="{FF2B5EF4-FFF2-40B4-BE49-F238E27FC236}">
              <a16:creationId xmlns:a16="http://schemas.microsoft.com/office/drawing/2014/main" id="{D50D0FD4-17BA-49A4-AD19-99641AF4FE37}"/>
            </a:ext>
          </a:extLst>
        </xdr:cNvPr>
        <xdr:cNvSpPr txBox="1"/>
      </xdr:nvSpPr>
      <xdr:spPr>
        <a:xfrm>
          <a:off x="18421427" y="1016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8F6698A5-7F81-444F-B0F3-869B815265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2F60C1B-499C-4F01-8A26-1D8AE1D1FC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C4FA7BA-434E-40A7-B377-2A416924CC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26701BFB-CCD3-4F27-B2B9-D920F8F63D8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541CC80-DA7C-4FA2-8A2B-86904D3E97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7DDF0F1-5F47-4B7F-B989-35A8521A2B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9D08A1A-46C4-4863-9274-871F03922F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62B54E4-B2D3-4CFE-8A00-7779BC6746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D16D62F-4897-4450-B519-0740D582F3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914648F-9F21-4D94-8DD1-61CD407918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87681F5E-13E7-4BF6-964E-DE27088633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E4F6E2B9-E544-4E05-BB06-19BE92A8A1B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DE9BA2E7-B879-4A92-9D2D-C9763F29712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C011E3C2-3221-44EE-B051-B402FE9DCBE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F9147B83-D463-421F-9A40-8C48250C206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95A23D7-68C4-4766-88BB-658E061053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F961F4A-75BA-4A10-A3E2-EA896994BDF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F41648B4-3D47-4FB9-8BAD-8BE07F88F45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31904E5-C03B-4938-A418-C4463B73F3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EAB1E47-B904-4F79-A733-97ED9F6AFB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4B6F0561-CB28-46CC-88FB-D37FADF6E28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60C8B70C-B24F-4C30-9F02-6626B3D520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8891E773-C0FC-4C25-8DC0-FCA50CDA5B0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0022EC8-61DB-4DD3-8EA7-56B05183B8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3F36BA1-2933-4FFF-B09E-7CFEF2CE496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57C88F3-9861-473D-93AB-1A33AB1B427B}"/>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44B8BA80-8F13-485A-A011-EE49B81B8B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F7E58651-9980-49C5-A4A9-A6C6993BC8B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54C74CC9-7829-4DFA-97EE-5B5E284E5467}"/>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5C78FABB-4F4E-4D78-B14F-C6AA96B3178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67D409F4-A940-4065-8E74-52E8DFD85D8C}"/>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EE3AE4AF-7739-46BA-AFBC-03848BFC5911}"/>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5E97218-BA93-497D-A246-EDE5841FF783}"/>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44F1A974-A97D-4596-A74F-629D4D7667E5}"/>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CC4C1857-0894-4D58-8103-E31FAB27CA88}"/>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130992C1-DE53-4E86-A8E4-41AA1F1834C6}"/>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D6B55C6-78C6-4A06-87EA-C34642F6E5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6D6C8ED-F141-4545-8252-BFA17A74B6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16B62B8-EACD-4CBD-9059-B3143B1255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72D1C01-148B-4ABA-8567-A81DEB412D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1F79387-C4A2-4B7A-B2EF-FE7B9E13E7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63" name="楕円 662">
          <a:extLst>
            <a:ext uri="{FF2B5EF4-FFF2-40B4-BE49-F238E27FC236}">
              <a16:creationId xmlns:a16="http://schemas.microsoft.com/office/drawing/2014/main" id="{C76A6ACF-BF42-4300-A99E-B49CF79B8F53}"/>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664" name="【児童館】&#10;有形固定資産減価償却率該当値テキスト">
          <a:extLst>
            <a:ext uri="{FF2B5EF4-FFF2-40B4-BE49-F238E27FC236}">
              <a16:creationId xmlns:a16="http://schemas.microsoft.com/office/drawing/2014/main" id="{FFB1E5C9-8ED9-43CC-AB72-A71FB499BC03}"/>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65677</xdr:rowOff>
    </xdr:from>
    <xdr:to>
      <xdr:col>81</xdr:col>
      <xdr:colOff>101600</xdr:colOff>
      <xdr:row>80</xdr:row>
      <xdr:rowOff>167277</xdr:rowOff>
    </xdr:to>
    <xdr:sp macro="" textlink="">
      <xdr:nvSpPr>
        <xdr:cNvPr id="665" name="楕円 664">
          <a:extLst>
            <a:ext uri="{FF2B5EF4-FFF2-40B4-BE49-F238E27FC236}">
              <a16:creationId xmlns:a16="http://schemas.microsoft.com/office/drawing/2014/main" id="{4AC30E6C-EDFB-4F19-BA03-96C9BCA0B8E4}"/>
            </a:ext>
          </a:extLst>
        </xdr:cNvPr>
        <xdr:cNvSpPr/>
      </xdr:nvSpPr>
      <xdr:spPr>
        <a:xfrm>
          <a:off x="15430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116477</xdr:rowOff>
    </xdr:from>
    <xdr:to>
      <xdr:col>85</xdr:col>
      <xdr:colOff>127000</xdr:colOff>
      <xdr:row>80</xdr:row>
      <xdr:rowOff>157299</xdr:rowOff>
    </xdr:to>
    <xdr:cxnSp macro="">
      <xdr:nvCxnSpPr>
        <xdr:cNvPr id="666" name="直線コネクタ 665">
          <a:extLst>
            <a:ext uri="{FF2B5EF4-FFF2-40B4-BE49-F238E27FC236}">
              <a16:creationId xmlns:a16="http://schemas.microsoft.com/office/drawing/2014/main" id="{653DB156-34BD-4F9E-9299-FA892846ACB2}"/>
            </a:ext>
          </a:extLst>
        </xdr:cNvPr>
        <xdr:cNvCxnSpPr/>
      </xdr:nvCxnSpPr>
      <xdr:spPr>
        <a:xfrm>
          <a:off x="15481300" y="138324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667" name="楕円 666">
          <a:extLst>
            <a:ext uri="{FF2B5EF4-FFF2-40B4-BE49-F238E27FC236}">
              <a16:creationId xmlns:a16="http://schemas.microsoft.com/office/drawing/2014/main" id="{36BF5E91-246D-487F-917E-78EA312CA78C}"/>
            </a:ext>
          </a:extLst>
        </xdr:cNvPr>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116477</xdr:rowOff>
    </xdr:to>
    <xdr:cxnSp macro="">
      <xdr:nvCxnSpPr>
        <xdr:cNvPr id="668" name="直線コネクタ 667">
          <a:extLst>
            <a:ext uri="{FF2B5EF4-FFF2-40B4-BE49-F238E27FC236}">
              <a16:creationId xmlns:a16="http://schemas.microsoft.com/office/drawing/2014/main" id="{7DF43AF7-B3FE-49CE-873C-33913D007250}"/>
            </a:ext>
          </a:extLst>
        </xdr:cNvPr>
        <xdr:cNvCxnSpPr/>
      </xdr:nvCxnSpPr>
      <xdr:spPr>
        <a:xfrm>
          <a:off x="14592300" y="137932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669" name="楕円 668">
          <a:extLst>
            <a:ext uri="{FF2B5EF4-FFF2-40B4-BE49-F238E27FC236}">
              <a16:creationId xmlns:a16="http://schemas.microsoft.com/office/drawing/2014/main" id="{BF80B067-A98C-42F4-A725-C50DFBCFD554}"/>
            </a:ext>
          </a:extLst>
        </xdr:cNvPr>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77288</xdr:rowOff>
    </xdr:to>
    <xdr:cxnSp macro="">
      <xdr:nvCxnSpPr>
        <xdr:cNvPr id="670" name="直線コネクタ 669">
          <a:extLst>
            <a:ext uri="{FF2B5EF4-FFF2-40B4-BE49-F238E27FC236}">
              <a16:creationId xmlns:a16="http://schemas.microsoft.com/office/drawing/2014/main" id="{162784D4-97CD-4C79-839F-3A339924BE8D}"/>
            </a:ext>
          </a:extLst>
        </xdr:cNvPr>
        <xdr:cNvCxnSpPr/>
      </xdr:nvCxnSpPr>
      <xdr:spPr>
        <a:xfrm>
          <a:off x="13703300" y="13783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671" name="楕円 670">
          <a:extLst>
            <a:ext uri="{FF2B5EF4-FFF2-40B4-BE49-F238E27FC236}">
              <a16:creationId xmlns:a16="http://schemas.microsoft.com/office/drawing/2014/main" id="{B069704A-F36D-4912-9374-1BB00E0EB6A6}"/>
            </a:ext>
          </a:extLst>
        </xdr:cNvPr>
        <xdr:cNvSpPr/>
      </xdr:nvSpPr>
      <xdr:spPr>
        <a:xfrm>
          <a:off x="12763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67492</xdr:rowOff>
    </xdr:to>
    <xdr:cxnSp macro="">
      <xdr:nvCxnSpPr>
        <xdr:cNvPr id="672" name="直線コネクタ 671">
          <a:extLst>
            <a:ext uri="{FF2B5EF4-FFF2-40B4-BE49-F238E27FC236}">
              <a16:creationId xmlns:a16="http://schemas.microsoft.com/office/drawing/2014/main" id="{915B3524-E317-4B2F-963F-6E68CD0D3662}"/>
            </a:ext>
          </a:extLst>
        </xdr:cNvPr>
        <xdr:cNvCxnSpPr/>
      </xdr:nvCxnSpPr>
      <xdr:spPr>
        <a:xfrm>
          <a:off x="12814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a:extLst>
            <a:ext uri="{FF2B5EF4-FFF2-40B4-BE49-F238E27FC236}">
              <a16:creationId xmlns:a16="http://schemas.microsoft.com/office/drawing/2014/main" id="{D91C56D1-0B02-48CA-8A26-4A5325C4BEFA}"/>
            </a:ext>
          </a:extLst>
        </xdr:cNvPr>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a:extLst>
            <a:ext uri="{FF2B5EF4-FFF2-40B4-BE49-F238E27FC236}">
              <a16:creationId xmlns:a16="http://schemas.microsoft.com/office/drawing/2014/main" id="{098EEC69-76D0-4772-B018-24FACC707ADA}"/>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a:extLst>
            <a:ext uri="{FF2B5EF4-FFF2-40B4-BE49-F238E27FC236}">
              <a16:creationId xmlns:a16="http://schemas.microsoft.com/office/drawing/2014/main" id="{FE0D5019-E58B-43A0-B06F-6102A311B182}"/>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a:extLst>
            <a:ext uri="{FF2B5EF4-FFF2-40B4-BE49-F238E27FC236}">
              <a16:creationId xmlns:a16="http://schemas.microsoft.com/office/drawing/2014/main" id="{6BD2FBED-50A8-4E3F-A63D-53AEDFE9E444}"/>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12354</xdr:rowOff>
    </xdr:from>
    <xdr:ext cx="405111" cy="259045"/>
    <xdr:sp macro="" textlink="">
      <xdr:nvSpPr>
        <xdr:cNvPr id="677" name="n_1mainValue【児童館】&#10;有形固定資産減価償却率">
          <a:extLst>
            <a:ext uri="{FF2B5EF4-FFF2-40B4-BE49-F238E27FC236}">
              <a16:creationId xmlns:a16="http://schemas.microsoft.com/office/drawing/2014/main" id="{BE8D5ABE-7713-46F1-A1EE-D322F8185F7E}"/>
            </a:ext>
          </a:extLst>
        </xdr:cNvPr>
        <xdr:cNvSpPr txBox="1"/>
      </xdr:nvSpPr>
      <xdr:spPr>
        <a:xfrm>
          <a:off x="15266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678" name="n_2mainValue【児童館】&#10;有形固定資産減価償却率">
          <a:extLst>
            <a:ext uri="{FF2B5EF4-FFF2-40B4-BE49-F238E27FC236}">
              <a16:creationId xmlns:a16="http://schemas.microsoft.com/office/drawing/2014/main" id="{CCF288F0-002B-48A9-8F16-7BCA2A704CDF}"/>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679" name="n_3mainValue【児童館】&#10;有形固定資産減価償却率">
          <a:extLst>
            <a:ext uri="{FF2B5EF4-FFF2-40B4-BE49-F238E27FC236}">
              <a16:creationId xmlns:a16="http://schemas.microsoft.com/office/drawing/2014/main" id="{4F47045C-CF98-4961-9CB3-610730E80D84}"/>
            </a:ext>
          </a:extLst>
        </xdr:cNvPr>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680" name="n_4mainValue【児童館】&#10;有形固定資産減価償却率">
          <a:extLst>
            <a:ext uri="{FF2B5EF4-FFF2-40B4-BE49-F238E27FC236}">
              <a16:creationId xmlns:a16="http://schemas.microsoft.com/office/drawing/2014/main" id="{DFCEE250-9A82-4852-8D3E-F132F37233AC}"/>
            </a:ext>
          </a:extLst>
        </xdr:cNvPr>
        <xdr:cNvSpPr txBox="1"/>
      </xdr:nvSpPr>
      <xdr:spPr>
        <a:xfrm>
          <a:off x="12611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1B4BF226-54E3-48C1-B3C7-80AB46F9CC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7A64E4D-3E4B-4209-B82E-1A6BB32B3C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24D58B1-7927-4282-82C4-6059AFB79A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4360C6A0-305F-4686-BBBF-F92DA019E8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3FBCDFE-90D3-4E80-990F-2E968AAAA4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EC7103E-58F0-4880-9BFE-62D1981D0E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88A23AE-F31D-40C7-BE48-95780A1BC7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4D9ED67-6285-4119-9593-3AA5B9CE4F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14F2546-21C9-4E2A-B6FC-865F4F0973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B972F176-E0F4-4858-9668-E681A73DCF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45ED7AE1-24A4-4204-9A19-D65D4458E10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9B633C3C-8F17-4460-8B50-2B31BD79212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572DF497-B08C-4B46-ADCC-2468555F1F0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773A0B31-5A37-42F8-BFEB-83FFC515420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AE784AB9-E116-405D-A079-72788FDC3F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9A794050-D0A4-4BAD-A6E1-D13EE786E8F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621827BE-0BD5-4A75-BD3A-E9EE0945FA5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40088664-1317-4A04-AC20-33549F6B7FA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BF3974CE-2231-4930-9E96-17B0377FD97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ECE78D75-BD0D-45F3-B102-D6421D8CC17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946DF3EA-AF66-4F0F-B1FD-B040A2269D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D09C2AC-D107-41C3-BE3C-A2158896CF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D1898302-4C01-4622-B00B-488AD41F0A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C12049E6-BD62-4722-B108-964F1F95F16B}"/>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C8C4416C-3433-4C91-9F40-7AC9E620CE1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B32D1B1-2AFC-4E90-B4A6-2754713B5AE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1C22FE23-4842-4F85-9B50-8B5B3F363C5A}"/>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E6F70C6E-39A5-401E-B589-4A8C67EA712A}"/>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a:extLst>
            <a:ext uri="{FF2B5EF4-FFF2-40B4-BE49-F238E27FC236}">
              <a16:creationId xmlns:a16="http://schemas.microsoft.com/office/drawing/2014/main" id="{4543F749-9F55-440E-9DFB-59C96F39C269}"/>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56A74891-569A-4D13-BC15-199CC5E7845E}"/>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B6E062E8-E79D-4542-978C-46EF4D39A1F3}"/>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36565827-843C-4A93-9C89-8FFA6C4C8A56}"/>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FBFC44F6-FCFF-4F0B-BB8A-4BAF1FCF8E07}"/>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670E4D0E-0EF2-4438-B5E6-8FF49536412F}"/>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8875976-8C63-4CDB-9D1B-8254DA8DC9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52D788B-8841-4017-AF73-9F1232B3B1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9E7D0FA-9F67-4029-936E-5791AA03CB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CEF2BD6-5048-4018-9702-01B53085C6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93315F4-64C7-4269-A80D-602639350B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720" name="楕円 719">
          <a:extLst>
            <a:ext uri="{FF2B5EF4-FFF2-40B4-BE49-F238E27FC236}">
              <a16:creationId xmlns:a16="http://schemas.microsoft.com/office/drawing/2014/main" id="{34565B29-8BB3-47F4-9FEF-C9BB3921506A}"/>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1" name="【児童館】&#10;一人当たり面積該当値テキスト">
          <a:extLst>
            <a:ext uri="{FF2B5EF4-FFF2-40B4-BE49-F238E27FC236}">
              <a16:creationId xmlns:a16="http://schemas.microsoft.com/office/drawing/2014/main" id="{05966D91-B991-426A-8646-166330F557CA}"/>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2" name="楕円 721">
          <a:extLst>
            <a:ext uri="{FF2B5EF4-FFF2-40B4-BE49-F238E27FC236}">
              <a16:creationId xmlns:a16="http://schemas.microsoft.com/office/drawing/2014/main" id="{428F3108-8AB6-4477-8D5B-7F23DAAD6857}"/>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723" name="直線コネクタ 722">
          <a:extLst>
            <a:ext uri="{FF2B5EF4-FFF2-40B4-BE49-F238E27FC236}">
              <a16:creationId xmlns:a16="http://schemas.microsoft.com/office/drawing/2014/main" id="{150F8785-299B-4467-81CE-B2650C75418A}"/>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4" name="楕円 723">
          <a:extLst>
            <a:ext uri="{FF2B5EF4-FFF2-40B4-BE49-F238E27FC236}">
              <a16:creationId xmlns:a16="http://schemas.microsoft.com/office/drawing/2014/main" id="{7D9A7DFD-7C99-4B6F-9A21-8B9F8143E7E9}"/>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5" name="直線コネクタ 724">
          <a:extLst>
            <a:ext uri="{FF2B5EF4-FFF2-40B4-BE49-F238E27FC236}">
              <a16:creationId xmlns:a16="http://schemas.microsoft.com/office/drawing/2014/main" id="{E012B42D-644E-4236-BA4A-AD9D4B2336DE}"/>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6" name="楕円 725">
          <a:extLst>
            <a:ext uri="{FF2B5EF4-FFF2-40B4-BE49-F238E27FC236}">
              <a16:creationId xmlns:a16="http://schemas.microsoft.com/office/drawing/2014/main" id="{5DF2142B-32ED-4004-8CD9-4D5F9880554E}"/>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7" name="直線コネクタ 726">
          <a:extLst>
            <a:ext uri="{FF2B5EF4-FFF2-40B4-BE49-F238E27FC236}">
              <a16:creationId xmlns:a16="http://schemas.microsoft.com/office/drawing/2014/main" id="{5A8B249D-D47C-444C-9950-F510B0CF5107}"/>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728" name="楕円 727">
          <a:extLst>
            <a:ext uri="{FF2B5EF4-FFF2-40B4-BE49-F238E27FC236}">
              <a16:creationId xmlns:a16="http://schemas.microsoft.com/office/drawing/2014/main" id="{D142AE39-29F4-4EC7-823B-7024AC3E95DC}"/>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729" name="直線コネクタ 728">
          <a:extLst>
            <a:ext uri="{FF2B5EF4-FFF2-40B4-BE49-F238E27FC236}">
              <a16:creationId xmlns:a16="http://schemas.microsoft.com/office/drawing/2014/main" id="{92725540-BDD8-4CF5-AA9A-4D8F221AFEA3}"/>
            </a:ext>
          </a:extLst>
        </xdr:cNvPr>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a:extLst>
            <a:ext uri="{FF2B5EF4-FFF2-40B4-BE49-F238E27FC236}">
              <a16:creationId xmlns:a16="http://schemas.microsoft.com/office/drawing/2014/main" id="{7846CA6F-6E9D-449B-A8E9-3C315557BB79}"/>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a:extLst>
            <a:ext uri="{FF2B5EF4-FFF2-40B4-BE49-F238E27FC236}">
              <a16:creationId xmlns:a16="http://schemas.microsoft.com/office/drawing/2014/main" id="{4BD68DFA-3A36-4D52-BE2C-CF37BE25DC41}"/>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a:extLst>
            <a:ext uri="{FF2B5EF4-FFF2-40B4-BE49-F238E27FC236}">
              <a16:creationId xmlns:a16="http://schemas.microsoft.com/office/drawing/2014/main" id="{A9BB6E86-4316-4743-BFA8-60D1EB8B849D}"/>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A63F6F5C-C533-4ACD-BB4A-4E4E4EFF3977}"/>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4" name="n_1mainValue【児童館】&#10;一人当たり面積">
          <a:extLst>
            <a:ext uri="{FF2B5EF4-FFF2-40B4-BE49-F238E27FC236}">
              <a16:creationId xmlns:a16="http://schemas.microsoft.com/office/drawing/2014/main" id="{875557BC-7A32-46A3-B5E0-2C14C416FED0}"/>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5" name="n_2mainValue【児童館】&#10;一人当たり面積">
          <a:extLst>
            <a:ext uri="{FF2B5EF4-FFF2-40B4-BE49-F238E27FC236}">
              <a16:creationId xmlns:a16="http://schemas.microsoft.com/office/drawing/2014/main" id="{483B69E8-B883-439B-AA48-349168B38E88}"/>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6" name="n_3mainValue【児童館】&#10;一人当たり面積">
          <a:extLst>
            <a:ext uri="{FF2B5EF4-FFF2-40B4-BE49-F238E27FC236}">
              <a16:creationId xmlns:a16="http://schemas.microsoft.com/office/drawing/2014/main" id="{A2DDAF71-E755-4758-B2B1-A191540CE01B}"/>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737" name="n_4mainValue【児童館】&#10;一人当たり面積">
          <a:extLst>
            <a:ext uri="{FF2B5EF4-FFF2-40B4-BE49-F238E27FC236}">
              <a16:creationId xmlns:a16="http://schemas.microsoft.com/office/drawing/2014/main" id="{0EDB4B6B-73DE-448A-AB16-3F5DD64A0BAE}"/>
            </a:ext>
          </a:extLst>
        </xdr:cNvPr>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67EEF88-B7C2-4ACC-B7DE-2E4F7DB99C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EB980901-22D3-4888-9BCD-368A1B4337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4297314-044D-494A-A133-ED067B848B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9290249-7CD9-4900-AD9A-8AEFBCE89F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326CFA94-2037-4E49-820F-AB69D25B97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8D18973-37DD-444F-87EB-9215EDC714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3DC215A-7C5D-483E-BBA5-0CEDAF7FB0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13BBB6E9-3B7B-4838-B045-DAE7B33421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3716BA3D-FB43-43F1-9FB3-40CBB87D1C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65C7085-ADE3-4542-B199-D17ADD3E3E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344B0342-57A4-4E66-BC47-11C808B7D2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D9A189AF-BE8C-4127-9E63-8C4E4A724EC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9C7DC921-4C6B-4A5C-9041-5BFEAFC8125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7A8D4BAD-F30F-43F3-8343-ABC30779FC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852D335-523A-4FD9-9CC2-08084A2655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A2B2270D-BB88-407C-8E56-FA666D5086E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74E0AEA1-EAB1-47A4-BAA7-70C7B7CACF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E1C2B2E6-941B-472D-8DC9-0069D449A92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489EA19A-2F3D-4893-8BCA-62DE21F0ED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7B0FFE32-6CFF-44E6-8CB7-26ED3A1B543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9A95ECE6-F8AF-49A6-B16F-DD070405394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E706CECC-DBC0-4EB1-9A75-DD2C140CF9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8B9D9066-F1A3-4BD6-BC32-1920DA461A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3D83E21-3768-42AB-B30A-A25714E99B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2E67B722-29DA-4D1B-BB24-AF3E878533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D1F70782-14A6-42CF-AFF8-B3D1F9A54346}"/>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508B93B8-A5CC-467B-90FF-8263B2CDF092}"/>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E2A82FA2-333D-44C8-B304-92BA9CF70837}"/>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778B2954-21A3-40DB-B398-CA9134915EDB}"/>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F8FBDF04-31A2-4ABF-B735-8087C02B0E24}"/>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68" name="【公民館】&#10;有形固定資産減価償却率平均値テキスト">
          <a:extLst>
            <a:ext uri="{FF2B5EF4-FFF2-40B4-BE49-F238E27FC236}">
              <a16:creationId xmlns:a16="http://schemas.microsoft.com/office/drawing/2014/main" id="{D7C6255E-F8A0-4B1D-A554-B726C8350DFF}"/>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3CA069FD-45DF-456B-B5D5-D621CFA46DD4}"/>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BB84E546-97F3-4BD0-8B42-FDB8CEE7893E}"/>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3A982AB4-E86B-4CC2-ABB3-72FC26EE1D6D}"/>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E78B856A-7521-4594-93E7-AFA49DE70B82}"/>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76D4D72C-72D0-432D-AA2F-42F106AB244E}"/>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DC57D6-3C64-4CFB-A70C-C9814E7B36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F70AA9F-E578-4A7D-B8D8-847BB87FC3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064A604-F8A9-4AA1-9690-0E4C4961A5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BFDE460-6C25-4908-8D3A-1E4AD916A5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66D230B-73FA-4332-B52B-EFDFF85869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779" name="楕円 778">
          <a:extLst>
            <a:ext uri="{FF2B5EF4-FFF2-40B4-BE49-F238E27FC236}">
              <a16:creationId xmlns:a16="http://schemas.microsoft.com/office/drawing/2014/main" id="{3C38B8D8-C915-4ED5-A961-B05A811030D6}"/>
            </a:ext>
          </a:extLst>
        </xdr:cNvPr>
        <xdr:cNvSpPr/>
      </xdr:nvSpPr>
      <xdr:spPr>
        <a:xfrm>
          <a:off x="16268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72770</xdr:rowOff>
    </xdr:from>
    <xdr:ext cx="405111" cy="259045"/>
    <xdr:sp macro="" textlink="">
      <xdr:nvSpPr>
        <xdr:cNvPr id="780" name="【公民館】&#10;有形固定資産減価償却率該当値テキスト">
          <a:extLst>
            <a:ext uri="{FF2B5EF4-FFF2-40B4-BE49-F238E27FC236}">
              <a16:creationId xmlns:a16="http://schemas.microsoft.com/office/drawing/2014/main" id="{A32493F1-B5BF-410B-9C97-7D7C90519C30}"/>
            </a:ext>
          </a:extLst>
        </xdr:cNvPr>
        <xdr:cNvSpPr txBox="1"/>
      </xdr:nvSpPr>
      <xdr:spPr>
        <a:xfrm>
          <a:off x="16357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781" name="楕円 780">
          <a:extLst>
            <a:ext uri="{FF2B5EF4-FFF2-40B4-BE49-F238E27FC236}">
              <a16:creationId xmlns:a16="http://schemas.microsoft.com/office/drawing/2014/main" id="{A749F1B9-E9CE-4CD4-947C-DB890D0AF3F9}"/>
            </a:ext>
          </a:extLst>
        </xdr:cNvPr>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100693</xdr:rowOff>
    </xdr:to>
    <xdr:cxnSp macro="">
      <xdr:nvCxnSpPr>
        <xdr:cNvPr id="782" name="直線コネクタ 781">
          <a:extLst>
            <a:ext uri="{FF2B5EF4-FFF2-40B4-BE49-F238E27FC236}">
              <a16:creationId xmlns:a16="http://schemas.microsoft.com/office/drawing/2014/main" id="{1782677E-718C-473C-B2E3-801C490FB220}"/>
            </a:ext>
          </a:extLst>
        </xdr:cNvPr>
        <xdr:cNvCxnSpPr/>
      </xdr:nvCxnSpPr>
      <xdr:spPr>
        <a:xfrm>
          <a:off x="15481300" y="1789230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83" name="楕円 782">
          <a:extLst>
            <a:ext uri="{FF2B5EF4-FFF2-40B4-BE49-F238E27FC236}">
              <a16:creationId xmlns:a16="http://schemas.microsoft.com/office/drawing/2014/main" id="{5FE3DDA6-997C-444E-A396-6FD5F473DDCF}"/>
            </a:ext>
          </a:extLst>
        </xdr:cNvPr>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23949</xdr:rowOff>
    </xdr:from>
    <xdr:to>
      <xdr:col>81</xdr:col>
      <xdr:colOff>50800</xdr:colOff>
      <xdr:row>104</xdr:row>
      <xdr:rowOff>61505</xdr:rowOff>
    </xdr:to>
    <xdr:cxnSp macro="">
      <xdr:nvCxnSpPr>
        <xdr:cNvPr id="784" name="直線コネクタ 783">
          <a:extLst>
            <a:ext uri="{FF2B5EF4-FFF2-40B4-BE49-F238E27FC236}">
              <a16:creationId xmlns:a16="http://schemas.microsoft.com/office/drawing/2014/main" id="{10086D4C-75F8-4E22-BFB4-951C67596DB0}"/>
            </a:ext>
          </a:extLst>
        </xdr:cNvPr>
        <xdr:cNvCxnSpPr/>
      </xdr:nvCxnSpPr>
      <xdr:spPr>
        <a:xfrm>
          <a:off x="14592300" y="178547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785" name="楕円 784">
          <a:extLst>
            <a:ext uri="{FF2B5EF4-FFF2-40B4-BE49-F238E27FC236}">
              <a16:creationId xmlns:a16="http://schemas.microsoft.com/office/drawing/2014/main" id="{C755EB26-C129-45D0-887D-A0B7C5B5872E}"/>
            </a:ext>
          </a:extLst>
        </xdr:cNvPr>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169273</xdr:rowOff>
    </xdr:from>
    <xdr:to>
      <xdr:col>76</xdr:col>
      <xdr:colOff>114300</xdr:colOff>
      <xdr:row>104</xdr:row>
      <xdr:rowOff>23949</xdr:rowOff>
    </xdr:to>
    <xdr:cxnSp macro="">
      <xdr:nvCxnSpPr>
        <xdr:cNvPr id="786" name="直線コネクタ 785">
          <a:extLst>
            <a:ext uri="{FF2B5EF4-FFF2-40B4-BE49-F238E27FC236}">
              <a16:creationId xmlns:a16="http://schemas.microsoft.com/office/drawing/2014/main" id="{F1786BD3-7892-42C8-BDB7-4B01F4B03EE1}"/>
            </a:ext>
          </a:extLst>
        </xdr:cNvPr>
        <xdr:cNvCxnSpPr/>
      </xdr:nvCxnSpPr>
      <xdr:spPr>
        <a:xfrm>
          <a:off x="13703300" y="178286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87" name="楕円 786">
          <a:extLst>
            <a:ext uri="{FF2B5EF4-FFF2-40B4-BE49-F238E27FC236}">
              <a16:creationId xmlns:a16="http://schemas.microsoft.com/office/drawing/2014/main" id="{A653A215-DA31-43BE-BEB6-71E351585FAB}"/>
            </a:ext>
          </a:extLst>
        </xdr:cNvPr>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169273</xdr:rowOff>
    </xdr:to>
    <xdr:cxnSp macro="">
      <xdr:nvCxnSpPr>
        <xdr:cNvPr id="788" name="直線コネクタ 787">
          <a:extLst>
            <a:ext uri="{FF2B5EF4-FFF2-40B4-BE49-F238E27FC236}">
              <a16:creationId xmlns:a16="http://schemas.microsoft.com/office/drawing/2014/main" id="{A12058FA-520E-4B02-B7FF-2E4A4982EB63}"/>
            </a:ext>
          </a:extLst>
        </xdr:cNvPr>
        <xdr:cNvCxnSpPr/>
      </xdr:nvCxnSpPr>
      <xdr:spPr>
        <a:xfrm>
          <a:off x="12814300" y="1779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789" name="n_1aveValue【公民館】&#10;有形固定資産減価償却率">
          <a:extLst>
            <a:ext uri="{FF2B5EF4-FFF2-40B4-BE49-F238E27FC236}">
              <a16:creationId xmlns:a16="http://schemas.microsoft.com/office/drawing/2014/main" id="{85126E10-0AD4-4545-8D92-CCA03203A1BF}"/>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90" name="n_2aveValue【公民館】&#10;有形固定資産減価償却率">
          <a:extLst>
            <a:ext uri="{FF2B5EF4-FFF2-40B4-BE49-F238E27FC236}">
              <a16:creationId xmlns:a16="http://schemas.microsoft.com/office/drawing/2014/main" id="{C3DE671A-35ED-4049-B821-57CF258D0A45}"/>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91" name="n_3aveValue【公民館】&#10;有形固定資産減価償却率">
          <a:extLst>
            <a:ext uri="{FF2B5EF4-FFF2-40B4-BE49-F238E27FC236}">
              <a16:creationId xmlns:a16="http://schemas.microsoft.com/office/drawing/2014/main" id="{09B237B9-8EF1-4DFF-8778-8043A9D0839A}"/>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a:extLst>
            <a:ext uri="{FF2B5EF4-FFF2-40B4-BE49-F238E27FC236}">
              <a16:creationId xmlns:a16="http://schemas.microsoft.com/office/drawing/2014/main" id="{6A1B89D8-1E90-4EDA-9C1C-04F67D79C2EB}"/>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793" name="n_1mainValue【公民館】&#10;有形固定資産減価償却率">
          <a:extLst>
            <a:ext uri="{FF2B5EF4-FFF2-40B4-BE49-F238E27FC236}">
              <a16:creationId xmlns:a16="http://schemas.microsoft.com/office/drawing/2014/main" id="{7C4DBB88-879D-4D56-9545-156FCFCA4355}"/>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4" name="n_2mainValue【公民館】&#10;有形固定資産減価償却率">
          <a:extLst>
            <a:ext uri="{FF2B5EF4-FFF2-40B4-BE49-F238E27FC236}">
              <a16:creationId xmlns:a16="http://schemas.microsoft.com/office/drawing/2014/main" id="{BE7AFD70-3D2B-465B-81F5-F9CCCAB9A5DD}"/>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65150</xdr:rowOff>
    </xdr:from>
    <xdr:ext cx="405111" cy="259045"/>
    <xdr:sp macro="" textlink="">
      <xdr:nvSpPr>
        <xdr:cNvPr id="795" name="n_3mainValue【公民館】&#10;有形固定資産減価償却率">
          <a:extLst>
            <a:ext uri="{FF2B5EF4-FFF2-40B4-BE49-F238E27FC236}">
              <a16:creationId xmlns:a16="http://schemas.microsoft.com/office/drawing/2014/main" id="{0D76911C-D255-4724-9E1F-7B40A5C1D85C}"/>
            </a:ext>
          </a:extLst>
        </xdr:cNvPr>
        <xdr:cNvSpPr txBox="1"/>
      </xdr:nvSpPr>
      <xdr:spPr>
        <a:xfrm>
          <a:off x="13500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6" name="n_4mainValue【公民館】&#10;有形固定資産減価償却率">
          <a:extLst>
            <a:ext uri="{FF2B5EF4-FFF2-40B4-BE49-F238E27FC236}">
              <a16:creationId xmlns:a16="http://schemas.microsoft.com/office/drawing/2014/main" id="{DC615DB7-9D95-4F38-A883-04E515A8CE8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3B7AD778-1876-4F07-AA80-9A8859EB7D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6E8AA0C9-3094-43A7-9DE3-86E10FCC07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2448887-3A68-43A5-B316-905AA628AB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0F68BA1-A813-4EB9-AE8C-D247F0529E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C408DA7-2820-42B6-9481-B4504809E9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FDE5355-097F-4651-B79F-8BA4B0A4AC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34F9027-67CB-4AE1-A964-F07A734F66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ED30F48-A102-4E01-ABAF-AE8CAAAEAE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9332559E-E06B-4C81-8E2F-1FA9BF0EDB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EB0DAB61-8A88-49C3-906D-D59D1B3918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E3ECE609-B7AC-4466-8403-7888D77FA58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CAC58396-4908-4241-9A27-3367E13203B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213C6911-D962-492A-A893-029A960B60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326C38A8-1AF5-442B-84DF-F60F220FEC7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80E3FCB0-CE86-445E-8E96-D10D30C55C1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9D0BF19D-E1D3-47AE-BD96-A932870163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D78399DF-9540-45EA-AAC5-8A61BB99E72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6C7DE169-180C-478B-98D0-FB93B21F3E2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9C446F7F-E972-45C7-9C8D-E37D5965B83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9EAA99CC-8E99-4D36-B507-759AA10DA2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6429ED3C-1786-446A-9CBC-0A329236B59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229AD0E5-2413-42CA-863C-D15EB3FE6F8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66DCD856-0562-438D-A353-83DF16E258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9C91787-6F28-489D-803D-AD35F927A2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58C8A159-7335-48B3-8E5D-7DEB62B4CC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008BD6A0-2769-4374-8B57-B5C003A38C99}"/>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3BCCF201-1BD6-4B67-BEA5-13700333400D}"/>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51F890DD-49DF-4CF8-B7AB-FA9F2D57E066}"/>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9D064CFB-9F46-4A47-B533-51A607CF530C}"/>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C6EE313D-88DA-4F58-8B0D-5E15E21453F4}"/>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D658C449-936E-4347-84E1-A33F01DBE1B7}"/>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99028219-F74A-4C47-ABA2-1B3DEBAEC60E}"/>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9DB964E1-AE6B-4658-98EB-E17FA1EA12C8}"/>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7D55AFAE-A4F4-441D-B2C9-533B297DCB7D}"/>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304D02BE-A086-4437-8D81-9FCBF4EE409B}"/>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E00DF6CE-966B-45A3-A853-4EAC80D70B86}"/>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6872CC6-479D-4992-882F-48F22AED1A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6AADED2-2D1B-40F6-971B-5E47F9AA7C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4C37ADF-CDB7-4E0A-A032-55553D59CC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4B16CB5-2B0F-4316-A8EF-0AE4A93FE3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820FF2F-5428-4A3F-9C3E-6AE2237E0C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8" name="楕円 837">
          <a:extLst>
            <a:ext uri="{FF2B5EF4-FFF2-40B4-BE49-F238E27FC236}">
              <a16:creationId xmlns:a16="http://schemas.microsoft.com/office/drawing/2014/main" id="{BC7C501F-312E-4EB2-A0D4-0DD5F6CB0165}"/>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39" name="【公民館】&#10;一人当たり面積該当値テキスト">
          <a:extLst>
            <a:ext uri="{FF2B5EF4-FFF2-40B4-BE49-F238E27FC236}">
              <a16:creationId xmlns:a16="http://schemas.microsoft.com/office/drawing/2014/main" id="{64AC1D21-BF75-49FE-924E-35A4E0347FFA}"/>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0" name="楕円 839">
          <a:extLst>
            <a:ext uri="{FF2B5EF4-FFF2-40B4-BE49-F238E27FC236}">
              <a16:creationId xmlns:a16="http://schemas.microsoft.com/office/drawing/2014/main" id="{B53AF229-A05F-4A4B-9D43-8C2A7ED99F11}"/>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110489</xdr:rowOff>
    </xdr:to>
    <xdr:cxnSp macro="">
      <xdr:nvCxnSpPr>
        <xdr:cNvPr id="841" name="直線コネクタ 840">
          <a:extLst>
            <a:ext uri="{FF2B5EF4-FFF2-40B4-BE49-F238E27FC236}">
              <a16:creationId xmlns:a16="http://schemas.microsoft.com/office/drawing/2014/main" id="{6D82FB89-A46E-4AE0-A2F4-336C76AC8D94}"/>
            </a:ext>
          </a:extLst>
        </xdr:cNvPr>
        <xdr:cNvCxnSpPr/>
      </xdr:nvCxnSpPr>
      <xdr:spPr>
        <a:xfrm>
          <a:off x="21323300" y="1811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42" name="楕円 841">
          <a:extLst>
            <a:ext uri="{FF2B5EF4-FFF2-40B4-BE49-F238E27FC236}">
              <a16:creationId xmlns:a16="http://schemas.microsoft.com/office/drawing/2014/main" id="{7A469038-0E9D-4EDA-83B4-03E65C124E13}"/>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110489</xdr:rowOff>
    </xdr:to>
    <xdr:cxnSp macro="">
      <xdr:nvCxnSpPr>
        <xdr:cNvPr id="843" name="直線コネクタ 842">
          <a:extLst>
            <a:ext uri="{FF2B5EF4-FFF2-40B4-BE49-F238E27FC236}">
              <a16:creationId xmlns:a16="http://schemas.microsoft.com/office/drawing/2014/main" id="{8416DF76-78D5-4FFF-BAB8-C0FC094FC366}"/>
            </a:ext>
          </a:extLst>
        </xdr:cNvPr>
        <xdr:cNvCxnSpPr/>
      </xdr:nvCxnSpPr>
      <xdr:spPr>
        <a:xfrm>
          <a:off x="20434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844" name="楕円 843">
          <a:extLst>
            <a:ext uri="{FF2B5EF4-FFF2-40B4-BE49-F238E27FC236}">
              <a16:creationId xmlns:a16="http://schemas.microsoft.com/office/drawing/2014/main" id="{346AFA1B-8B7B-4F52-A6F5-172D4B89EB3B}"/>
            </a:ext>
          </a:extLst>
        </xdr:cNvPr>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110489</xdr:rowOff>
    </xdr:to>
    <xdr:cxnSp macro="">
      <xdr:nvCxnSpPr>
        <xdr:cNvPr id="845" name="直線コネクタ 844">
          <a:extLst>
            <a:ext uri="{FF2B5EF4-FFF2-40B4-BE49-F238E27FC236}">
              <a16:creationId xmlns:a16="http://schemas.microsoft.com/office/drawing/2014/main" id="{9F3BF2D7-80DB-4B59-A6ED-20C39AC4D6E7}"/>
            </a:ext>
          </a:extLst>
        </xdr:cNvPr>
        <xdr:cNvCxnSpPr/>
      </xdr:nvCxnSpPr>
      <xdr:spPr>
        <a:xfrm>
          <a:off x="19545300" y="180964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43362</xdr:rowOff>
    </xdr:from>
    <xdr:to>
      <xdr:col>98</xdr:col>
      <xdr:colOff>38100</xdr:colOff>
      <xdr:row>105</xdr:row>
      <xdr:rowOff>144962</xdr:rowOff>
    </xdr:to>
    <xdr:sp macro="" textlink="">
      <xdr:nvSpPr>
        <xdr:cNvPr id="846" name="楕円 845">
          <a:extLst>
            <a:ext uri="{FF2B5EF4-FFF2-40B4-BE49-F238E27FC236}">
              <a16:creationId xmlns:a16="http://schemas.microsoft.com/office/drawing/2014/main" id="{C94757E0-AAD5-4E1F-AF19-1E715F388689}"/>
            </a:ext>
          </a:extLst>
        </xdr:cNvPr>
        <xdr:cNvSpPr/>
      </xdr:nvSpPr>
      <xdr:spPr>
        <a:xfrm>
          <a:off x="18605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94162</xdr:rowOff>
    </xdr:to>
    <xdr:cxnSp macro="">
      <xdr:nvCxnSpPr>
        <xdr:cNvPr id="847" name="直線コネクタ 846">
          <a:extLst>
            <a:ext uri="{FF2B5EF4-FFF2-40B4-BE49-F238E27FC236}">
              <a16:creationId xmlns:a16="http://schemas.microsoft.com/office/drawing/2014/main" id="{D9C6B539-A9BB-4C4A-8405-5CBC6E411501}"/>
            </a:ext>
          </a:extLst>
        </xdr:cNvPr>
        <xdr:cNvCxnSpPr/>
      </xdr:nvCxnSpPr>
      <xdr:spPr>
        <a:xfrm>
          <a:off x="18656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1E0DE606-8E03-4A95-8C41-B57840673398}"/>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68786399-C264-461D-A1D0-6801E1EAA91F}"/>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5C77F5B2-37C7-4044-A980-968880F5377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4F808D32-8F7D-4800-A79F-99C652714168}"/>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52" name="n_1mainValue【公民館】&#10;一人当たり面積">
          <a:extLst>
            <a:ext uri="{FF2B5EF4-FFF2-40B4-BE49-F238E27FC236}">
              <a16:creationId xmlns:a16="http://schemas.microsoft.com/office/drawing/2014/main" id="{2D25CF0F-492F-42C3-9C6A-151D8F04DD18}"/>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53" name="n_2mainValue【公民館】&#10;一人当たり面積">
          <a:extLst>
            <a:ext uri="{FF2B5EF4-FFF2-40B4-BE49-F238E27FC236}">
              <a16:creationId xmlns:a16="http://schemas.microsoft.com/office/drawing/2014/main" id="{95B746F2-F670-4519-9DA7-8C591F102F62}"/>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161489</xdr:rowOff>
    </xdr:from>
    <xdr:ext cx="469744" cy="259045"/>
    <xdr:sp macro="" textlink="">
      <xdr:nvSpPr>
        <xdr:cNvPr id="854" name="n_3mainValue【公民館】&#10;一人当たり面積">
          <a:extLst>
            <a:ext uri="{FF2B5EF4-FFF2-40B4-BE49-F238E27FC236}">
              <a16:creationId xmlns:a16="http://schemas.microsoft.com/office/drawing/2014/main" id="{9D2EE80C-6CE8-4619-BD33-1F4CE903F2F3}"/>
            </a:ext>
          </a:extLst>
        </xdr:cNvPr>
        <xdr:cNvSpPr txBox="1"/>
      </xdr:nvSpPr>
      <xdr:spPr>
        <a:xfrm>
          <a:off x="19310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161489</xdr:rowOff>
    </xdr:from>
    <xdr:ext cx="469744" cy="259045"/>
    <xdr:sp macro="" textlink="">
      <xdr:nvSpPr>
        <xdr:cNvPr id="855" name="n_4mainValue【公民館】&#10;一人当たり面積">
          <a:extLst>
            <a:ext uri="{FF2B5EF4-FFF2-40B4-BE49-F238E27FC236}">
              <a16:creationId xmlns:a16="http://schemas.microsoft.com/office/drawing/2014/main" id="{F8FA3E12-EAFD-46A3-8062-95A142A4016C}"/>
            </a:ext>
          </a:extLst>
        </xdr:cNvPr>
        <xdr:cNvSpPr txBox="1"/>
      </xdr:nvSpPr>
      <xdr:spPr>
        <a:xfrm>
          <a:off x="18421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36711BA4-EB28-470C-BEC4-3090569AC7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5EEA3170-154B-4E42-9C44-45097B79D5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25C8BC1F-45B8-4710-B5FD-4E2B9DD14B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橋りょう・トンネル」、「公営住宅」である。特に認定こども園等や公営住宅については、耐用年数を超過している施設も多く、高い数値を示している。認定こども園については、廃止や民営化を進めている一方、町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一部公営住宅の長寿命化事業を実施するなどしているが、現状は町営住宅長寿命化計画を基に必要箇所の修繕を行うにとどまっており、大幅な数値改善については不透明である。また、橋りょう・トンネルについては、類似団体平均値とは微差であるものの、町全体の有形固定資産減価償却率に占める割合が高くなっており、橋梁及びトンネル長寿命化修繕計画を基に、長寿命化事業に取り組んでいる。</a:t>
          </a: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低くなっている施設は「道路」、「学校施設」、「児童館」、「公民館」である。道路については、国の交付金を活用し、老朽化した道路の長寿命化事業を積極的に実施していることが要因として考えられる。学校施設については、特に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校がどちらも比較的新しいことから低い数値を示している。児童館・公民館については、施設の一部若しくは全部が平成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年度に建設した文化会館シグナス内にあることから、低い数値を示している。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4669A8-A895-434B-8B39-E4BA507E64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6F9352-4E7A-4122-B62D-E02E983D9C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D1CB4D-F547-46C5-A258-25E2C8F118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41341D-A61F-439B-A0C9-C4A4F264D8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8FD41F-7A85-4801-B50C-4D97DB2216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9CA11A-A325-4F56-8FF2-14BAAC8DBF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4A7BA4-0FD4-4D7E-A6F6-3DD8278515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E0B14B-7864-4B86-A201-9F4134787F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059633-2F88-47A4-B8B9-D9C4E170A0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9B1329-27C0-4F57-9E55-36F6730981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B148CC-A796-43A4-820E-CC6317CD90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959A47-938A-4CAC-AA24-A5F47AFC78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3132FE-9F14-4131-8A4F-13BF84B8AF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E0A6FB-E02D-45F2-B9DA-7DDFF1C400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673856-2C03-4748-B5E3-0B45FEABF8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14DB99-1A3D-4572-9CB5-E0B4C6E7339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CC1DB0-0C5B-4F5F-97F5-055DF214E6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4D5E76-D407-42FB-875D-0D8ED93F6D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63AC92-C905-40FE-8BE1-5CD5D1DBF0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7D250C-7E05-4B95-8827-8C68A986F1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2262A2-7650-4F20-ABC9-92398C145D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564305-BA9C-49DB-9D1E-21565FD34A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A965C0-B8A2-4D57-86EA-D049C89C01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9A0728-9243-4F41-A0E9-3773C3B5A1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93677B-CB79-4D19-A19F-C3A8D1E5B7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6988CF-F22A-426C-BEA9-CD3DB0C47F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56F167-C890-4BBF-BF1E-FEE634D1D6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323BF2-1B19-4E04-A879-8008A661CA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F5A9C6-C091-43B9-B74F-2534D8E90E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A08D2E-F82E-4BA5-BA82-9107455396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30C37C-F5EE-4E4A-A5AC-42CA1CF9842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8213B3-6A5B-498E-87D8-9C037EEB46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01F17E-6F31-4071-A52E-61E9CA5AFD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B281DB-51D9-4EAA-8DDD-5913DCAD3A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6187A9-36A3-4416-BEE9-29306B2269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2A04DE-D9CE-4557-B227-8F0DD161AF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DAF7D0-AF7E-4825-8B90-CADF27F083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135BC4-5767-416C-B342-53B9901855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FD6F11-2B14-44F4-9B3B-409EB03FD9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1498AA-E755-4A11-B1D3-6C70C5147B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1F62B4-AC4C-47E8-A1A5-33962B89BF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20FAB5-0497-4DB9-8248-581DECF0FA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BD9045-0333-48BF-8275-0E498CCB2B9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9CCE1B1-FD64-4EA0-BD72-95F3D8C5BE0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857B36-7E06-4BF5-A78D-1C6D6EC1F75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038B62-C2CA-4500-B695-45D109E2AF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15057F-146E-405F-B7D5-F2E9C19242F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E5594A-F713-416A-9743-6BFB6079EB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AB75E4-ADEA-4A92-B233-99D370A2FA4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61D120B-AA2B-4E1E-A3E1-17BFBE8FF30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7482008-0E2F-4A9A-8C24-E7880624ADE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859E151-F954-4E1C-A882-750CFEC3A9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FC0686E-F969-435E-8BBA-FB63168801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5D9E3A-8235-42D2-A82E-D7ED0963733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1398F4-D526-4F73-B890-B5A952FDF8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14B4CB3-35C3-44AD-A8C9-9EE934BF5F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EE5A26E0-DF74-4F8F-962C-D01D4D52EF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F085DD73-ABC2-4BC1-A30D-A86609DE9DB5}"/>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D1FECDD4-CF6D-4770-9F69-9B7873D9E881}"/>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45D65803-5E25-4789-9301-239A6DBC0832}"/>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2161E3E3-1A50-4F72-9025-D2792BFABCF6}"/>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C9024F47-012E-4172-949B-41D238AC47B9}"/>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A49612E2-06CA-4C67-8A2A-A4758D8A6CC2}"/>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DC48C5E0-F746-4936-84B4-A3D502CD246F}"/>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14AF621F-2D12-4A84-9A0B-A5CEB2381E85}"/>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96F50F29-CE45-4048-BD25-C25EB94034B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875088B0-9ABE-404D-9EEF-153F8EA18A96}"/>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3FFA4B-CE57-474C-A8FA-7D3196495F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F4E184-F6B0-4C9A-8808-032969986A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1CAAAD-7199-4072-86AD-1F74E6FAAD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886E9A-93DF-4B0C-9EB7-3BE3B56FD5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7EBC45A-2FB4-4A1E-9610-FB5C6CA85F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30299</xdr:rowOff>
    </xdr:from>
    <xdr:to>
      <xdr:col>24</xdr:col>
      <xdr:colOff>114300</xdr:colOff>
      <xdr:row>36</xdr:row>
      <xdr:rowOff>131899</xdr:rowOff>
    </xdr:to>
    <xdr:sp macro="" textlink="">
      <xdr:nvSpPr>
        <xdr:cNvPr id="74" name="楕円 73">
          <a:extLst>
            <a:ext uri="{FF2B5EF4-FFF2-40B4-BE49-F238E27FC236}">
              <a16:creationId xmlns:a16="http://schemas.microsoft.com/office/drawing/2014/main" id="{91DF6D24-FF4E-41E0-80A3-9146F97E28E1}"/>
            </a:ext>
          </a:extLst>
        </xdr:cNvPr>
        <xdr:cNvSpPr/>
      </xdr:nvSpPr>
      <xdr:spPr>
        <a:xfrm>
          <a:off x="45847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53176</xdr:rowOff>
    </xdr:from>
    <xdr:ext cx="405111" cy="259045"/>
    <xdr:sp macro="" textlink="">
      <xdr:nvSpPr>
        <xdr:cNvPr id="75" name="【図書館】&#10;有形固定資産減価償却率該当値テキスト">
          <a:extLst>
            <a:ext uri="{FF2B5EF4-FFF2-40B4-BE49-F238E27FC236}">
              <a16:creationId xmlns:a16="http://schemas.microsoft.com/office/drawing/2014/main" id="{2FBB1107-2141-4468-A4F4-E57C5B725D7B}"/>
            </a:ext>
          </a:extLst>
        </xdr:cNvPr>
        <xdr:cNvSpPr txBox="1"/>
      </xdr:nvSpPr>
      <xdr:spPr>
        <a:xfrm>
          <a:off x="4673600" y="60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6" name="楕円 75">
          <a:extLst>
            <a:ext uri="{FF2B5EF4-FFF2-40B4-BE49-F238E27FC236}">
              <a16:creationId xmlns:a16="http://schemas.microsoft.com/office/drawing/2014/main" id="{87B680DC-2ADA-4C41-82AF-81C46D393A8B}"/>
            </a:ext>
          </a:extLst>
        </xdr:cNvPr>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81099</xdr:rowOff>
    </xdr:to>
    <xdr:cxnSp macro="">
      <xdr:nvCxnSpPr>
        <xdr:cNvPr id="77" name="直線コネクタ 76">
          <a:extLst>
            <a:ext uri="{FF2B5EF4-FFF2-40B4-BE49-F238E27FC236}">
              <a16:creationId xmlns:a16="http://schemas.microsoft.com/office/drawing/2014/main" id="{BBD586CE-26CA-4F79-8129-9286C3F9A5F8}"/>
            </a:ext>
          </a:extLst>
        </xdr:cNvPr>
        <xdr:cNvCxnSpPr/>
      </xdr:nvCxnSpPr>
      <xdr:spPr>
        <a:xfrm>
          <a:off x="3797300" y="62124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121739</xdr:rowOff>
    </xdr:from>
    <xdr:to>
      <xdr:col>15</xdr:col>
      <xdr:colOff>101600</xdr:colOff>
      <xdr:row>36</xdr:row>
      <xdr:rowOff>51889</xdr:rowOff>
    </xdr:to>
    <xdr:sp macro="" textlink="">
      <xdr:nvSpPr>
        <xdr:cNvPr id="78" name="楕円 77">
          <a:extLst>
            <a:ext uri="{FF2B5EF4-FFF2-40B4-BE49-F238E27FC236}">
              <a16:creationId xmlns:a16="http://schemas.microsoft.com/office/drawing/2014/main" id="{296FBA06-8159-490D-9393-EF7FE00BAF4E}"/>
            </a:ext>
          </a:extLst>
        </xdr:cNvPr>
        <xdr:cNvSpPr/>
      </xdr:nvSpPr>
      <xdr:spPr>
        <a:xfrm>
          <a:off x="2857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1089</xdr:rowOff>
    </xdr:from>
    <xdr:to>
      <xdr:col>19</xdr:col>
      <xdr:colOff>177800</xdr:colOff>
      <xdr:row>36</xdr:row>
      <xdr:rowOff>40277</xdr:rowOff>
    </xdr:to>
    <xdr:cxnSp macro="">
      <xdr:nvCxnSpPr>
        <xdr:cNvPr id="79" name="直線コネクタ 78">
          <a:extLst>
            <a:ext uri="{FF2B5EF4-FFF2-40B4-BE49-F238E27FC236}">
              <a16:creationId xmlns:a16="http://schemas.microsoft.com/office/drawing/2014/main" id="{EC97C1BF-C4D4-47C7-BBA8-8C148DD05B0A}"/>
            </a:ext>
          </a:extLst>
        </xdr:cNvPr>
        <xdr:cNvCxnSpPr/>
      </xdr:nvCxnSpPr>
      <xdr:spPr>
        <a:xfrm>
          <a:off x="2908300" y="617328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id="{ACE62F6E-494C-4997-8862-85EB196DE8ED}"/>
            </a:ext>
          </a:extLst>
        </xdr:cNvPr>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1089</xdr:rowOff>
    </xdr:to>
    <xdr:cxnSp macro="">
      <xdr:nvCxnSpPr>
        <xdr:cNvPr id="81" name="直線コネクタ 80">
          <a:extLst>
            <a:ext uri="{FF2B5EF4-FFF2-40B4-BE49-F238E27FC236}">
              <a16:creationId xmlns:a16="http://schemas.microsoft.com/office/drawing/2014/main" id="{DC909F01-82CB-427E-9A59-2E621C6022D5}"/>
            </a:ext>
          </a:extLst>
        </xdr:cNvPr>
        <xdr:cNvCxnSpPr/>
      </xdr:nvCxnSpPr>
      <xdr:spPr>
        <a:xfrm>
          <a:off x="2019300" y="616349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76019</xdr:rowOff>
    </xdr:from>
    <xdr:to>
      <xdr:col>6</xdr:col>
      <xdr:colOff>38100</xdr:colOff>
      <xdr:row>36</xdr:row>
      <xdr:rowOff>6169</xdr:rowOff>
    </xdr:to>
    <xdr:sp macro="" textlink="">
      <xdr:nvSpPr>
        <xdr:cNvPr id="82" name="楕円 81">
          <a:extLst>
            <a:ext uri="{FF2B5EF4-FFF2-40B4-BE49-F238E27FC236}">
              <a16:creationId xmlns:a16="http://schemas.microsoft.com/office/drawing/2014/main" id="{56759B72-27F6-4931-8CE0-0A874F44FC2B}"/>
            </a:ext>
          </a:extLst>
        </xdr:cNvPr>
        <xdr:cNvSpPr/>
      </xdr:nvSpPr>
      <xdr:spPr>
        <a:xfrm>
          <a:off x="1079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126819</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id="{C09D749F-5CCC-422F-8812-C9424F699A71}"/>
            </a:ext>
          </a:extLst>
        </xdr:cNvPr>
        <xdr:cNvCxnSpPr/>
      </xdr:nvCxnSpPr>
      <xdr:spPr>
        <a:xfrm>
          <a:off x="1130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A0D59314-D4D3-4490-BB19-83A8DE922E78}"/>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A3F4E479-8C76-4786-B554-3F7484576AB3}"/>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96B4197B-755C-4FBF-9B8C-62A8F14B970F}"/>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6F7910CB-2387-44CA-9B30-BE13DBDDC010}"/>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107604</xdr:rowOff>
    </xdr:from>
    <xdr:ext cx="405111" cy="259045"/>
    <xdr:sp macro="" textlink="">
      <xdr:nvSpPr>
        <xdr:cNvPr id="88" name="n_1mainValue【図書館】&#10;有形固定資産減価償却率">
          <a:extLst>
            <a:ext uri="{FF2B5EF4-FFF2-40B4-BE49-F238E27FC236}">
              <a16:creationId xmlns:a16="http://schemas.microsoft.com/office/drawing/2014/main" id="{413F194A-5F80-4667-ADB8-A005E38690C4}"/>
            </a:ext>
          </a:extLst>
        </xdr:cNvPr>
        <xdr:cNvSpPr txBox="1"/>
      </xdr:nvSpPr>
      <xdr:spPr>
        <a:xfrm>
          <a:off x="3582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68416</xdr:rowOff>
    </xdr:from>
    <xdr:ext cx="405111" cy="259045"/>
    <xdr:sp macro="" textlink="">
      <xdr:nvSpPr>
        <xdr:cNvPr id="89" name="n_2mainValue【図書館】&#10;有形固定資産減価償却率">
          <a:extLst>
            <a:ext uri="{FF2B5EF4-FFF2-40B4-BE49-F238E27FC236}">
              <a16:creationId xmlns:a16="http://schemas.microsoft.com/office/drawing/2014/main" id="{D9512FBB-5E00-4201-862E-2A4F157C89E7}"/>
            </a:ext>
          </a:extLst>
        </xdr:cNvPr>
        <xdr:cNvSpPr txBox="1"/>
      </xdr:nvSpPr>
      <xdr:spPr>
        <a:xfrm>
          <a:off x="2705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a:extLst>
            <a:ext uri="{FF2B5EF4-FFF2-40B4-BE49-F238E27FC236}">
              <a16:creationId xmlns:a16="http://schemas.microsoft.com/office/drawing/2014/main" id="{520D31B2-F122-4D81-8F45-245AE2D9A478}"/>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22696</xdr:rowOff>
    </xdr:from>
    <xdr:ext cx="405111" cy="259045"/>
    <xdr:sp macro="" textlink="">
      <xdr:nvSpPr>
        <xdr:cNvPr id="91" name="n_4mainValue【図書館】&#10;有形固定資産減価償却率">
          <a:extLst>
            <a:ext uri="{FF2B5EF4-FFF2-40B4-BE49-F238E27FC236}">
              <a16:creationId xmlns:a16="http://schemas.microsoft.com/office/drawing/2014/main" id="{B047C0FA-A2DA-40DE-B9A8-85FFE6B895C0}"/>
            </a:ext>
          </a:extLst>
        </xdr:cNvPr>
        <xdr:cNvSpPr txBox="1"/>
      </xdr:nvSpPr>
      <xdr:spPr>
        <a:xfrm>
          <a:off x="927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4B75C9-281B-4BBF-91EE-A5F13E3592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836A242-B6E5-4597-BE28-434D3FF56D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9D765AD-209D-4C43-B21F-674ACE2DE0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A7B9497-BAC1-485B-BC18-E9421074D9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24620A6-38A9-49C6-BD54-C733366632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4CECB5-AD9F-4EA0-BAAE-9EB55E561C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3CF624-EDF6-42B7-B553-B9DFE9F2C2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DD11C39-0551-43E2-99CD-8EA412D224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28B65DB-F1B9-4CBB-A857-F9C0ADDF7BC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727EF46-187A-46BB-A8DA-CA1A3CA5E0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7B8C720-ACD3-484E-A4C2-1965EBF704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3C40184-303E-4B85-AF50-6BD459B811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6A39B01-7769-4DEF-ABD1-5681A347F51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3E2FA92-5042-4AAD-91A7-4B40B993432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A4D358B-FA64-40EF-917F-FDC8AA93CF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B13B84E-54B9-4BB6-A3A3-56D53513CFD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966D5D3-96EE-4087-9053-B9B0457EAA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BAAAE2B-285E-4F19-8CC5-C15ECF4292B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18BC32D-921E-4742-B61C-47E5EFB5C7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0C0AB62-E625-4E5F-9155-D05BEFB3EF0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E46C87F-DF8A-479F-BDEE-F7CCEFFF66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50BE6DD-ACD3-4F6D-B809-F51EEACD7C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A85B431-4F30-47DF-AF87-224244C701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E5C8B5AC-7BB0-46D2-AB5F-11A9F579D954}"/>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67149B12-76D2-4A6C-B576-E5144F1F9734}"/>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F08BC2F8-80B6-4FDD-8A4C-4DB79F6461A6}"/>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58E542B1-A0BD-44D6-8C49-56CFEE974036}"/>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3660FBDE-66FD-4414-B253-510262C0FFFB}"/>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E963F786-1D1F-4D72-B91F-2CC166E7D0FC}"/>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293BB435-9645-495F-9B3C-94BA9A40A228}"/>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117AD3A8-D9A2-4BD3-A05A-6CFCBE4CEB1D}"/>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C7828CCD-C358-4F03-8539-B599FAF22F2D}"/>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7B94009A-7839-466C-8BFF-AFFEBDB15271}"/>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95ED2D08-D37B-4636-8D30-096C9D9643CE}"/>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5D5DA8-965B-4513-9FB1-DB24603D68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EBBC1B-C15D-448D-BAC9-7B58EAF16B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2F87F8-17BC-47A2-9C33-54098945F9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A4DD752-E1E7-4637-80DB-E73F6E8583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BE5D0BC-8B11-4AC9-B379-B3C67B4088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31" name="楕円 130">
          <a:extLst>
            <a:ext uri="{FF2B5EF4-FFF2-40B4-BE49-F238E27FC236}">
              <a16:creationId xmlns:a16="http://schemas.microsoft.com/office/drawing/2014/main" id="{32C4CB94-0F4C-469B-B536-96DBE99DB534}"/>
            </a:ext>
          </a:extLst>
        </xdr:cNvPr>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144797</xdr:rowOff>
    </xdr:from>
    <xdr:ext cx="469744" cy="259045"/>
    <xdr:sp macro="" textlink="">
      <xdr:nvSpPr>
        <xdr:cNvPr id="132" name="【図書館】&#10;一人当たり面積該当値テキスト">
          <a:extLst>
            <a:ext uri="{FF2B5EF4-FFF2-40B4-BE49-F238E27FC236}">
              <a16:creationId xmlns:a16="http://schemas.microsoft.com/office/drawing/2014/main" id="{D78D7AC3-3B28-442F-AE01-066C06A9A432}"/>
            </a:ext>
          </a:extLst>
        </xdr:cNvPr>
        <xdr:cNvSpPr txBox="1"/>
      </xdr:nvSpPr>
      <xdr:spPr>
        <a:xfrm>
          <a:off x="10515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a:extLst>
            <a:ext uri="{FF2B5EF4-FFF2-40B4-BE49-F238E27FC236}">
              <a16:creationId xmlns:a16="http://schemas.microsoft.com/office/drawing/2014/main" id="{E5117DCE-77F7-45F7-9DCC-6D4DA963683B}"/>
            </a:ext>
          </a:extLst>
        </xdr:cNvPr>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45720</xdr:rowOff>
    </xdr:to>
    <xdr:cxnSp macro="">
      <xdr:nvCxnSpPr>
        <xdr:cNvPr id="134" name="直線コネクタ 133">
          <a:extLst>
            <a:ext uri="{FF2B5EF4-FFF2-40B4-BE49-F238E27FC236}">
              <a16:creationId xmlns:a16="http://schemas.microsoft.com/office/drawing/2014/main" id="{056093B5-1F0D-4848-805B-4F16D7B7527A}"/>
            </a:ext>
          </a:extLst>
        </xdr:cNvPr>
        <xdr:cNvCxnSpPr/>
      </xdr:nvCxnSpPr>
      <xdr:spPr>
        <a:xfrm>
          <a:off x="9639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a:extLst>
            <a:ext uri="{FF2B5EF4-FFF2-40B4-BE49-F238E27FC236}">
              <a16:creationId xmlns:a16="http://schemas.microsoft.com/office/drawing/2014/main" id="{0F6416C4-D820-48C2-BEA2-388143473E6B}"/>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36" name="直線コネクタ 135">
          <a:extLst>
            <a:ext uri="{FF2B5EF4-FFF2-40B4-BE49-F238E27FC236}">
              <a16:creationId xmlns:a16="http://schemas.microsoft.com/office/drawing/2014/main" id="{0F322A82-9D9E-41FE-B1D6-0EF029AFD4DD}"/>
            </a:ext>
          </a:extLst>
        </xdr:cNvPr>
        <xdr:cNvCxnSpPr/>
      </xdr:nvCxnSpPr>
      <xdr:spPr>
        <a:xfrm>
          <a:off x="875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7" name="楕円 136">
          <a:extLst>
            <a:ext uri="{FF2B5EF4-FFF2-40B4-BE49-F238E27FC236}">
              <a16:creationId xmlns:a16="http://schemas.microsoft.com/office/drawing/2014/main" id="{A7613921-46D2-4594-BF89-B13552C714B6}"/>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45720</xdr:rowOff>
    </xdr:to>
    <xdr:cxnSp macro="">
      <xdr:nvCxnSpPr>
        <xdr:cNvPr id="138" name="直線コネクタ 137">
          <a:extLst>
            <a:ext uri="{FF2B5EF4-FFF2-40B4-BE49-F238E27FC236}">
              <a16:creationId xmlns:a16="http://schemas.microsoft.com/office/drawing/2014/main" id="{F17B65E4-0C76-42E6-B945-D7B1FD9EA46E}"/>
            </a:ext>
          </a:extLst>
        </xdr:cNvPr>
        <xdr:cNvCxnSpPr/>
      </xdr:nvCxnSpPr>
      <xdr:spPr>
        <a:xfrm>
          <a:off x="7861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a:extLst>
            <a:ext uri="{FF2B5EF4-FFF2-40B4-BE49-F238E27FC236}">
              <a16:creationId xmlns:a16="http://schemas.microsoft.com/office/drawing/2014/main" id="{516086A2-EB18-4276-B2FA-E92DF80A8572}"/>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45720</xdr:rowOff>
    </xdr:to>
    <xdr:cxnSp macro="">
      <xdr:nvCxnSpPr>
        <xdr:cNvPr id="140" name="直線コネクタ 139">
          <a:extLst>
            <a:ext uri="{FF2B5EF4-FFF2-40B4-BE49-F238E27FC236}">
              <a16:creationId xmlns:a16="http://schemas.microsoft.com/office/drawing/2014/main" id="{A3BF8FCF-C28C-4703-8493-4918043AD053}"/>
            </a:ext>
          </a:extLst>
        </xdr:cNvPr>
        <xdr:cNvCxnSpPr/>
      </xdr:nvCxnSpPr>
      <xdr:spPr>
        <a:xfrm>
          <a:off x="6972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582732BE-3A3A-4A3C-9274-A7E88AB94D85}"/>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3881B2F4-C51D-4DA6-BFBF-8EE4EF5902F2}"/>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666189AD-A856-4EC4-9A40-95A2FEB55F62}"/>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409DA284-98CC-47C1-B652-C9620CAED46A}"/>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a:extLst>
            <a:ext uri="{FF2B5EF4-FFF2-40B4-BE49-F238E27FC236}">
              <a16:creationId xmlns:a16="http://schemas.microsoft.com/office/drawing/2014/main" id="{5B0C7BB4-6C17-408D-8901-AF010B6FB01C}"/>
            </a:ext>
          </a:extLst>
        </xdr:cNvPr>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a:extLst>
            <a:ext uri="{FF2B5EF4-FFF2-40B4-BE49-F238E27FC236}">
              <a16:creationId xmlns:a16="http://schemas.microsoft.com/office/drawing/2014/main" id="{03F368F7-40E0-46B4-BEF8-401BFF73309A}"/>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7" name="n_3mainValue【図書館】&#10;一人当たり面積">
          <a:extLst>
            <a:ext uri="{FF2B5EF4-FFF2-40B4-BE49-F238E27FC236}">
              <a16:creationId xmlns:a16="http://schemas.microsoft.com/office/drawing/2014/main" id="{5C7479BB-CABD-46A1-B2AE-85149767DDD0}"/>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a:extLst>
            <a:ext uri="{FF2B5EF4-FFF2-40B4-BE49-F238E27FC236}">
              <a16:creationId xmlns:a16="http://schemas.microsoft.com/office/drawing/2014/main" id="{604521F8-FA71-441D-97EC-5A993ED8B0E7}"/>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AC0BBF3-3C92-4480-8DA6-7281361425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9BA945-55F9-4B21-86D1-96D4BDF623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BCD94DC-EF1D-4FAE-A17F-0401D3B997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AB7EE96-E5E2-47DF-92C5-19C8949326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CD5962E-5E10-43B8-B334-68BF6BF4C9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B9E539D-3B72-4512-9049-CE6DE52F06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983BAA9-5FE8-4361-8195-AC2C9942014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B803496-430B-4C1A-910B-6D944A9A66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1CC2F06-9C98-43C8-87F1-6EE812C2CF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2933231-B628-4A6F-BCC6-EA16F5AA2F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1C1BD37-C184-4372-88E2-E320ACA65C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9C017DF-A891-4535-BC84-4613ECAE13D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8B68D31-EEA5-4FEB-8FE7-5497F283CC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EDACE21-12B4-47B9-B628-FAA6869A763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61EBC13-8FDC-4294-B5D9-A2CF343C9AB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3042F64-F000-40AD-9419-D72EAC30FAF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F3389A2-40B0-4C5A-A639-046AF9235ED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29EEF85-75C2-4B02-868F-4362DA613B4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BDA5B95-DDB6-486E-ACA2-2B9E70A075D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FDC1FB5-B15B-4F42-8EFD-812926A753D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025793A-954F-457C-9220-2F05BFE0F1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65EDDEE-4E5C-4603-86CC-29201E9706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9FE4504-3CD0-4B47-B65D-A12CC875FA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BF021A0-FC88-435B-AB2A-3F3A209C86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9A0DB15-7109-4BA6-88B0-13555C3B12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9B742C5-AA64-45F0-9543-74BB0CDADF8C}"/>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6236E48-12F0-44E0-855F-CA967F9CD75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8DFB8428-326F-4642-A6C6-3DFEC31146E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837509F3-9C00-42FC-B971-BA2EE481AC96}"/>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57E442BE-0A4E-45A3-8657-AF36CD8F02F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90F057AA-6197-4323-8A27-8C9EE0195F90}"/>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AACAE48A-6467-4767-B311-8F1E65A9F05C}"/>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CF05DCBD-AA77-4612-AFD3-0D6DE9C08D95}"/>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670E6767-30D4-4A8D-B2B8-72E7D1C2E35B}"/>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B9207941-9D01-4E49-97C8-B0E761ABD13D}"/>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7066A6BF-BFFA-4BDF-A0B5-37F37A364CD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8BE7D7-A08B-4577-B6CD-23683B776E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7C03638-2FAD-494B-A27E-93769945BC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09824C-0016-434E-BF17-AE655DCE95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33E185B-7977-4FE4-8170-388CD6989F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A97D6F8-7FB3-4DFC-B39B-4E14C148C3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53703</xdr:rowOff>
    </xdr:from>
    <xdr:to>
      <xdr:col>24</xdr:col>
      <xdr:colOff>114300</xdr:colOff>
      <xdr:row>59</xdr:row>
      <xdr:rowOff>155303</xdr:rowOff>
    </xdr:to>
    <xdr:sp macro="" textlink="">
      <xdr:nvSpPr>
        <xdr:cNvPr id="190" name="楕円 189">
          <a:extLst>
            <a:ext uri="{FF2B5EF4-FFF2-40B4-BE49-F238E27FC236}">
              <a16:creationId xmlns:a16="http://schemas.microsoft.com/office/drawing/2014/main" id="{92FC6E69-A4AD-416B-A0D1-D74269040F32}"/>
            </a:ext>
          </a:extLst>
        </xdr:cNvPr>
        <xdr:cNvSpPr/>
      </xdr:nvSpPr>
      <xdr:spPr>
        <a:xfrm>
          <a:off x="4584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76580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87A6EDD-256B-40AC-8E34-4C3F87DED64E}"/>
            </a:ext>
          </a:extLst>
        </xdr:cNvPr>
        <xdr:cNvSpPr txBox="1"/>
      </xdr:nvSpPr>
      <xdr:spPr>
        <a:xfrm>
          <a:off x="4673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2" name="楕円 191">
          <a:extLst>
            <a:ext uri="{FF2B5EF4-FFF2-40B4-BE49-F238E27FC236}">
              <a16:creationId xmlns:a16="http://schemas.microsoft.com/office/drawing/2014/main" id="{4066D914-CD3C-42E9-A229-BBFFF8A9BEDC}"/>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104503</xdr:rowOff>
    </xdr:from>
    <xdr:to>
      <xdr:col>24</xdr:col>
      <xdr:colOff>63500</xdr:colOff>
      <xdr:row>61</xdr:row>
      <xdr:rowOff>122465</xdr:rowOff>
    </xdr:to>
    <xdr:cxnSp macro="">
      <xdr:nvCxnSpPr>
        <xdr:cNvPr id="193" name="直線コネクタ 192">
          <a:extLst>
            <a:ext uri="{FF2B5EF4-FFF2-40B4-BE49-F238E27FC236}">
              <a16:creationId xmlns:a16="http://schemas.microsoft.com/office/drawing/2014/main" id="{5D79C88F-166E-4074-A90C-84A5D697B218}"/>
            </a:ext>
          </a:extLst>
        </xdr:cNvPr>
        <xdr:cNvCxnSpPr/>
      </xdr:nvCxnSpPr>
      <xdr:spPr>
        <a:xfrm flipV="1">
          <a:off x="3797300" y="10220053"/>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4" name="楕円 193">
          <a:extLst>
            <a:ext uri="{FF2B5EF4-FFF2-40B4-BE49-F238E27FC236}">
              <a16:creationId xmlns:a16="http://schemas.microsoft.com/office/drawing/2014/main" id="{2DD2EF9B-E710-4641-9462-78624FB5FFB8}"/>
            </a:ext>
          </a:extLst>
        </xdr:cNvPr>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122465</xdr:rowOff>
    </xdr:to>
    <xdr:cxnSp macro="">
      <xdr:nvCxnSpPr>
        <xdr:cNvPr id="195" name="直線コネクタ 194">
          <a:extLst>
            <a:ext uri="{FF2B5EF4-FFF2-40B4-BE49-F238E27FC236}">
              <a16:creationId xmlns:a16="http://schemas.microsoft.com/office/drawing/2014/main" id="{C92BBF67-4949-4792-9357-EE741F374308}"/>
            </a:ext>
          </a:extLst>
        </xdr:cNvPr>
        <xdr:cNvCxnSpPr/>
      </xdr:nvCxnSpPr>
      <xdr:spPr>
        <a:xfrm>
          <a:off x="2908300" y="105449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6" name="楕円 195">
          <a:extLst>
            <a:ext uri="{FF2B5EF4-FFF2-40B4-BE49-F238E27FC236}">
              <a16:creationId xmlns:a16="http://schemas.microsoft.com/office/drawing/2014/main" id="{D1F56385-42C4-4CDF-8FBB-2779CC8F1BBA}"/>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86541</xdr:rowOff>
    </xdr:to>
    <xdr:cxnSp macro="">
      <xdr:nvCxnSpPr>
        <xdr:cNvPr id="197" name="直線コネクタ 196">
          <a:extLst>
            <a:ext uri="{FF2B5EF4-FFF2-40B4-BE49-F238E27FC236}">
              <a16:creationId xmlns:a16="http://schemas.microsoft.com/office/drawing/2014/main" id="{A369C12F-05B9-46D1-BD9A-6F11BE65FBA0}"/>
            </a:ext>
          </a:extLst>
        </xdr:cNvPr>
        <xdr:cNvCxnSpPr/>
      </xdr:nvCxnSpPr>
      <xdr:spPr>
        <a:xfrm>
          <a:off x="2019300" y="105139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8" name="楕円 197">
          <a:extLst>
            <a:ext uri="{FF2B5EF4-FFF2-40B4-BE49-F238E27FC236}">
              <a16:creationId xmlns:a16="http://schemas.microsoft.com/office/drawing/2014/main" id="{4E6E85D9-E6AF-4F21-A7FE-46A6EFAD8DB1}"/>
            </a:ext>
          </a:extLst>
        </xdr:cNvPr>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55517</xdr:rowOff>
    </xdr:to>
    <xdr:cxnSp macro="">
      <xdr:nvCxnSpPr>
        <xdr:cNvPr id="199" name="直線コネクタ 198">
          <a:extLst>
            <a:ext uri="{FF2B5EF4-FFF2-40B4-BE49-F238E27FC236}">
              <a16:creationId xmlns:a16="http://schemas.microsoft.com/office/drawing/2014/main" id="{6D70318E-12BA-4A2D-A710-41916D673040}"/>
            </a:ext>
          </a:extLst>
        </xdr:cNvPr>
        <xdr:cNvCxnSpPr/>
      </xdr:nvCxnSpPr>
      <xdr:spPr>
        <a:xfrm>
          <a:off x="1130300" y="104764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EF0D04B1-6423-45DC-84F1-C856927F7BB5}"/>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BD0DFF95-342B-4421-BED9-C41B3F0A2A2E}"/>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BF74130E-1D63-43B1-8C8A-EC4898CDC28E}"/>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054CC090-4F75-4EBB-8B40-6B0D19DF5FD1}"/>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4" name="n_1mainValue【体育館・プール】&#10;有形固定資産減価償却率">
          <a:extLst>
            <a:ext uri="{FF2B5EF4-FFF2-40B4-BE49-F238E27FC236}">
              <a16:creationId xmlns:a16="http://schemas.microsoft.com/office/drawing/2014/main" id="{BEAC489A-C78B-44CE-A26B-FBEE33FBB260}"/>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5" name="n_2mainValue【体育館・プール】&#10;有形固定資産減価償却率">
          <a:extLst>
            <a:ext uri="{FF2B5EF4-FFF2-40B4-BE49-F238E27FC236}">
              <a16:creationId xmlns:a16="http://schemas.microsoft.com/office/drawing/2014/main" id="{D0E9CA9F-86C5-41C7-833E-02A54A0215A4}"/>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6" name="n_3mainValue【体育館・プール】&#10;有形固定資産減価償却率">
          <a:extLst>
            <a:ext uri="{FF2B5EF4-FFF2-40B4-BE49-F238E27FC236}">
              <a16:creationId xmlns:a16="http://schemas.microsoft.com/office/drawing/2014/main" id="{750DA038-E7D9-408E-BD05-F445EB3F635C}"/>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85289</xdr:rowOff>
    </xdr:from>
    <xdr:ext cx="405111" cy="259045"/>
    <xdr:sp macro="" textlink="">
      <xdr:nvSpPr>
        <xdr:cNvPr id="207" name="n_4mainValue【体育館・プール】&#10;有形固定資産減価償却率">
          <a:extLst>
            <a:ext uri="{FF2B5EF4-FFF2-40B4-BE49-F238E27FC236}">
              <a16:creationId xmlns:a16="http://schemas.microsoft.com/office/drawing/2014/main" id="{D0FA8D64-ECA1-490E-BDDD-C4626882D0AC}"/>
            </a:ext>
          </a:extLst>
        </xdr:cNvPr>
        <xdr:cNvSpPr txBox="1"/>
      </xdr:nvSpPr>
      <xdr:spPr>
        <a:xfrm>
          <a:off x="927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73A3C1D-EA6A-47BF-973F-697CC1C6B2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935F55E-6D2C-400F-8010-F7DA06221B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620B13D-6FE2-4C64-A119-C8C3CB9E6C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5EE76F2-9D98-42BB-A801-4FB0E267AE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88F79C8-807E-4791-8C09-6FE80F2D18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1E7F7E7-CB75-4CC7-8226-0C7C6689AB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7298BD0-0698-45FD-9F66-F96884A19B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FE4E8E1-3A87-4F09-AC71-9D881C4212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9FD6785-DCFA-4077-9B90-C53F28C734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807F6A2-4F42-4FB7-93A1-5BC85B9D99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646AD06-6950-48D5-A584-5E74A5BBB7D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23C8F46-C566-45CE-A48E-DCF949D56D1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36AE712-DBA9-4F8E-9CEF-E538A025B83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3F0CCE6-C632-4EB5-8460-7FF0E0DC95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6C4FE74-DE65-4F1F-AD21-8B31044297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52C890C-16B5-49CB-B6E4-B1A6E56B315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7FA76AE-4D8B-4140-B8DD-8FB895BF88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2233085-6846-42E1-84D5-9FF56ECA4E8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415895E-792D-4EA2-9227-747C25ADBB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2B7A1CD-6DDF-4520-AC08-88FE17229A1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A6F6649-8C3F-4469-ADBB-2DBE5E1518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4FBE925-B50E-4E6A-8CCA-14DAC3B6E0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3C2C7A8-C47C-432D-B2A2-EFD77603D7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C66139FF-6FB8-46EA-A918-FD30B0992615}"/>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D6C14C84-FD8D-461F-B30F-FDC8E7C0275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EEAF6666-0D48-4228-8C8C-25F38A4BB10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7DBA8B47-6011-43FE-8A15-743E89CF9C95}"/>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F185FFED-54D4-495B-A89E-633E6955B952}"/>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C587E774-A826-4F8E-826C-B2696CE381AC}"/>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9E65160-5175-4C8E-B673-BB9B0D21C732}"/>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327BDC8B-34CA-4D83-8CC9-22631FA0EEED}"/>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207B6114-EB50-4A3A-8166-3CBC445B37CF}"/>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CECCFBDF-D87F-4A15-A71B-22DBEC24E9CC}"/>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A1C64D03-7671-4E04-B41D-27A383D2B6FF}"/>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94855C3-C0E6-41CE-A6AC-7DEA40E415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E28779-9FE0-4870-880C-8F0ADBE324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6676F50-256A-4AA1-AB75-2530EBBDD9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CF25C3-AA1E-4C78-AB92-0837AE740B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FBB7244-BA8D-44B9-B4F5-53B71BD98D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88265</xdr:rowOff>
    </xdr:from>
    <xdr:to>
      <xdr:col>55</xdr:col>
      <xdr:colOff>50800</xdr:colOff>
      <xdr:row>61</xdr:row>
      <xdr:rowOff>18415</xdr:rowOff>
    </xdr:to>
    <xdr:sp macro="" textlink="">
      <xdr:nvSpPr>
        <xdr:cNvPr id="247" name="楕円 246">
          <a:extLst>
            <a:ext uri="{FF2B5EF4-FFF2-40B4-BE49-F238E27FC236}">
              <a16:creationId xmlns:a16="http://schemas.microsoft.com/office/drawing/2014/main" id="{FA0CE892-DE4D-4BD7-B254-DAC3B3DD16A7}"/>
            </a:ext>
          </a:extLst>
        </xdr:cNvPr>
        <xdr:cNvSpPr/>
      </xdr:nvSpPr>
      <xdr:spPr>
        <a:xfrm>
          <a:off x="10426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111142</xdr:rowOff>
    </xdr:from>
    <xdr:ext cx="469744" cy="259045"/>
    <xdr:sp macro="" textlink="">
      <xdr:nvSpPr>
        <xdr:cNvPr id="248" name="【体育館・プール】&#10;一人当たり面積該当値テキスト">
          <a:extLst>
            <a:ext uri="{FF2B5EF4-FFF2-40B4-BE49-F238E27FC236}">
              <a16:creationId xmlns:a16="http://schemas.microsoft.com/office/drawing/2014/main" id="{1B5C9FF5-5D67-4FE6-B19B-C38C24051C16}"/>
            </a:ext>
          </a:extLst>
        </xdr:cNvPr>
        <xdr:cNvSpPr txBox="1"/>
      </xdr:nvSpPr>
      <xdr:spPr>
        <a:xfrm>
          <a:off x="10515600"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156845</xdr:rowOff>
    </xdr:from>
    <xdr:to>
      <xdr:col>50</xdr:col>
      <xdr:colOff>165100</xdr:colOff>
      <xdr:row>61</xdr:row>
      <xdr:rowOff>86995</xdr:rowOff>
    </xdr:to>
    <xdr:sp macro="" textlink="">
      <xdr:nvSpPr>
        <xdr:cNvPr id="249" name="楕円 248">
          <a:extLst>
            <a:ext uri="{FF2B5EF4-FFF2-40B4-BE49-F238E27FC236}">
              <a16:creationId xmlns:a16="http://schemas.microsoft.com/office/drawing/2014/main" id="{0D870ECA-A8ED-4B63-858B-00B61AF70BFE}"/>
            </a:ext>
          </a:extLst>
        </xdr:cNvPr>
        <xdr:cNvSpPr/>
      </xdr:nvSpPr>
      <xdr:spPr>
        <a:xfrm>
          <a:off x="958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139065</xdr:rowOff>
    </xdr:from>
    <xdr:to>
      <xdr:col>55</xdr:col>
      <xdr:colOff>0</xdr:colOff>
      <xdr:row>61</xdr:row>
      <xdr:rowOff>36195</xdr:rowOff>
    </xdr:to>
    <xdr:cxnSp macro="">
      <xdr:nvCxnSpPr>
        <xdr:cNvPr id="250" name="直線コネクタ 249">
          <a:extLst>
            <a:ext uri="{FF2B5EF4-FFF2-40B4-BE49-F238E27FC236}">
              <a16:creationId xmlns:a16="http://schemas.microsoft.com/office/drawing/2014/main" id="{4B339160-7881-4C1B-96A1-7312D2902439}"/>
            </a:ext>
          </a:extLst>
        </xdr:cNvPr>
        <xdr:cNvCxnSpPr/>
      </xdr:nvCxnSpPr>
      <xdr:spPr>
        <a:xfrm flipV="1">
          <a:off x="9639300" y="104260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126365</xdr:rowOff>
    </xdr:from>
    <xdr:to>
      <xdr:col>46</xdr:col>
      <xdr:colOff>38100</xdr:colOff>
      <xdr:row>61</xdr:row>
      <xdr:rowOff>56515</xdr:rowOff>
    </xdr:to>
    <xdr:sp macro="" textlink="">
      <xdr:nvSpPr>
        <xdr:cNvPr id="251" name="楕円 250">
          <a:extLst>
            <a:ext uri="{FF2B5EF4-FFF2-40B4-BE49-F238E27FC236}">
              <a16:creationId xmlns:a16="http://schemas.microsoft.com/office/drawing/2014/main" id="{5A4B9C66-175F-4B09-B7B8-6BEE0CCE7EE4}"/>
            </a:ext>
          </a:extLst>
        </xdr:cNvPr>
        <xdr:cNvSpPr/>
      </xdr:nvSpPr>
      <xdr:spPr>
        <a:xfrm>
          <a:off x="869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xdr:rowOff>
    </xdr:from>
    <xdr:to>
      <xdr:col>50</xdr:col>
      <xdr:colOff>114300</xdr:colOff>
      <xdr:row>61</xdr:row>
      <xdr:rowOff>36195</xdr:rowOff>
    </xdr:to>
    <xdr:cxnSp macro="">
      <xdr:nvCxnSpPr>
        <xdr:cNvPr id="252" name="直線コネクタ 251">
          <a:extLst>
            <a:ext uri="{FF2B5EF4-FFF2-40B4-BE49-F238E27FC236}">
              <a16:creationId xmlns:a16="http://schemas.microsoft.com/office/drawing/2014/main" id="{AE8C13A6-68C3-4CED-B77D-47E34E5BC35A}"/>
            </a:ext>
          </a:extLst>
        </xdr:cNvPr>
        <xdr:cNvCxnSpPr/>
      </xdr:nvCxnSpPr>
      <xdr:spPr>
        <a:xfrm>
          <a:off x="8750300" y="10464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53" name="楕円 252">
          <a:extLst>
            <a:ext uri="{FF2B5EF4-FFF2-40B4-BE49-F238E27FC236}">
              <a16:creationId xmlns:a16="http://schemas.microsoft.com/office/drawing/2014/main" id="{078D464E-DDC6-44EE-AE62-EDC608817159}"/>
            </a:ext>
          </a:extLst>
        </xdr:cNvPr>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xdr:rowOff>
    </xdr:from>
    <xdr:to>
      <xdr:col>45</xdr:col>
      <xdr:colOff>177800</xdr:colOff>
      <xdr:row>61</xdr:row>
      <xdr:rowOff>7620</xdr:rowOff>
    </xdr:to>
    <xdr:cxnSp macro="">
      <xdr:nvCxnSpPr>
        <xdr:cNvPr id="254" name="直線コネクタ 253">
          <a:extLst>
            <a:ext uri="{FF2B5EF4-FFF2-40B4-BE49-F238E27FC236}">
              <a16:creationId xmlns:a16="http://schemas.microsoft.com/office/drawing/2014/main" id="{A29564A5-B8DE-4C3A-B0FF-AFBC6C0664F8}"/>
            </a:ext>
          </a:extLst>
        </xdr:cNvPr>
        <xdr:cNvCxnSpPr/>
      </xdr:nvCxnSpPr>
      <xdr:spPr>
        <a:xfrm flipV="1">
          <a:off x="7861300" y="10464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128270</xdr:rowOff>
    </xdr:from>
    <xdr:to>
      <xdr:col>36</xdr:col>
      <xdr:colOff>165100</xdr:colOff>
      <xdr:row>61</xdr:row>
      <xdr:rowOff>58420</xdr:rowOff>
    </xdr:to>
    <xdr:sp macro="" textlink="">
      <xdr:nvSpPr>
        <xdr:cNvPr id="255" name="楕円 254">
          <a:extLst>
            <a:ext uri="{FF2B5EF4-FFF2-40B4-BE49-F238E27FC236}">
              <a16:creationId xmlns:a16="http://schemas.microsoft.com/office/drawing/2014/main" id="{B078F551-A044-4DD5-B581-2EE74900277B}"/>
            </a:ext>
          </a:extLst>
        </xdr:cNvPr>
        <xdr:cNvSpPr/>
      </xdr:nvSpPr>
      <xdr:spPr>
        <a:xfrm>
          <a:off x="692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7620</xdr:rowOff>
    </xdr:to>
    <xdr:cxnSp macro="">
      <xdr:nvCxnSpPr>
        <xdr:cNvPr id="256" name="直線コネクタ 255">
          <a:extLst>
            <a:ext uri="{FF2B5EF4-FFF2-40B4-BE49-F238E27FC236}">
              <a16:creationId xmlns:a16="http://schemas.microsoft.com/office/drawing/2014/main" id="{800A263A-E5B0-4380-8428-C906663A31A8}"/>
            </a:ext>
          </a:extLst>
        </xdr:cNvPr>
        <xdr:cNvCxnSpPr/>
      </xdr:nvCxnSpPr>
      <xdr:spPr>
        <a:xfrm>
          <a:off x="6972300" y="1046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844C73F1-39EF-4DD3-B3EC-ABE983E79CA8}"/>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199A4510-52B8-4C15-BBE6-016D67035F18}"/>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1B5E2CA3-2759-4F9E-947D-7BD4B92AE829}"/>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3E6AA97D-8993-44B4-B871-87EB172F8C9A}"/>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103522</xdr:rowOff>
    </xdr:from>
    <xdr:ext cx="469744" cy="259045"/>
    <xdr:sp macro="" textlink="">
      <xdr:nvSpPr>
        <xdr:cNvPr id="261" name="n_1mainValue【体育館・プール】&#10;一人当たり面積">
          <a:extLst>
            <a:ext uri="{FF2B5EF4-FFF2-40B4-BE49-F238E27FC236}">
              <a16:creationId xmlns:a16="http://schemas.microsoft.com/office/drawing/2014/main" id="{C318B452-9AA9-4678-989C-C44677C13C4D}"/>
            </a:ext>
          </a:extLst>
        </xdr:cNvPr>
        <xdr:cNvSpPr txBox="1"/>
      </xdr:nvSpPr>
      <xdr:spPr>
        <a:xfrm>
          <a:off x="93917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73042</xdr:rowOff>
    </xdr:from>
    <xdr:ext cx="469744" cy="259045"/>
    <xdr:sp macro="" textlink="">
      <xdr:nvSpPr>
        <xdr:cNvPr id="262" name="n_2mainValue【体育館・プール】&#10;一人当たり面積">
          <a:extLst>
            <a:ext uri="{FF2B5EF4-FFF2-40B4-BE49-F238E27FC236}">
              <a16:creationId xmlns:a16="http://schemas.microsoft.com/office/drawing/2014/main" id="{62DD069B-1930-40DF-9CA0-46D7A63D6498}"/>
            </a:ext>
          </a:extLst>
        </xdr:cNvPr>
        <xdr:cNvSpPr txBox="1"/>
      </xdr:nvSpPr>
      <xdr:spPr>
        <a:xfrm>
          <a:off x="8515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3" name="n_3mainValue【体育館・プール】&#10;一人当たり面積">
          <a:extLst>
            <a:ext uri="{FF2B5EF4-FFF2-40B4-BE49-F238E27FC236}">
              <a16:creationId xmlns:a16="http://schemas.microsoft.com/office/drawing/2014/main" id="{FB3DD71E-E6C9-4BFD-99AA-0EFA93D5E024}"/>
            </a:ext>
          </a:extLst>
        </xdr:cNvPr>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74947</xdr:rowOff>
    </xdr:from>
    <xdr:ext cx="469744" cy="259045"/>
    <xdr:sp macro="" textlink="">
      <xdr:nvSpPr>
        <xdr:cNvPr id="264" name="n_4mainValue【体育館・プール】&#10;一人当たり面積">
          <a:extLst>
            <a:ext uri="{FF2B5EF4-FFF2-40B4-BE49-F238E27FC236}">
              <a16:creationId xmlns:a16="http://schemas.microsoft.com/office/drawing/2014/main" id="{66703F6A-297F-4310-BF28-4D2CEFCB9FF6}"/>
            </a:ext>
          </a:extLst>
        </xdr:cNvPr>
        <xdr:cNvSpPr txBox="1"/>
      </xdr:nvSpPr>
      <xdr:spPr>
        <a:xfrm>
          <a:off x="6737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347A887-5106-47FA-89D7-00175400AA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60EFF3C-0F0B-4027-9B6E-4BBB7085C4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0D8B06E-CFAC-4226-B262-28C6AD3943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B401AAC-6388-4F31-B874-B954F66C9A4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DF32A73-1C99-495A-8D3B-24E5B9C690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88579BB-6380-4A82-81C0-E0DCC1061A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DC9787B-7D27-4216-AC32-4920D28AD8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CAB9531-C3F7-4A91-A71E-2310F5EE211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CE2059B0-BB22-44D7-9966-9D739E6990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A51EBDF-C481-4929-BB97-8521BE2276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1FB68C2D-4299-44F1-A7DA-259FC77E45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681A0D13-23B1-460F-9797-77B990EEEC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DC658988-0C9D-4A10-90B7-AA86FF471B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D8A0D2D7-B81D-4F02-8B78-D0BB5BB89B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D999FE9F-833A-48BF-95F1-7719CAFE75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600B9F5F-6574-4979-BBC6-428868D73CC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5BBC630-A2AF-4839-AF0E-2CE3BCB952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988C383-B2DB-42F9-8B2A-5091EA911F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85E6A283-78A5-48EB-AFB2-DAAD19A747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7EA8C3C-FE21-4192-B2F1-81BE01293E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F5F97A7B-9DB4-4FA3-851A-5CE56A8FB8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75F4B769-366B-4858-94D1-6B5DC60B05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5AF8AFA7-24C8-4CC8-824B-BE9DC3D8D9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4DE5A1D-0259-480C-A9E8-7E25D66CD6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FE121727-69ED-4021-B23C-689F5BD2767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32745E02-DE39-4560-B344-41C0F1E367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115F6A09-5DA3-4E13-8A33-F90FCCEEF9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725C7A22-10C7-475A-B56F-1D93E1801B9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BC8B2019-E503-4FD0-A8BC-01DFE100544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69002C57-1AD5-413E-9452-9DA876F0D12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60D25FFD-825E-44BE-B2C7-4CAEAD6C8E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156EEC85-15E0-4133-B790-2A59F12344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D3590C78-12C3-4E04-987F-5AEE382673B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35FC859-2C7A-4F29-930B-4AF2890A845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3F5AD86B-324F-438B-B2AC-FE5712912A7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77144C5C-8D43-4130-B2F5-0BEE3E2521F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2B57C05-ACD8-4374-9966-B2662E93304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E1B3EB09-25B4-4258-8274-5B5588F7B0E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573C7D52-FF43-4FFE-AE8E-2559E4B7543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1C317E08-054E-4DFE-9925-8D871D878A2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75B4BD5F-8E3C-4BC5-A60A-8EAB4EF19C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F200DC48-F128-46F0-876F-DE5D8BF6FE98}"/>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5C8A2B41-5E54-4E39-9BED-77EC8D73F9A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56FB3D3D-D148-44E0-BF5E-0C4AC07A4EB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E56799A5-3E37-4946-B30E-7BFF10E516FE}"/>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10" name="直線コネクタ 309">
          <a:extLst>
            <a:ext uri="{FF2B5EF4-FFF2-40B4-BE49-F238E27FC236}">
              <a16:creationId xmlns:a16="http://schemas.microsoft.com/office/drawing/2014/main" id="{2BEAFFC0-7601-469B-8FDD-07437700AEE3}"/>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CE2B2F72-4852-470A-8DB5-889796E45B6D}"/>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2" name="フローチャート: 判断 311">
          <a:extLst>
            <a:ext uri="{FF2B5EF4-FFF2-40B4-BE49-F238E27FC236}">
              <a16:creationId xmlns:a16="http://schemas.microsoft.com/office/drawing/2014/main" id="{B6456B1E-82CB-4CD9-98CE-5040F4BB0D53}"/>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3" name="フローチャート: 判断 312">
          <a:extLst>
            <a:ext uri="{FF2B5EF4-FFF2-40B4-BE49-F238E27FC236}">
              <a16:creationId xmlns:a16="http://schemas.microsoft.com/office/drawing/2014/main" id="{43D5ACF9-89A3-4AF5-B9F5-D9CB69753B8B}"/>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4" name="フローチャート: 判断 313">
          <a:extLst>
            <a:ext uri="{FF2B5EF4-FFF2-40B4-BE49-F238E27FC236}">
              <a16:creationId xmlns:a16="http://schemas.microsoft.com/office/drawing/2014/main" id="{3FCDACFE-B1EC-47AA-8E4D-A89503F079FD}"/>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5" name="フローチャート: 判断 314">
          <a:extLst>
            <a:ext uri="{FF2B5EF4-FFF2-40B4-BE49-F238E27FC236}">
              <a16:creationId xmlns:a16="http://schemas.microsoft.com/office/drawing/2014/main" id="{A7C7D7BB-049D-4E19-9A10-54209028D613}"/>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6" name="フローチャート: 判断 315">
          <a:extLst>
            <a:ext uri="{FF2B5EF4-FFF2-40B4-BE49-F238E27FC236}">
              <a16:creationId xmlns:a16="http://schemas.microsoft.com/office/drawing/2014/main" id="{107A8696-42FD-4110-868C-F7E9E253E839}"/>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726A50B-9BCD-4065-A937-6A4E8D7D9E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C245E1B-3FB5-41C8-9DBD-2DBA0E15713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3A6D7C1-24F3-4697-A07D-DAD4E57555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4F9F060B-464E-4923-8608-4974C4EF60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B604329C-D443-4131-8096-D748CE32759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144599</xdr:rowOff>
    </xdr:from>
    <xdr:to>
      <xdr:col>24</xdr:col>
      <xdr:colOff>114300</xdr:colOff>
      <xdr:row>103</xdr:row>
      <xdr:rowOff>74749</xdr:rowOff>
    </xdr:to>
    <xdr:sp macro="" textlink="">
      <xdr:nvSpPr>
        <xdr:cNvPr id="322" name="楕円 321">
          <a:extLst>
            <a:ext uri="{FF2B5EF4-FFF2-40B4-BE49-F238E27FC236}">
              <a16:creationId xmlns:a16="http://schemas.microsoft.com/office/drawing/2014/main" id="{C8B2DE04-006D-4558-BFA8-27381B691586}"/>
            </a:ext>
          </a:extLst>
        </xdr:cNvPr>
        <xdr:cNvSpPr/>
      </xdr:nvSpPr>
      <xdr:spPr>
        <a:xfrm>
          <a:off x="4584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167476</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C83ADEB2-385C-450D-8823-17BA888A6680}"/>
            </a:ext>
          </a:extLst>
        </xdr:cNvPr>
        <xdr:cNvSpPr txBox="1"/>
      </xdr:nvSpPr>
      <xdr:spPr>
        <a:xfrm>
          <a:off x="4673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103777</xdr:rowOff>
    </xdr:from>
    <xdr:to>
      <xdr:col>20</xdr:col>
      <xdr:colOff>38100</xdr:colOff>
      <xdr:row>103</xdr:row>
      <xdr:rowOff>33927</xdr:rowOff>
    </xdr:to>
    <xdr:sp macro="" textlink="">
      <xdr:nvSpPr>
        <xdr:cNvPr id="324" name="楕円 323">
          <a:extLst>
            <a:ext uri="{FF2B5EF4-FFF2-40B4-BE49-F238E27FC236}">
              <a16:creationId xmlns:a16="http://schemas.microsoft.com/office/drawing/2014/main" id="{FFD3B9CC-EA90-4EAC-8D27-FF80857B2731}"/>
            </a:ext>
          </a:extLst>
        </xdr:cNvPr>
        <xdr:cNvSpPr/>
      </xdr:nvSpPr>
      <xdr:spPr>
        <a:xfrm>
          <a:off x="3746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154577</xdr:rowOff>
    </xdr:from>
    <xdr:to>
      <xdr:col>24</xdr:col>
      <xdr:colOff>63500</xdr:colOff>
      <xdr:row>103</xdr:row>
      <xdr:rowOff>23949</xdr:rowOff>
    </xdr:to>
    <xdr:cxnSp macro="">
      <xdr:nvCxnSpPr>
        <xdr:cNvPr id="325" name="直線コネクタ 324">
          <a:extLst>
            <a:ext uri="{FF2B5EF4-FFF2-40B4-BE49-F238E27FC236}">
              <a16:creationId xmlns:a16="http://schemas.microsoft.com/office/drawing/2014/main" id="{95390D85-8AC8-4133-A188-8565EA4DE169}"/>
            </a:ext>
          </a:extLst>
        </xdr:cNvPr>
        <xdr:cNvCxnSpPr/>
      </xdr:nvCxnSpPr>
      <xdr:spPr>
        <a:xfrm>
          <a:off x="3797300" y="176424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64588</xdr:rowOff>
    </xdr:from>
    <xdr:to>
      <xdr:col>15</xdr:col>
      <xdr:colOff>101600</xdr:colOff>
      <xdr:row>102</xdr:row>
      <xdr:rowOff>166188</xdr:rowOff>
    </xdr:to>
    <xdr:sp macro="" textlink="">
      <xdr:nvSpPr>
        <xdr:cNvPr id="326" name="楕円 325">
          <a:extLst>
            <a:ext uri="{FF2B5EF4-FFF2-40B4-BE49-F238E27FC236}">
              <a16:creationId xmlns:a16="http://schemas.microsoft.com/office/drawing/2014/main" id="{83A82871-6366-4BEE-9EAA-D6B02A5550DD}"/>
            </a:ext>
          </a:extLst>
        </xdr:cNvPr>
        <xdr:cNvSpPr/>
      </xdr:nvSpPr>
      <xdr:spPr>
        <a:xfrm>
          <a:off x="2857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115388</xdr:rowOff>
    </xdr:from>
    <xdr:to>
      <xdr:col>19</xdr:col>
      <xdr:colOff>177800</xdr:colOff>
      <xdr:row>102</xdr:row>
      <xdr:rowOff>154577</xdr:rowOff>
    </xdr:to>
    <xdr:cxnSp macro="">
      <xdr:nvCxnSpPr>
        <xdr:cNvPr id="327" name="直線コネクタ 326">
          <a:extLst>
            <a:ext uri="{FF2B5EF4-FFF2-40B4-BE49-F238E27FC236}">
              <a16:creationId xmlns:a16="http://schemas.microsoft.com/office/drawing/2014/main" id="{A3637771-0E69-44E6-9B6E-876F964CBF40}"/>
            </a:ext>
          </a:extLst>
        </xdr:cNvPr>
        <xdr:cNvCxnSpPr/>
      </xdr:nvCxnSpPr>
      <xdr:spPr>
        <a:xfrm>
          <a:off x="2908300" y="176032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54792</xdr:rowOff>
    </xdr:from>
    <xdr:to>
      <xdr:col>10</xdr:col>
      <xdr:colOff>165100</xdr:colOff>
      <xdr:row>102</xdr:row>
      <xdr:rowOff>156392</xdr:rowOff>
    </xdr:to>
    <xdr:sp macro="" textlink="">
      <xdr:nvSpPr>
        <xdr:cNvPr id="328" name="楕円 327">
          <a:extLst>
            <a:ext uri="{FF2B5EF4-FFF2-40B4-BE49-F238E27FC236}">
              <a16:creationId xmlns:a16="http://schemas.microsoft.com/office/drawing/2014/main" id="{85F69B5B-1B12-444D-9466-8E9E6885681D}"/>
            </a:ext>
          </a:extLst>
        </xdr:cNvPr>
        <xdr:cNvSpPr/>
      </xdr:nvSpPr>
      <xdr:spPr>
        <a:xfrm>
          <a:off x="1968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105592</xdr:rowOff>
    </xdr:from>
    <xdr:to>
      <xdr:col>15</xdr:col>
      <xdr:colOff>50800</xdr:colOff>
      <xdr:row>102</xdr:row>
      <xdr:rowOff>115388</xdr:rowOff>
    </xdr:to>
    <xdr:cxnSp macro="">
      <xdr:nvCxnSpPr>
        <xdr:cNvPr id="329" name="直線コネクタ 328">
          <a:extLst>
            <a:ext uri="{FF2B5EF4-FFF2-40B4-BE49-F238E27FC236}">
              <a16:creationId xmlns:a16="http://schemas.microsoft.com/office/drawing/2014/main" id="{27DE1C81-DA94-48C5-AE25-A524316D0993}"/>
            </a:ext>
          </a:extLst>
        </xdr:cNvPr>
        <xdr:cNvCxnSpPr/>
      </xdr:nvCxnSpPr>
      <xdr:spPr>
        <a:xfrm>
          <a:off x="2019300" y="17593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18869</xdr:rowOff>
    </xdr:from>
    <xdr:to>
      <xdr:col>6</xdr:col>
      <xdr:colOff>38100</xdr:colOff>
      <xdr:row>102</xdr:row>
      <xdr:rowOff>120469</xdr:rowOff>
    </xdr:to>
    <xdr:sp macro="" textlink="">
      <xdr:nvSpPr>
        <xdr:cNvPr id="330" name="楕円 329">
          <a:extLst>
            <a:ext uri="{FF2B5EF4-FFF2-40B4-BE49-F238E27FC236}">
              <a16:creationId xmlns:a16="http://schemas.microsoft.com/office/drawing/2014/main" id="{F0A019BD-99A6-4C43-A404-9E74E038D47F}"/>
            </a:ext>
          </a:extLst>
        </xdr:cNvPr>
        <xdr:cNvSpPr/>
      </xdr:nvSpPr>
      <xdr:spPr>
        <a:xfrm>
          <a:off x="1079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69669</xdr:rowOff>
    </xdr:from>
    <xdr:to>
      <xdr:col>10</xdr:col>
      <xdr:colOff>114300</xdr:colOff>
      <xdr:row>102</xdr:row>
      <xdr:rowOff>105592</xdr:rowOff>
    </xdr:to>
    <xdr:cxnSp macro="">
      <xdr:nvCxnSpPr>
        <xdr:cNvPr id="331" name="直線コネクタ 330">
          <a:extLst>
            <a:ext uri="{FF2B5EF4-FFF2-40B4-BE49-F238E27FC236}">
              <a16:creationId xmlns:a16="http://schemas.microsoft.com/office/drawing/2014/main" id="{D4F62DE8-F9F0-4087-AE0D-D412A0D1345C}"/>
            </a:ext>
          </a:extLst>
        </xdr:cNvPr>
        <xdr:cNvCxnSpPr/>
      </xdr:nvCxnSpPr>
      <xdr:spPr>
        <a:xfrm>
          <a:off x="1130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32" name="n_1aveValue【市民会館】&#10;有形固定資産減価償却率">
          <a:extLst>
            <a:ext uri="{FF2B5EF4-FFF2-40B4-BE49-F238E27FC236}">
              <a16:creationId xmlns:a16="http://schemas.microsoft.com/office/drawing/2014/main" id="{46770BAA-4DF6-4A6F-8D5F-036D396231CF}"/>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3" name="n_2aveValue【市民会館】&#10;有形固定資産減価償却率">
          <a:extLst>
            <a:ext uri="{FF2B5EF4-FFF2-40B4-BE49-F238E27FC236}">
              <a16:creationId xmlns:a16="http://schemas.microsoft.com/office/drawing/2014/main" id="{88FF986D-6294-40B2-A1DA-209C16E31038}"/>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34" name="n_3aveValue【市民会館】&#10;有形固定資産減価償却率">
          <a:extLst>
            <a:ext uri="{FF2B5EF4-FFF2-40B4-BE49-F238E27FC236}">
              <a16:creationId xmlns:a16="http://schemas.microsoft.com/office/drawing/2014/main" id="{E96A7BC7-CA7D-4BD8-928A-554D602A6817}"/>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5" name="n_4aveValue【市民会館】&#10;有形固定資産減価償却率">
          <a:extLst>
            <a:ext uri="{FF2B5EF4-FFF2-40B4-BE49-F238E27FC236}">
              <a16:creationId xmlns:a16="http://schemas.microsoft.com/office/drawing/2014/main" id="{A9BD373E-4830-41C9-BF8D-E914025D050B}"/>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50454</xdr:rowOff>
    </xdr:from>
    <xdr:ext cx="405111" cy="259045"/>
    <xdr:sp macro="" textlink="">
      <xdr:nvSpPr>
        <xdr:cNvPr id="336" name="n_1mainValue【市民会館】&#10;有形固定資産減価償却率">
          <a:extLst>
            <a:ext uri="{FF2B5EF4-FFF2-40B4-BE49-F238E27FC236}">
              <a16:creationId xmlns:a16="http://schemas.microsoft.com/office/drawing/2014/main" id="{D39FC20A-EB31-4EB8-9DA6-419E999D5B6F}"/>
            </a:ext>
          </a:extLst>
        </xdr:cNvPr>
        <xdr:cNvSpPr txBox="1"/>
      </xdr:nvSpPr>
      <xdr:spPr>
        <a:xfrm>
          <a:off x="3582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11265</xdr:rowOff>
    </xdr:from>
    <xdr:ext cx="405111" cy="259045"/>
    <xdr:sp macro="" textlink="">
      <xdr:nvSpPr>
        <xdr:cNvPr id="337" name="n_2mainValue【市民会館】&#10;有形固定資産減価償却率">
          <a:extLst>
            <a:ext uri="{FF2B5EF4-FFF2-40B4-BE49-F238E27FC236}">
              <a16:creationId xmlns:a16="http://schemas.microsoft.com/office/drawing/2014/main" id="{BFCAFD34-51EC-48A8-8FEA-BD7F3822ED50}"/>
            </a:ext>
          </a:extLst>
        </xdr:cNvPr>
        <xdr:cNvSpPr txBox="1"/>
      </xdr:nvSpPr>
      <xdr:spPr>
        <a:xfrm>
          <a:off x="2705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1469</xdr:rowOff>
    </xdr:from>
    <xdr:ext cx="405111" cy="259045"/>
    <xdr:sp macro="" textlink="">
      <xdr:nvSpPr>
        <xdr:cNvPr id="338" name="n_3mainValue【市民会館】&#10;有形固定資産減価償却率">
          <a:extLst>
            <a:ext uri="{FF2B5EF4-FFF2-40B4-BE49-F238E27FC236}">
              <a16:creationId xmlns:a16="http://schemas.microsoft.com/office/drawing/2014/main" id="{D6B7F4F2-E201-4E6C-8EE3-088FFF10D427}"/>
            </a:ext>
          </a:extLst>
        </xdr:cNvPr>
        <xdr:cNvSpPr txBox="1"/>
      </xdr:nvSpPr>
      <xdr:spPr>
        <a:xfrm>
          <a:off x="1816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136996</xdr:rowOff>
    </xdr:from>
    <xdr:ext cx="405111" cy="259045"/>
    <xdr:sp macro="" textlink="">
      <xdr:nvSpPr>
        <xdr:cNvPr id="339" name="n_4mainValue【市民会館】&#10;有形固定資産減価償却率">
          <a:extLst>
            <a:ext uri="{FF2B5EF4-FFF2-40B4-BE49-F238E27FC236}">
              <a16:creationId xmlns:a16="http://schemas.microsoft.com/office/drawing/2014/main" id="{3403C3FD-DF43-4717-AC05-55A45AD529A9}"/>
            </a:ext>
          </a:extLst>
        </xdr:cNvPr>
        <xdr:cNvSpPr txBox="1"/>
      </xdr:nvSpPr>
      <xdr:spPr>
        <a:xfrm>
          <a:off x="927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3AFF12C4-97B9-4AD7-A13A-6375F1715C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5DDDD352-FB81-49E0-A697-9F1F9DCD1E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8E98336F-0C21-4B66-95B2-5ACD83A2E5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89A6A5A1-BF85-4E1F-AEB6-6792C49E7F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10F6C6F5-3B00-492E-87E5-8B78AAB044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3CAB0795-7A35-4433-9A9A-C30FC02CDA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7ACA674-D538-42D2-BCBA-B5D0186643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867F6B47-2A7A-42C4-B34C-B8DCE7976F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6A2AF739-EF9D-45DB-BEE3-A4375897543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96702DDD-6B3E-4E8A-9095-E79F9AF52E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25F757FF-9A91-487D-91B5-1B36B0D5E0C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5F379486-B595-4318-B4E6-6AA21014564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761FC9AB-682F-4321-8DCB-893F7469289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61825CAC-0270-4A36-8136-F596234E050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C572BB88-E481-4CFB-BFED-58CC9822E5D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1AA3B417-9B1D-4F34-B63D-A4AFC1B7A9A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66654E5A-ACBB-4651-B7D3-9E51BC1D2E3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FE87B885-1F0D-4D56-A5B9-EC6EC1E8F64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1299D39B-FAFD-4C0A-8A09-F07D90E7129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F19DEDDD-6DF4-428C-B293-1AED0B973C1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45B495EA-2064-40CE-B002-64A0B04AC36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40E759B6-872D-48DD-A80C-3EDCB534BE9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FBF094E0-8691-41DE-8F49-1E6D4641AE1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CBC65B88-A500-470D-93F2-0ACB7355C37F}"/>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68D018EF-8E01-4121-A6FB-BF5D6DA94009}"/>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6A6EC0FF-9F51-4FF3-B817-0DA981528A8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6" name="【市民会館】&#10;一人当たり面積最大値テキスト">
          <a:extLst>
            <a:ext uri="{FF2B5EF4-FFF2-40B4-BE49-F238E27FC236}">
              <a16:creationId xmlns:a16="http://schemas.microsoft.com/office/drawing/2014/main" id="{B081C5C2-A2CC-431E-8B03-36912BEAA14D}"/>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7" name="直線コネクタ 366">
          <a:extLst>
            <a:ext uri="{FF2B5EF4-FFF2-40B4-BE49-F238E27FC236}">
              <a16:creationId xmlns:a16="http://schemas.microsoft.com/office/drawing/2014/main" id="{C426F611-CE97-4526-A5CD-82E83AB5A4D7}"/>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68" name="【市民会館】&#10;一人当たり面積平均値テキスト">
          <a:extLst>
            <a:ext uri="{FF2B5EF4-FFF2-40B4-BE49-F238E27FC236}">
              <a16:creationId xmlns:a16="http://schemas.microsoft.com/office/drawing/2014/main" id="{A9CBEC3A-7D8F-421D-A847-0719D19F6A2F}"/>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9" name="フローチャート: 判断 368">
          <a:extLst>
            <a:ext uri="{FF2B5EF4-FFF2-40B4-BE49-F238E27FC236}">
              <a16:creationId xmlns:a16="http://schemas.microsoft.com/office/drawing/2014/main" id="{69BDA58C-ABFC-49E2-AE0E-54A7166DB202}"/>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70" name="フローチャート: 判断 369">
          <a:extLst>
            <a:ext uri="{FF2B5EF4-FFF2-40B4-BE49-F238E27FC236}">
              <a16:creationId xmlns:a16="http://schemas.microsoft.com/office/drawing/2014/main" id="{ADDB0197-B26E-407A-AD69-57623DC79664}"/>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71" name="フローチャート: 判断 370">
          <a:extLst>
            <a:ext uri="{FF2B5EF4-FFF2-40B4-BE49-F238E27FC236}">
              <a16:creationId xmlns:a16="http://schemas.microsoft.com/office/drawing/2014/main" id="{D87CDC3B-C05E-474D-B50A-DF826D8CC159}"/>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72" name="フローチャート: 判断 371">
          <a:extLst>
            <a:ext uri="{FF2B5EF4-FFF2-40B4-BE49-F238E27FC236}">
              <a16:creationId xmlns:a16="http://schemas.microsoft.com/office/drawing/2014/main" id="{0C03D43A-D5BE-4449-8464-F48E11B157A4}"/>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3" name="フローチャート: 判断 372">
          <a:extLst>
            <a:ext uri="{FF2B5EF4-FFF2-40B4-BE49-F238E27FC236}">
              <a16:creationId xmlns:a16="http://schemas.microsoft.com/office/drawing/2014/main" id="{6AEE1DDB-BA8E-400D-9D39-CB65A3DE465B}"/>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71B8C88-1298-447B-AA39-A717661BD0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74875E7-B46C-4380-8075-8F87601CB35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DFD8DD2-AF2A-4479-963E-127F6E6781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0CCE0C4-E43E-4020-9FAA-8B54B2E1748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1550C9F-D1D8-4C19-894F-4840499548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38736</xdr:rowOff>
    </xdr:from>
    <xdr:to>
      <xdr:col>55</xdr:col>
      <xdr:colOff>50800</xdr:colOff>
      <xdr:row>107</xdr:row>
      <xdr:rowOff>140336</xdr:rowOff>
    </xdr:to>
    <xdr:sp macro="" textlink="">
      <xdr:nvSpPr>
        <xdr:cNvPr id="379" name="楕円 378">
          <a:extLst>
            <a:ext uri="{FF2B5EF4-FFF2-40B4-BE49-F238E27FC236}">
              <a16:creationId xmlns:a16="http://schemas.microsoft.com/office/drawing/2014/main" id="{60C7CDBA-D865-4D5A-8CDD-4C1AC0C371E6}"/>
            </a:ext>
          </a:extLst>
        </xdr:cNvPr>
        <xdr:cNvSpPr/>
      </xdr:nvSpPr>
      <xdr:spPr>
        <a:xfrm>
          <a:off x="10426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17163</xdr:rowOff>
    </xdr:from>
    <xdr:ext cx="469744" cy="259045"/>
    <xdr:sp macro="" textlink="">
      <xdr:nvSpPr>
        <xdr:cNvPr id="380" name="【市民会館】&#10;一人当たり面積該当値テキスト">
          <a:extLst>
            <a:ext uri="{FF2B5EF4-FFF2-40B4-BE49-F238E27FC236}">
              <a16:creationId xmlns:a16="http://schemas.microsoft.com/office/drawing/2014/main" id="{B7460204-7C15-45D5-862E-4F308866CECB}"/>
            </a:ext>
          </a:extLst>
        </xdr:cNvPr>
        <xdr:cNvSpPr txBox="1"/>
      </xdr:nvSpPr>
      <xdr:spPr>
        <a:xfrm>
          <a:off x="10515600"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38736</xdr:rowOff>
    </xdr:from>
    <xdr:to>
      <xdr:col>50</xdr:col>
      <xdr:colOff>165100</xdr:colOff>
      <xdr:row>107</xdr:row>
      <xdr:rowOff>140336</xdr:rowOff>
    </xdr:to>
    <xdr:sp macro="" textlink="">
      <xdr:nvSpPr>
        <xdr:cNvPr id="381" name="楕円 380">
          <a:extLst>
            <a:ext uri="{FF2B5EF4-FFF2-40B4-BE49-F238E27FC236}">
              <a16:creationId xmlns:a16="http://schemas.microsoft.com/office/drawing/2014/main" id="{5F05D507-FFC6-4A41-801D-1EBB81426D50}"/>
            </a:ext>
          </a:extLst>
        </xdr:cNvPr>
        <xdr:cNvSpPr/>
      </xdr:nvSpPr>
      <xdr:spPr>
        <a:xfrm>
          <a:off x="9588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89536</xdr:rowOff>
    </xdr:from>
    <xdr:to>
      <xdr:col>55</xdr:col>
      <xdr:colOff>0</xdr:colOff>
      <xdr:row>107</xdr:row>
      <xdr:rowOff>89536</xdr:rowOff>
    </xdr:to>
    <xdr:cxnSp macro="">
      <xdr:nvCxnSpPr>
        <xdr:cNvPr id="382" name="直線コネクタ 381">
          <a:extLst>
            <a:ext uri="{FF2B5EF4-FFF2-40B4-BE49-F238E27FC236}">
              <a16:creationId xmlns:a16="http://schemas.microsoft.com/office/drawing/2014/main" id="{0CF99CC2-10E9-4862-8AB7-34654CE59743}"/>
            </a:ext>
          </a:extLst>
        </xdr:cNvPr>
        <xdr:cNvCxnSpPr/>
      </xdr:nvCxnSpPr>
      <xdr:spPr>
        <a:xfrm>
          <a:off x="9639300" y="18434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38736</xdr:rowOff>
    </xdr:from>
    <xdr:to>
      <xdr:col>46</xdr:col>
      <xdr:colOff>38100</xdr:colOff>
      <xdr:row>107</xdr:row>
      <xdr:rowOff>140336</xdr:rowOff>
    </xdr:to>
    <xdr:sp macro="" textlink="">
      <xdr:nvSpPr>
        <xdr:cNvPr id="383" name="楕円 382">
          <a:extLst>
            <a:ext uri="{FF2B5EF4-FFF2-40B4-BE49-F238E27FC236}">
              <a16:creationId xmlns:a16="http://schemas.microsoft.com/office/drawing/2014/main" id="{8C3F3F98-A9C9-4BB9-8A82-191A1BA74E32}"/>
            </a:ext>
          </a:extLst>
        </xdr:cNvPr>
        <xdr:cNvSpPr/>
      </xdr:nvSpPr>
      <xdr:spPr>
        <a:xfrm>
          <a:off x="8699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89536</xdr:rowOff>
    </xdr:from>
    <xdr:to>
      <xdr:col>50</xdr:col>
      <xdr:colOff>114300</xdr:colOff>
      <xdr:row>107</xdr:row>
      <xdr:rowOff>89536</xdr:rowOff>
    </xdr:to>
    <xdr:cxnSp macro="">
      <xdr:nvCxnSpPr>
        <xdr:cNvPr id="384" name="直線コネクタ 383">
          <a:extLst>
            <a:ext uri="{FF2B5EF4-FFF2-40B4-BE49-F238E27FC236}">
              <a16:creationId xmlns:a16="http://schemas.microsoft.com/office/drawing/2014/main" id="{09F0AD57-BC01-4B77-9EE7-61F274E074B9}"/>
            </a:ext>
          </a:extLst>
        </xdr:cNvPr>
        <xdr:cNvCxnSpPr/>
      </xdr:nvCxnSpPr>
      <xdr:spPr>
        <a:xfrm>
          <a:off x="8750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38736</xdr:rowOff>
    </xdr:from>
    <xdr:to>
      <xdr:col>41</xdr:col>
      <xdr:colOff>101600</xdr:colOff>
      <xdr:row>107</xdr:row>
      <xdr:rowOff>140336</xdr:rowOff>
    </xdr:to>
    <xdr:sp macro="" textlink="">
      <xdr:nvSpPr>
        <xdr:cNvPr id="385" name="楕円 384">
          <a:extLst>
            <a:ext uri="{FF2B5EF4-FFF2-40B4-BE49-F238E27FC236}">
              <a16:creationId xmlns:a16="http://schemas.microsoft.com/office/drawing/2014/main" id="{4C17D6D3-2F27-4EEB-A4C7-E0978D315A6C}"/>
            </a:ext>
          </a:extLst>
        </xdr:cNvPr>
        <xdr:cNvSpPr/>
      </xdr:nvSpPr>
      <xdr:spPr>
        <a:xfrm>
          <a:off x="781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89536</xdr:rowOff>
    </xdr:from>
    <xdr:to>
      <xdr:col>45</xdr:col>
      <xdr:colOff>177800</xdr:colOff>
      <xdr:row>107</xdr:row>
      <xdr:rowOff>89536</xdr:rowOff>
    </xdr:to>
    <xdr:cxnSp macro="">
      <xdr:nvCxnSpPr>
        <xdr:cNvPr id="386" name="直線コネクタ 385">
          <a:extLst>
            <a:ext uri="{FF2B5EF4-FFF2-40B4-BE49-F238E27FC236}">
              <a16:creationId xmlns:a16="http://schemas.microsoft.com/office/drawing/2014/main" id="{FB75F441-407D-4D65-8288-372422BBA993}"/>
            </a:ext>
          </a:extLst>
        </xdr:cNvPr>
        <xdr:cNvCxnSpPr/>
      </xdr:nvCxnSpPr>
      <xdr:spPr>
        <a:xfrm>
          <a:off x="7861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38736</xdr:rowOff>
    </xdr:from>
    <xdr:to>
      <xdr:col>36</xdr:col>
      <xdr:colOff>165100</xdr:colOff>
      <xdr:row>107</xdr:row>
      <xdr:rowOff>140336</xdr:rowOff>
    </xdr:to>
    <xdr:sp macro="" textlink="">
      <xdr:nvSpPr>
        <xdr:cNvPr id="387" name="楕円 386">
          <a:extLst>
            <a:ext uri="{FF2B5EF4-FFF2-40B4-BE49-F238E27FC236}">
              <a16:creationId xmlns:a16="http://schemas.microsoft.com/office/drawing/2014/main" id="{89ACC251-5D40-460D-9289-C4B89DB85D49}"/>
            </a:ext>
          </a:extLst>
        </xdr:cNvPr>
        <xdr:cNvSpPr/>
      </xdr:nvSpPr>
      <xdr:spPr>
        <a:xfrm>
          <a:off x="692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89536</xdr:rowOff>
    </xdr:from>
    <xdr:to>
      <xdr:col>41</xdr:col>
      <xdr:colOff>50800</xdr:colOff>
      <xdr:row>107</xdr:row>
      <xdr:rowOff>89536</xdr:rowOff>
    </xdr:to>
    <xdr:cxnSp macro="">
      <xdr:nvCxnSpPr>
        <xdr:cNvPr id="388" name="直線コネクタ 387">
          <a:extLst>
            <a:ext uri="{FF2B5EF4-FFF2-40B4-BE49-F238E27FC236}">
              <a16:creationId xmlns:a16="http://schemas.microsoft.com/office/drawing/2014/main" id="{81867625-1308-4214-A769-690DC8D27B50}"/>
            </a:ext>
          </a:extLst>
        </xdr:cNvPr>
        <xdr:cNvCxnSpPr/>
      </xdr:nvCxnSpPr>
      <xdr:spPr>
        <a:xfrm>
          <a:off x="6972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389" name="n_1aveValue【市民会館】&#10;一人当たり面積">
          <a:extLst>
            <a:ext uri="{FF2B5EF4-FFF2-40B4-BE49-F238E27FC236}">
              <a16:creationId xmlns:a16="http://schemas.microsoft.com/office/drawing/2014/main" id="{AC5D75F8-3E5D-4606-A0A3-DA998F8EF97E}"/>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390" name="n_2aveValue【市民会館】&#10;一人当たり面積">
          <a:extLst>
            <a:ext uri="{FF2B5EF4-FFF2-40B4-BE49-F238E27FC236}">
              <a16:creationId xmlns:a16="http://schemas.microsoft.com/office/drawing/2014/main" id="{021F5FD0-B86F-42AF-909F-2E85396EA125}"/>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391" name="n_3aveValue【市民会館】&#10;一人当たり面積">
          <a:extLst>
            <a:ext uri="{FF2B5EF4-FFF2-40B4-BE49-F238E27FC236}">
              <a16:creationId xmlns:a16="http://schemas.microsoft.com/office/drawing/2014/main" id="{21409A7B-94BE-4D63-895F-12857A79335F}"/>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92" name="n_4aveValue【市民会館】&#10;一人当たり面積">
          <a:extLst>
            <a:ext uri="{FF2B5EF4-FFF2-40B4-BE49-F238E27FC236}">
              <a16:creationId xmlns:a16="http://schemas.microsoft.com/office/drawing/2014/main" id="{BD0CAD06-5FDB-4C90-9E72-58B3B3BA5519}"/>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131463</xdr:rowOff>
    </xdr:from>
    <xdr:ext cx="469744" cy="259045"/>
    <xdr:sp macro="" textlink="">
      <xdr:nvSpPr>
        <xdr:cNvPr id="393" name="n_1mainValue【市民会館】&#10;一人当たり面積">
          <a:extLst>
            <a:ext uri="{FF2B5EF4-FFF2-40B4-BE49-F238E27FC236}">
              <a16:creationId xmlns:a16="http://schemas.microsoft.com/office/drawing/2014/main" id="{78F51D4B-1D63-45E2-99D4-2954566DB71B}"/>
            </a:ext>
          </a:extLst>
        </xdr:cNvPr>
        <xdr:cNvSpPr txBox="1"/>
      </xdr:nvSpPr>
      <xdr:spPr>
        <a:xfrm>
          <a:off x="93917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131463</xdr:rowOff>
    </xdr:from>
    <xdr:ext cx="469744" cy="259045"/>
    <xdr:sp macro="" textlink="">
      <xdr:nvSpPr>
        <xdr:cNvPr id="394" name="n_2mainValue【市民会館】&#10;一人当たり面積">
          <a:extLst>
            <a:ext uri="{FF2B5EF4-FFF2-40B4-BE49-F238E27FC236}">
              <a16:creationId xmlns:a16="http://schemas.microsoft.com/office/drawing/2014/main" id="{B8510B8C-047F-4D87-83D5-0A2D4CB56DB2}"/>
            </a:ext>
          </a:extLst>
        </xdr:cNvPr>
        <xdr:cNvSpPr txBox="1"/>
      </xdr:nvSpPr>
      <xdr:spPr>
        <a:xfrm>
          <a:off x="8515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131463</xdr:rowOff>
    </xdr:from>
    <xdr:ext cx="469744" cy="259045"/>
    <xdr:sp macro="" textlink="">
      <xdr:nvSpPr>
        <xdr:cNvPr id="395" name="n_3mainValue【市民会館】&#10;一人当たり面積">
          <a:extLst>
            <a:ext uri="{FF2B5EF4-FFF2-40B4-BE49-F238E27FC236}">
              <a16:creationId xmlns:a16="http://schemas.microsoft.com/office/drawing/2014/main" id="{DC4DDBA3-A1F1-4281-A5B5-B390E7FA630F}"/>
            </a:ext>
          </a:extLst>
        </xdr:cNvPr>
        <xdr:cNvSpPr txBox="1"/>
      </xdr:nvSpPr>
      <xdr:spPr>
        <a:xfrm>
          <a:off x="7626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131463</xdr:rowOff>
    </xdr:from>
    <xdr:ext cx="469744" cy="259045"/>
    <xdr:sp macro="" textlink="">
      <xdr:nvSpPr>
        <xdr:cNvPr id="396" name="n_4mainValue【市民会館】&#10;一人当たり面積">
          <a:extLst>
            <a:ext uri="{FF2B5EF4-FFF2-40B4-BE49-F238E27FC236}">
              <a16:creationId xmlns:a16="http://schemas.microsoft.com/office/drawing/2014/main" id="{AFDE63F3-A5AB-4A58-9AF5-914B49D56E88}"/>
            </a:ext>
          </a:extLst>
        </xdr:cNvPr>
        <xdr:cNvSpPr txBox="1"/>
      </xdr:nvSpPr>
      <xdr:spPr>
        <a:xfrm>
          <a:off x="6737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CEB89AF-7E3A-450A-AC9E-AF47BD3CD9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E9D37C6-3950-43B7-A349-581DEA72B5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4B05604-1850-4DCC-AC95-65957361C0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3B44D24-6050-40E4-82CD-19823A7730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24ED05D-6711-4137-A6A7-A9071DD981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30DC44-740C-4AD8-A2AE-FB8C8CC3AB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C5F810C-9821-4AB6-9A15-A13D664FD5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D2E34BE-BF23-41C9-BF8F-9C1CC2755E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3D875F6-BC5F-4264-B5B7-9984EE3525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FF384D5D-7C73-40B8-9D04-CB950E4560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99F3E43F-DE1C-4B74-A135-F27BD41B48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FA81B738-74D6-4C05-AE01-3C0621D16A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BC39A536-6D2B-48B8-A8D5-CADA7079B1F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120E9D7-FE53-46BD-BC0E-5E4EDCBFDF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26C69E03-7436-4BA7-9D61-E0BFDBCC1AF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063D4CB-EDBC-4FB7-B78E-290B1479E37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4E4EED9-6D1D-483D-A2AE-199630C81D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2C68EA2E-D98A-42F1-93BD-8672EB1F2E1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7850927-804F-4653-8A66-E0BB7836840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CD2C5C29-14E9-4F28-9F65-8EDDD1CF11D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4410255-A102-4DA7-810A-ECE62B250D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D06FDE3-707F-4B87-BA4D-06CF374D84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DBABDF5-88DF-4344-A2CB-531835DE571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2044509-E6D0-4F69-9921-BA2DC6E332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D60D3998-AAF3-45E6-85C6-85D731401C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9807496B-4159-4492-B706-52BEF444672D}"/>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E6463376-78DA-401D-AD76-1B28D479EE6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BE2DD623-3C8B-4EFE-80B8-D60A2C0473D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7E68E731-D533-4362-9144-06F550FE969A}"/>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6" name="直線コネクタ 425">
          <a:extLst>
            <a:ext uri="{FF2B5EF4-FFF2-40B4-BE49-F238E27FC236}">
              <a16:creationId xmlns:a16="http://schemas.microsoft.com/office/drawing/2014/main" id="{63C0EE0E-7E7C-4BE1-9146-FCD30EE737A6}"/>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61352BD0-8C97-4D74-9587-1DECE477A717}"/>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8" name="フローチャート: 判断 427">
          <a:extLst>
            <a:ext uri="{FF2B5EF4-FFF2-40B4-BE49-F238E27FC236}">
              <a16:creationId xmlns:a16="http://schemas.microsoft.com/office/drawing/2014/main" id="{835F9B4C-53B0-4108-AA5B-DDE903386E01}"/>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9" name="フローチャート: 判断 428">
          <a:extLst>
            <a:ext uri="{FF2B5EF4-FFF2-40B4-BE49-F238E27FC236}">
              <a16:creationId xmlns:a16="http://schemas.microsoft.com/office/drawing/2014/main" id="{D1ECE822-1D4A-4DA1-AFA7-2E9DAED4D362}"/>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0" name="フローチャート: 判断 429">
          <a:extLst>
            <a:ext uri="{FF2B5EF4-FFF2-40B4-BE49-F238E27FC236}">
              <a16:creationId xmlns:a16="http://schemas.microsoft.com/office/drawing/2014/main" id="{C1C072BD-4264-4571-A113-BD2DF9D69153}"/>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31" name="フローチャート: 判断 430">
          <a:extLst>
            <a:ext uri="{FF2B5EF4-FFF2-40B4-BE49-F238E27FC236}">
              <a16:creationId xmlns:a16="http://schemas.microsoft.com/office/drawing/2014/main" id="{6709C6FD-2917-4AA2-A2FD-CC73EFAE22E7}"/>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32" name="フローチャート: 判断 431">
          <a:extLst>
            <a:ext uri="{FF2B5EF4-FFF2-40B4-BE49-F238E27FC236}">
              <a16:creationId xmlns:a16="http://schemas.microsoft.com/office/drawing/2014/main" id="{FA08EA69-CC1C-4A4C-A531-E97532D81171}"/>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19B2C27-4A3D-4DDF-9D1B-1C642A4C9B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37EA3A-68F5-4F01-8B09-DFDEC9266A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8E848F9-3ADC-4F87-A959-8E771733C7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13ECEA0-66AA-4A5A-BF44-794939FFC3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C5C31DE-70C2-4DC7-9499-18590046A6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38" name="楕円 437">
          <a:extLst>
            <a:ext uri="{FF2B5EF4-FFF2-40B4-BE49-F238E27FC236}">
              <a16:creationId xmlns:a16="http://schemas.microsoft.com/office/drawing/2014/main" id="{7709B5F2-C125-4DC9-ABFE-4B25FA585956}"/>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59A8461-769B-493A-BBA2-7F5F8F538155}"/>
            </a:ext>
          </a:extLst>
        </xdr:cNvPr>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440" name="楕円 439">
          <a:extLst>
            <a:ext uri="{FF2B5EF4-FFF2-40B4-BE49-F238E27FC236}">
              <a16:creationId xmlns:a16="http://schemas.microsoft.com/office/drawing/2014/main" id="{C5C4358A-EC0D-4A4B-B1D2-E5BA9930E610}"/>
            </a:ext>
          </a:extLst>
        </xdr:cNvPr>
        <xdr:cNvSpPr/>
      </xdr:nvSpPr>
      <xdr:spPr>
        <a:xfrm>
          <a:off x="15430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40</xdr:row>
      <xdr:rowOff>38644</xdr:rowOff>
    </xdr:to>
    <xdr:cxnSp macro="">
      <xdr:nvCxnSpPr>
        <xdr:cNvPr id="441" name="直線コネクタ 440">
          <a:extLst>
            <a:ext uri="{FF2B5EF4-FFF2-40B4-BE49-F238E27FC236}">
              <a16:creationId xmlns:a16="http://schemas.microsoft.com/office/drawing/2014/main" id="{6EF965D3-9783-42D9-85E0-D0CD785A4BF9}"/>
            </a:ext>
          </a:extLst>
        </xdr:cNvPr>
        <xdr:cNvCxnSpPr/>
      </xdr:nvCxnSpPr>
      <xdr:spPr>
        <a:xfrm flipV="1">
          <a:off x="15481300" y="6202680"/>
          <a:ext cx="8382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442" name="楕円 441">
          <a:extLst>
            <a:ext uri="{FF2B5EF4-FFF2-40B4-BE49-F238E27FC236}">
              <a16:creationId xmlns:a16="http://schemas.microsoft.com/office/drawing/2014/main" id="{82C62CC0-CFC5-4074-A4F5-FB801DCDA8CE}"/>
            </a:ext>
          </a:extLst>
        </xdr:cNvPr>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38644</xdr:rowOff>
    </xdr:to>
    <xdr:cxnSp macro="">
      <xdr:nvCxnSpPr>
        <xdr:cNvPr id="443" name="直線コネクタ 442">
          <a:extLst>
            <a:ext uri="{FF2B5EF4-FFF2-40B4-BE49-F238E27FC236}">
              <a16:creationId xmlns:a16="http://schemas.microsoft.com/office/drawing/2014/main" id="{73A3CACF-44FB-4660-B9F3-6D032ED17356}"/>
            </a:ext>
          </a:extLst>
        </xdr:cNvPr>
        <xdr:cNvCxnSpPr/>
      </xdr:nvCxnSpPr>
      <xdr:spPr>
        <a:xfrm>
          <a:off x="14592300" y="6873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444" name="楕円 443">
          <a:extLst>
            <a:ext uri="{FF2B5EF4-FFF2-40B4-BE49-F238E27FC236}">
              <a16:creationId xmlns:a16="http://schemas.microsoft.com/office/drawing/2014/main" id="{B2041E94-2068-473F-8B00-E7320DD06B6B}"/>
            </a:ext>
          </a:extLst>
        </xdr:cNvPr>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15784</xdr:rowOff>
    </xdr:to>
    <xdr:cxnSp macro="">
      <xdr:nvCxnSpPr>
        <xdr:cNvPr id="445" name="直線コネクタ 444">
          <a:extLst>
            <a:ext uri="{FF2B5EF4-FFF2-40B4-BE49-F238E27FC236}">
              <a16:creationId xmlns:a16="http://schemas.microsoft.com/office/drawing/2014/main" id="{BCE96C93-378A-4029-AD29-0D73F6CC78A6}"/>
            </a:ext>
          </a:extLst>
        </xdr:cNvPr>
        <xdr:cNvCxnSpPr/>
      </xdr:nvCxnSpPr>
      <xdr:spPr>
        <a:xfrm>
          <a:off x="13703300" y="68492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446" name="楕円 445">
          <a:extLst>
            <a:ext uri="{FF2B5EF4-FFF2-40B4-BE49-F238E27FC236}">
              <a16:creationId xmlns:a16="http://schemas.microsoft.com/office/drawing/2014/main" id="{B27E2F75-6361-4AB9-990C-B37AB4FCA6F7}"/>
            </a:ext>
          </a:extLst>
        </xdr:cNvPr>
        <xdr:cNvSpPr/>
      </xdr:nvSpPr>
      <xdr:spPr>
        <a:xfrm>
          <a:off x="1276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39</xdr:row>
      <xdr:rowOff>162741</xdr:rowOff>
    </xdr:to>
    <xdr:cxnSp macro="">
      <xdr:nvCxnSpPr>
        <xdr:cNvPr id="447" name="直線コネクタ 446">
          <a:extLst>
            <a:ext uri="{FF2B5EF4-FFF2-40B4-BE49-F238E27FC236}">
              <a16:creationId xmlns:a16="http://schemas.microsoft.com/office/drawing/2014/main" id="{0D95B893-BF02-4DE3-90FE-6B76239B9A50}"/>
            </a:ext>
          </a:extLst>
        </xdr:cNvPr>
        <xdr:cNvCxnSpPr/>
      </xdr:nvCxnSpPr>
      <xdr:spPr>
        <a:xfrm>
          <a:off x="12814300" y="68247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82598012-D957-48DD-888A-1C44D5625A2B}"/>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1AD7C99-1780-42CD-9043-EA4C26DB47CF}"/>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7A99FA07-0FFE-43B7-82E4-8F61B180F8C4}"/>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F4DAB215-836E-4983-9312-C8FA03274F9E}"/>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FE3317ED-DEA0-4FA8-9CE0-154E88992B7E}"/>
            </a:ext>
          </a:extLst>
        </xdr:cNvPr>
        <xdr:cNvSpPr txBox="1"/>
      </xdr:nvSpPr>
      <xdr:spPr>
        <a:xfrm>
          <a:off x="15266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1B46AF88-1A4A-4AEB-A68E-3FCF0B07AE96}"/>
            </a:ext>
          </a:extLst>
        </xdr:cNvPr>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986CF8A1-7243-451D-A1CA-D9A882B99609}"/>
            </a:ext>
          </a:extLst>
        </xdr:cNvPr>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C20A85E3-81EC-4934-A715-842CD8F885B7}"/>
            </a:ext>
          </a:extLst>
        </xdr:cNvPr>
        <xdr:cNvSpPr txBox="1"/>
      </xdr:nvSpPr>
      <xdr:spPr>
        <a:xfrm>
          <a:off x="12611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FF1C026-442E-468B-8EE4-BA84B9938F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ACB62E6-9ABA-4F6D-88BB-A4833E705C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817F326B-EFB0-46C2-9A42-23FE789B2C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D877B0A-920D-42C0-8F81-5D0330EA54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3C38F44F-4B88-43F2-A866-C83CB6545E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9483CEA-A703-437C-ABC7-9D9E6E5DC8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5D4F3DC5-04C2-41D1-9815-A058B19F3A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5E69E763-22A1-49D6-951E-E08A66F953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D7329ECC-A0DC-44A1-80E9-E14A36BBD4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E5EDCCED-6773-49C6-845C-61F442EECF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2A2D5BB-F08C-49FD-A4D9-E8AD721615C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ADDD38AA-2A86-40CB-B228-D1F7490AC41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BE81717C-BFCB-4C5C-BB15-EF1DD9E1A89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D03BE618-2867-4E39-A523-A4F4FC5F344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9C480178-69F5-4D20-A156-88B5E9AF2B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1229B35D-C075-4D93-A6B8-E6E4A464CCB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C6E653F6-B630-460C-B48C-F02DC049D4C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6E58BBD2-C274-43DF-A18B-12422AAE13B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092BE82-9807-43C3-A751-571D874D01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3C6F5E83-E14A-4AD4-BD1E-39E14F7A028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D8AD4791-DCE2-4178-B152-E1EBF89F11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7" name="直線コネクタ 476">
          <a:extLst>
            <a:ext uri="{FF2B5EF4-FFF2-40B4-BE49-F238E27FC236}">
              <a16:creationId xmlns:a16="http://schemas.microsoft.com/office/drawing/2014/main" id="{A619F6C4-0DD3-475A-95E7-BD84D8755039}"/>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8" name="【一般廃棄物処理施設】&#10;一人当たり有形固定資産（償却資産）額最小値テキスト">
          <a:extLst>
            <a:ext uri="{FF2B5EF4-FFF2-40B4-BE49-F238E27FC236}">
              <a16:creationId xmlns:a16="http://schemas.microsoft.com/office/drawing/2014/main" id="{8EC8EA6E-CA3C-4286-B755-A4CCB85DA60A}"/>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9" name="直線コネクタ 478">
          <a:extLst>
            <a:ext uri="{FF2B5EF4-FFF2-40B4-BE49-F238E27FC236}">
              <a16:creationId xmlns:a16="http://schemas.microsoft.com/office/drawing/2014/main" id="{817ACE4F-8045-4E3A-9501-469978B8E373}"/>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3D27B0F6-93B3-4573-BDE8-C005F60EB4B2}"/>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81" name="直線コネクタ 480">
          <a:extLst>
            <a:ext uri="{FF2B5EF4-FFF2-40B4-BE49-F238E27FC236}">
              <a16:creationId xmlns:a16="http://schemas.microsoft.com/office/drawing/2014/main" id="{5BF4ED91-CA5C-4DB5-BC18-3867F0D9E47B}"/>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82" name="【一般廃棄物処理施設】&#10;一人当たり有形固定資産（償却資産）額平均値テキスト">
          <a:extLst>
            <a:ext uri="{FF2B5EF4-FFF2-40B4-BE49-F238E27FC236}">
              <a16:creationId xmlns:a16="http://schemas.microsoft.com/office/drawing/2014/main" id="{A5885AF3-F4BF-459D-BCCF-FBA0194BD3DA}"/>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3" name="フローチャート: 判断 482">
          <a:extLst>
            <a:ext uri="{FF2B5EF4-FFF2-40B4-BE49-F238E27FC236}">
              <a16:creationId xmlns:a16="http://schemas.microsoft.com/office/drawing/2014/main" id="{584650C7-61D3-4A9B-969B-9087EA95AE05}"/>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4" name="フローチャート: 判断 483">
          <a:extLst>
            <a:ext uri="{FF2B5EF4-FFF2-40B4-BE49-F238E27FC236}">
              <a16:creationId xmlns:a16="http://schemas.microsoft.com/office/drawing/2014/main" id="{311F91E1-9ABC-483B-BB66-20842A681854}"/>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5" name="フローチャート: 判断 484">
          <a:extLst>
            <a:ext uri="{FF2B5EF4-FFF2-40B4-BE49-F238E27FC236}">
              <a16:creationId xmlns:a16="http://schemas.microsoft.com/office/drawing/2014/main" id="{3D7F41C6-55AB-4F9C-B5D7-904C4C4976E7}"/>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6" name="フローチャート: 判断 485">
          <a:extLst>
            <a:ext uri="{FF2B5EF4-FFF2-40B4-BE49-F238E27FC236}">
              <a16:creationId xmlns:a16="http://schemas.microsoft.com/office/drawing/2014/main" id="{54E9C9CC-D797-4757-95F2-FAB192C065BB}"/>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7" name="フローチャート: 判断 486">
          <a:extLst>
            <a:ext uri="{FF2B5EF4-FFF2-40B4-BE49-F238E27FC236}">
              <a16:creationId xmlns:a16="http://schemas.microsoft.com/office/drawing/2014/main" id="{87291A3E-1FCA-43D4-9B29-3D6D28BBF60A}"/>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5341C9-7994-42B4-AAE8-1B3549062E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DE0356C-3975-4784-897B-7A4E9EAFB0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92A1620-31C8-48B7-9DCF-8E647FCF8B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F385D79-35F1-4E34-AF8D-8356F3C0A2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CF74C1A-7705-4AD5-A542-9F986E39B0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80292</xdr:rowOff>
    </xdr:from>
    <xdr:to>
      <xdr:col>116</xdr:col>
      <xdr:colOff>114300</xdr:colOff>
      <xdr:row>37</xdr:row>
      <xdr:rowOff>10442</xdr:rowOff>
    </xdr:to>
    <xdr:sp macro="" textlink="">
      <xdr:nvSpPr>
        <xdr:cNvPr id="493" name="楕円 492">
          <a:extLst>
            <a:ext uri="{FF2B5EF4-FFF2-40B4-BE49-F238E27FC236}">
              <a16:creationId xmlns:a16="http://schemas.microsoft.com/office/drawing/2014/main" id="{988BAB05-8880-4F2C-B5DA-54AC33FE17F3}"/>
            </a:ext>
          </a:extLst>
        </xdr:cNvPr>
        <xdr:cNvSpPr/>
      </xdr:nvSpPr>
      <xdr:spPr>
        <a:xfrm>
          <a:off x="22110700" y="62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103169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7B5B6E06-4F5F-453E-8525-1865447CBF22}"/>
            </a:ext>
          </a:extLst>
        </xdr:cNvPr>
        <xdr:cNvSpPr txBox="1"/>
      </xdr:nvSpPr>
      <xdr:spPr>
        <a:xfrm>
          <a:off x="22199600" y="610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56695</xdr:rowOff>
    </xdr:from>
    <xdr:to>
      <xdr:col>112</xdr:col>
      <xdr:colOff>38100</xdr:colOff>
      <xdr:row>39</xdr:row>
      <xdr:rowOff>158295</xdr:rowOff>
    </xdr:to>
    <xdr:sp macro="" textlink="">
      <xdr:nvSpPr>
        <xdr:cNvPr id="495" name="楕円 494">
          <a:extLst>
            <a:ext uri="{FF2B5EF4-FFF2-40B4-BE49-F238E27FC236}">
              <a16:creationId xmlns:a16="http://schemas.microsoft.com/office/drawing/2014/main" id="{CF7E9E4D-CFCB-419E-9708-C3F16A26D5D9}"/>
            </a:ext>
          </a:extLst>
        </xdr:cNvPr>
        <xdr:cNvSpPr/>
      </xdr:nvSpPr>
      <xdr:spPr>
        <a:xfrm>
          <a:off x="21272500" y="67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131092</xdr:rowOff>
    </xdr:from>
    <xdr:to>
      <xdr:col>116</xdr:col>
      <xdr:colOff>63500</xdr:colOff>
      <xdr:row>39</xdr:row>
      <xdr:rowOff>107495</xdr:rowOff>
    </xdr:to>
    <xdr:cxnSp macro="">
      <xdr:nvCxnSpPr>
        <xdr:cNvPr id="496" name="直線コネクタ 495">
          <a:extLst>
            <a:ext uri="{FF2B5EF4-FFF2-40B4-BE49-F238E27FC236}">
              <a16:creationId xmlns:a16="http://schemas.microsoft.com/office/drawing/2014/main" id="{E0CBF3C2-9E43-4904-A640-C72C27842463}"/>
            </a:ext>
          </a:extLst>
        </xdr:cNvPr>
        <xdr:cNvCxnSpPr/>
      </xdr:nvCxnSpPr>
      <xdr:spPr>
        <a:xfrm flipV="1">
          <a:off x="21323300" y="6303292"/>
          <a:ext cx="838200" cy="4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55690</xdr:rowOff>
    </xdr:from>
    <xdr:to>
      <xdr:col>107</xdr:col>
      <xdr:colOff>101600</xdr:colOff>
      <xdr:row>39</xdr:row>
      <xdr:rowOff>157290</xdr:rowOff>
    </xdr:to>
    <xdr:sp macro="" textlink="">
      <xdr:nvSpPr>
        <xdr:cNvPr id="497" name="楕円 496">
          <a:extLst>
            <a:ext uri="{FF2B5EF4-FFF2-40B4-BE49-F238E27FC236}">
              <a16:creationId xmlns:a16="http://schemas.microsoft.com/office/drawing/2014/main" id="{7F14BB59-9783-4001-AD22-A16D861A03BE}"/>
            </a:ext>
          </a:extLst>
        </xdr:cNvPr>
        <xdr:cNvSpPr/>
      </xdr:nvSpPr>
      <xdr:spPr>
        <a:xfrm>
          <a:off x="20383500" y="67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106490</xdr:rowOff>
    </xdr:from>
    <xdr:to>
      <xdr:col>111</xdr:col>
      <xdr:colOff>177800</xdr:colOff>
      <xdr:row>39</xdr:row>
      <xdr:rowOff>107495</xdr:rowOff>
    </xdr:to>
    <xdr:cxnSp macro="">
      <xdr:nvCxnSpPr>
        <xdr:cNvPr id="498" name="直線コネクタ 497">
          <a:extLst>
            <a:ext uri="{FF2B5EF4-FFF2-40B4-BE49-F238E27FC236}">
              <a16:creationId xmlns:a16="http://schemas.microsoft.com/office/drawing/2014/main" id="{EFF04B80-9493-43BD-93BB-059B45B1794F}"/>
            </a:ext>
          </a:extLst>
        </xdr:cNvPr>
        <xdr:cNvCxnSpPr/>
      </xdr:nvCxnSpPr>
      <xdr:spPr>
        <a:xfrm>
          <a:off x="20434300" y="6793040"/>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56169</xdr:rowOff>
    </xdr:from>
    <xdr:to>
      <xdr:col>102</xdr:col>
      <xdr:colOff>165100</xdr:colOff>
      <xdr:row>39</xdr:row>
      <xdr:rowOff>157769</xdr:rowOff>
    </xdr:to>
    <xdr:sp macro="" textlink="">
      <xdr:nvSpPr>
        <xdr:cNvPr id="499" name="楕円 498">
          <a:extLst>
            <a:ext uri="{FF2B5EF4-FFF2-40B4-BE49-F238E27FC236}">
              <a16:creationId xmlns:a16="http://schemas.microsoft.com/office/drawing/2014/main" id="{1339777A-184E-46BB-961C-5C1E30E7FF21}"/>
            </a:ext>
          </a:extLst>
        </xdr:cNvPr>
        <xdr:cNvSpPr/>
      </xdr:nvSpPr>
      <xdr:spPr>
        <a:xfrm>
          <a:off x="19494500" y="67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106490</xdr:rowOff>
    </xdr:from>
    <xdr:to>
      <xdr:col>107</xdr:col>
      <xdr:colOff>50800</xdr:colOff>
      <xdr:row>39</xdr:row>
      <xdr:rowOff>106969</xdr:rowOff>
    </xdr:to>
    <xdr:cxnSp macro="">
      <xdr:nvCxnSpPr>
        <xdr:cNvPr id="500" name="直線コネクタ 499">
          <a:extLst>
            <a:ext uri="{FF2B5EF4-FFF2-40B4-BE49-F238E27FC236}">
              <a16:creationId xmlns:a16="http://schemas.microsoft.com/office/drawing/2014/main" id="{AA693A0B-4130-4424-AEA7-F61AD3B2131F}"/>
            </a:ext>
          </a:extLst>
        </xdr:cNvPr>
        <xdr:cNvCxnSpPr/>
      </xdr:nvCxnSpPr>
      <xdr:spPr>
        <a:xfrm flipV="1">
          <a:off x="19545300" y="6793040"/>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56417</xdr:rowOff>
    </xdr:from>
    <xdr:to>
      <xdr:col>98</xdr:col>
      <xdr:colOff>38100</xdr:colOff>
      <xdr:row>39</xdr:row>
      <xdr:rowOff>158017</xdr:rowOff>
    </xdr:to>
    <xdr:sp macro="" textlink="">
      <xdr:nvSpPr>
        <xdr:cNvPr id="501" name="楕円 500">
          <a:extLst>
            <a:ext uri="{FF2B5EF4-FFF2-40B4-BE49-F238E27FC236}">
              <a16:creationId xmlns:a16="http://schemas.microsoft.com/office/drawing/2014/main" id="{B99709E2-3B75-4E07-B519-2EFF7581B672}"/>
            </a:ext>
          </a:extLst>
        </xdr:cNvPr>
        <xdr:cNvSpPr/>
      </xdr:nvSpPr>
      <xdr:spPr>
        <a:xfrm>
          <a:off x="18605500" y="67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106969</xdr:rowOff>
    </xdr:from>
    <xdr:to>
      <xdr:col>102</xdr:col>
      <xdr:colOff>114300</xdr:colOff>
      <xdr:row>39</xdr:row>
      <xdr:rowOff>107217</xdr:rowOff>
    </xdr:to>
    <xdr:cxnSp macro="">
      <xdr:nvCxnSpPr>
        <xdr:cNvPr id="502" name="直線コネクタ 501">
          <a:extLst>
            <a:ext uri="{FF2B5EF4-FFF2-40B4-BE49-F238E27FC236}">
              <a16:creationId xmlns:a16="http://schemas.microsoft.com/office/drawing/2014/main" id="{6CBA0569-35D6-4614-938A-C86F0244AF43}"/>
            </a:ext>
          </a:extLst>
        </xdr:cNvPr>
        <xdr:cNvCxnSpPr/>
      </xdr:nvCxnSpPr>
      <xdr:spPr>
        <a:xfrm flipV="1">
          <a:off x="18656300" y="6793519"/>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89D72922-4E8B-48E3-AAC0-E4DB5C6CCC76}"/>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BC37DB47-E26D-4DC2-9DF4-DC5720961F89}"/>
            </a:ext>
          </a:extLst>
        </xdr:cNvPr>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1C0CB0C0-4DC6-450E-B5F6-A4FEF38656EC}"/>
            </a:ext>
          </a:extLst>
        </xdr:cNvPr>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C1F65AF1-3ACA-466F-A42D-8B4ACB5F46D1}"/>
            </a:ext>
          </a:extLst>
        </xdr:cNvPr>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3372</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8387398C-7A70-4EEE-BA30-902CE9A329BB}"/>
            </a:ext>
          </a:extLst>
        </xdr:cNvPr>
        <xdr:cNvSpPr txBox="1"/>
      </xdr:nvSpPr>
      <xdr:spPr>
        <a:xfrm>
          <a:off x="21043411" y="65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2367</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A016BF48-9421-44F3-95FC-8B8322752E60}"/>
            </a:ext>
          </a:extLst>
        </xdr:cNvPr>
        <xdr:cNvSpPr txBox="1"/>
      </xdr:nvSpPr>
      <xdr:spPr>
        <a:xfrm>
          <a:off x="20167111" y="65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2846</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12EED241-EA01-4555-88A5-84BBE0C0B8E5}"/>
            </a:ext>
          </a:extLst>
        </xdr:cNvPr>
        <xdr:cNvSpPr txBox="1"/>
      </xdr:nvSpPr>
      <xdr:spPr>
        <a:xfrm>
          <a:off x="19278111" y="6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3094</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42282FEA-3FDC-47EA-9D66-6AE8F226FB5E}"/>
            </a:ext>
          </a:extLst>
        </xdr:cNvPr>
        <xdr:cNvSpPr txBox="1"/>
      </xdr:nvSpPr>
      <xdr:spPr>
        <a:xfrm>
          <a:off x="18389111" y="65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4211458-D24E-4CBE-8A01-B03676FC5C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B3D72D5-A14E-459C-B24A-AB2FE2BC78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2E72012-26EE-40E1-A439-E1EC30F177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ADFE715-BB17-4A43-95A8-E4855EF0EF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E765512-C738-4A89-80C3-5367098C6F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2D7D6E8-811E-4DB8-90D0-0D574B1C5B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08A8BE3-C9FE-464C-9148-37B4F54D25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4BE28D1-B2E7-4AB0-BDBE-90742C8C38B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7BA7B671-D7EB-4224-8DB9-C57DF65DFF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418E1ABE-D7A4-4108-AB1B-5A8245FBC3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683599C3-DCC4-4B2B-A3EB-E6ED9A189C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D2154E25-2F34-414E-BF05-A07B7020E5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511D2F7E-C46F-43EA-9581-50EB38A9677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541B04FD-E5D3-4EB4-83F7-C802E9524F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10D59ADA-37F1-4032-A718-0814E4EAAB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84B250D7-8009-475C-8413-3C6B04B6631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CAF6AEB2-95E2-4B49-83E8-D0DDDA0791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33D436D5-373E-4E6E-A20A-444D7AA980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3D6C3D65-1718-42EA-AF94-8CC36FB351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80933B3-67F2-4C74-9AD3-1FB2F52809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5143B7B7-A3C8-4E6D-98E8-19F251D2C6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A3F9A428-1A90-4A91-BB3D-3910DA49A7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EE8018C9-BEEE-4FBC-B235-12DEA0413A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185C06AA-59F7-4307-BC3B-2B346DD6EC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B19B29E1-1D65-4326-B9EF-A68965F2D0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6670F2A5-0328-46F0-818F-1863546914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3F0888A2-F024-49EC-AEC6-03C5C6CCA4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9815A4E0-56EE-4178-B164-BF5401AB364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B6B111FF-C6D9-45F4-8F26-2DBA885B72B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A4F49BB6-6A5D-46F2-8603-7E34428D77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EE63B6-8358-47A7-89F3-09FC9761F4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ECEC9B29-0D0E-4A24-9F38-C854525B8D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9E293563-D82A-4053-96CF-331311E4EC0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877EC60D-9ABE-4DBF-950D-9BC47DF1AF5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CD741036-0A57-49DA-AE5D-EEFC2CDDD73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CB39ABDC-4BDF-4356-8474-97796BCECD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861CC673-CC55-473E-AD51-58943213F0F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5D9EC471-A33C-4AB0-BECC-C629E26D168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F3A50CCD-699B-4164-8735-2631333614A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7D4F025B-BC61-46DA-B1A9-D1B88185089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D5805165-253F-4A21-B13B-B20AB738F1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36D13CA7-AE8A-4C15-90B6-6FC7CFF3729C}"/>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0DB9A28B-663E-430D-8E99-1B020D2B541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509D7069-152F-4619-A6AB-04EDB562CC9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8ACA0218-53C6-4356-BDB4-B8DB90E2AAC3}"/>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6" name="直線コネクタ 555">
          <a:extLst>
            <a:ext uri="{FF2B5EF4-FFF2-40B4-BE49-F238E27FC236}">
              <a16:creationId xmlns:a16="http://schemas.microsoft.com/office/drawing/2014/main" id="{831D8CA3-5F52-49D8-A216-96FF055FAA34}"/>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E8E3FB02-7FE4-4FED-880E-73969F9AB42C}"/>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8" name="フローチャート: 判断 557">
          <a:extLst>
            <a:ext uri="{FF2B5EF4-FFF2-40B4-BE49-F238E27FC236}">
              <a16:creationId xmlns:a16="http://schemas.microsoft.com/office/drawing/2014/main" id="{7440E36B-C4E8-48E0-99BE-DF2355F9C442}"/>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9" name="フローチャート: 判断 558">
          <a:extLst>
            <a:ext uri="{FF2B5EF4-FFF2-40B4-BE49-F238E27FC236}">
              <a16:creationId xmlns:a16="http://schemas.microsoft.com/office/drawing/2014/main" id="{E3722908-3379-438F-A41D-A8F297828CCF}"/>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0" name="フローチャート: 判断 559">
          <a:extLst>
            <a:ext uri="{FF2B5EF4-FFF2-40B4-BE49-F238E27FC236}">
              <a16:creationId xmlns:a16="http://schemas.microsoft.com/office/drawing/2014/main" id="{AAE43C28-3283-4D71-A583-3F4E2C9AAA49}"/>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1" name="フローチャート: 判断 560">
          <a:extLst>
            <a:ext uri="{FF2B5EF4-FFF2-40B4-BE49-F238E27FC236}">
              <a16:creationId xmlns:a16="http://schemas.microsoft.com/office/drawing/2014/main" id="{4FBB720B-FB7E-4216-A505-B002FDE7A6E2}"/>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2" name="フローチャート: 判断 561">
          <a:extLst>
            <a:ext uri="{FF2B5EF4-FFF2-40B4-BE49-F238E27FC236}">
              <a16:creationId xmlns:a16="http://schemas.microsoft.com/office/drawing/2014/main" id="{C9A54EFD-F122-469B-9A43-4AA9B45D23B3}"/>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239B7092-6C47-42C5-9704-2CD72C29D66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BC168B6-C56A-400E-AC40-BBBE4FA6B9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A90228A-EF72-44A0-B43C-0EE00DADC6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4AD662D-42BF-4D79-9371-A7F420D2E3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F06C01FD-7D89-41FC-BB86-AD1E9C6E799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18324</xdr:rowOff>
    </xdr:from>
    <xdr:to>
      <xdr:col>85</xdr:col>
      <xdr:colOff>177800</xdr:colOff>
      <xdr:row>83</xdr:row>
      <xdr:rowOff>119924</xdr:rowOff>
    </xdr:to>
    <xdr:sp macro="" textlink="">
      <xdr:nvSpPr>
        <xdr:cNvPr id="568" name="楕円 567">
          <a:extLst>
            <a:ext uri="{FF2B5EF4-FFF2-40B4-BE49-F238E27FC236}">
              <a16:creationId xmlns:a16="http://schemas.microsoft.com/office/drawing/2014/main" id="{A1C568AF-B317-4BEB-AE31-9419EBBE9E29}"/>
            </a:ext>
          </a:extLst>
        </xdr:cNvPr>
        <xdr:cNvSpPr/>
      </xdr:nvSpPr>
      <xdr:spPr>
        <a:xfrm>
          <a:off x="16268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168201</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F9D701D7-D7DB-4D6D-946D-59527CC99614}"/>
            </a:ext>
          </a:extLst>
        </xdr:cNvPr>
        <xdr:cNvSpPr txBox="1"/>
      </xdr:nvSpPr>
      <xdr:spPr>
        <a:xfrm>
          <a:off x="163576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570" name="楕円 569">
          <a:extLst>
            <a:ext uri="{FF2B5EF4-FFF2-40B4-BE49-F238E27FC236}">
              <a16:creationId xmlns:a16="http://schemas.microsoft.com/office/drawing/2014/main" id="{C286F6F8-103C-48D7-A305-355A47E49F7F}"/>
            </a:ext>
          </a:extLst>
        </xdr:cNvPr>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69124</xdr:rowOff>
    </xdr:to>
    <xdr:cxnSp macro="">
      <xdr:nvCxnSpPr>
        <xdr:cNvPr id="571" name="直線コネクタ 570">
          <a:extLst>
            <a:ext uri="{FF2B5EF4-FFF2-40B4-BE49-F238E27FC236}">
              <a16:creationId xmlns:a16="http://schemas.microsoft.com/office/drawing/2014/main" id="{743371A8-2D3A-4C7F-B4F7-45BE263BE143}"/>
            </a:ext>
          </a:extLst>
        </xdr:cNvPr>
        <xdr:cNvCxnSpPr/>
      </xdr:nvCxnSpPr>
      <xdr:spPr>
        <a:xfrm>
          <a:off x="15481300" y="142962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72" name="楕円 571">
          <a:extLst>
            <a:ext uri="{FF2B5EF4-FFF2-40B4-BE49-F238E27FC236}">
              <a16:creationId xmlns:a16="http://schemas.microsoft.com/office/drawing/2014/main" id="{5408E4AE-A7CE-4D13-B7BA-7BDB2847A3B7}"/>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65858</xdr:rowOff>
    </xdr:to>
    <xdr:cxnSp macro="">
      <xdr:nvCxnSpPr>
        <xdr:cNvPr id="573" name="直線コネクタ 572">
          <a:extLst>
            <a:ext uri="{FF2B5EF4-FFF2-40B4-BE49-F238E27FC236}">
              <a16:creationId xmlns:a16="http://schemas.microsoft.com/office/drawing/2014/main" id="{4979C394-5234-4514-9830-9B3D2ED2EFA1}"/>
            </a:ext>
          </a:extLst>
        </xdr:cNvPr>
        <xdr:cNvCxnSpPr/>
      </xdr:nvCxnSpPr>
      <xdr:spPr>
        <a:xfrm>
          <a:off x="14592300" y="142570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574" name="楕円 573">
          <a:extLst>
            <a:ext uri="{FF2B5EF4-FFF2-40B4-BE49-F238E27FC236}">
              <a16:creationId xmlns:a16="http://schemas.microsoft.com/office/drawing/2014/main" id="{9955B81E-0CEE-4C9D-A227-CCB6F7FDFB21}"/>
            </a:ext>
          </a:extLst>
        </xdr:cNvPr>
        <xdr:cNvSpPr/>
      </xdr:nvSpPr>
      <xdr:spPr>
        <a:xfrm>
          <a:off x="13652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26670</xdr:rowOff>
    </xdr:to>
    <xdr:cxnSp macro="">
      <xdr:nvCxnSpPr>
        <xdr:cNvPr id="575" name="直線コネクタ 574">
          <a:extLst>
            <a:ext uri="{FF2B5EF4-FFF2-40B4-BE49-F238E27FC236}">
              <a16:creationId xmlns:a16="http://schemas.microsoft.com/office/drawing/2014/main" id="{36DC7CC6-0490-49A8-A372-342C691E7F96}"/>
            </a:ext>
          </a:extLst>
        </xdr:cNvPr>
        <xdr:cNvCxnSpPr/>
      </xdr:nvCxnSpPr>
      <xdr:spPr>
        <a:xfrm>
          <a:off x="13703300" y="1421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576" name="楕円 575">
          <a:extLst>
            <a:ext uri="{FF2B5EF4-FFF2-40B4-BE49-F238E27FC236}">
              <a16:creationId xmlns:a16="http://schemas.microsoft.com/office/drawing/2014/main" id="{73E5AA1C-AE65-40BA-920E-2FF452032C36}"/>
            </a:ext>
          </a:extLst>
        </xdr:cNvPr>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106680</xdr:rowOff>
    </xdr:from>
    <xdr:to>
      <xdr:col>71</xdr:col>
      <xdr:colOff>177800</xdr:colOff>
      <xdr:row>82</xdr:row>
      <xdr:rowOff>155666</xdr:rowOff>
    </xdr:to>
    <xdr:cxnSp macro="">
      <xdr:nvCxnSpPr>
        <xdr:cNvPr id="577" name="直線コネクタ 576">
          <a:extLst>
            <a:ext uri="{FF2B5EF4-FFF2-40B4-BE49-F238E27FC236}">
              <a16:creationId xmlns:a16="http://schemas.microsoft.com/office/drawing/2014/main" id="{CC370B74-4977-493D-B75C-0F9A4CBA2633}"/>
            </a:ext>
          </a:extLst>
        </xdr:cNvPr>
        <xdr:cNvCxnSpPr/>
      </xdr:nvCxnSpPr>
      <xdr:spPr>
        <a:xfrm>
          <a:off x="12814300" y="1416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8" name="n_1aveValue【消防施設】&#10;有形固定資産減価償却率">
          <a:extLst>
            <a:ext uri="{FF2B5EF4-FFF2-40B4-BE49-F238E27FC236}">
              <a16:creationId xmlns:a16="http://schemas.microsoft.com/office/drawing/2014/main" id="{5BE45376-E9AA-49A7-B5A8-2F65166D64B1}"/>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79" name="n_2aveValue【消防施設】&#10;有形固定資産減価償却率">
          <a:extLst>
            <a:ext uri="{FF2B5EF4-FFF2-40B4-BE49-F238E27FC236}">
              <a16:creationId xmlns:a16="http://schemas.microsoft.com/office/drawing/2014/main" id="{5A2B7835-7C39-4042-9F2C-E6C523FB6F3E}"/>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580" name="n_3aveValue【消防施設】&#10;有形固定資産減価償却率">
          <a:extLst>
            <a:ext uri="{FF2B5EF4-FFF2-40B4-BE49-F238E27FC236}">
              <a16:creationId xmlns:a16="http://schemas.microsoft.com/office/drawing/2014/main" id="{266A7CCE-B99A-4648-98E8-712C4E174152}"/>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581" name="n_4aveValue【消防施設】&#10;有形固定資産減価償却率">
          <a:extLst>
            <a:ext uri="{FF2B5EF4-FFF2-40B4-BE49-F238E27FC236}">
              <a16:creationId xmlns:a16="http://schemas.microsoft.com/office/drawing/2014/main" id="{9E47E7F4-0EFD-4222-8ECB-5B0BFEAA2332}"/>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582" name="n_1mainValue【消防施設】&#10;有形固定資産減価償却率">
          <a:extLst>
            <a:ext uri="{FF2B5EF4-FFF2-40B4-BE49-F238E27FC236}">
              <a16:creationId xmlns:a16="http://schemas.microsoft.com/office/drawing/2014/main" id="{05A2A6A9-D220-4310-BDA6-C488E9CEE37F}"/>
            </a:ext>
          </a:extLst>
        </xdr:cNvPr>
        <xdr:cNvSpPr txBox="1"/>
      </xdr:nvSpPr>
      <xdr:spPr>
        <a:xfrm>
          <a:off x="15266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3" name="n_2mainValue【消防施設】&#10;有形固定資産減価償却率">
          <a:extLst>
            <a:ext uri="{FF2B5EF4-FFF2-40B4-BE49-F238E27FC236}">
              <a16:creationId xmlns:a16="http://schemas.microsoft.com/office/drawing/2014/main" id="{A4AF2A8D-42B4-4245-BB34-43C5DE650977}"/>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macro="" textlink="">
      <xdr:nvSpPr>
        <xdr:cNvPr id="584" name="n_3mainValue【消防施設】&#10;有形固定資産減価償却率">
          <a:extLst>
            <a:ext uri="{FF2B5EF4-FFF2-40B4-BE49-F238E27FC236}">
              <a16:creationId xmlns:a16="http://schemas.microsoft.com/office/drawing/2014/main" id="{C4173BE3-F6CF-44DD-819F-EA3C226DD730}"/>
            </a:ext>
          </a:extLst>
        </xdr:cNvPr>
        <xdr:cNvSpPr txBox="1"/>
      </xdr:nvSpPr>
      <xdr:spPr>
        <a:xfrm>
          <a:off x="13500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2557</xdr:rowOff>
    </xdr:from>
    <xdr:ext cx="405111" cy="259045"/>
    <xdr:sp macro="" textlink="">
      <xdr:nvSpPr>
        <xdr:cNvPr id="585" name="n_4mainValue【消防施設】&#10;有形固定資産減価償却率">
          <a:extLst>
            <a:ext uri="{FF2B5EF4-FFF2-40B4-BE49-F238E27FC236}">
              <a16:creationId xmlns:a16="http://schemas.microsoft.com/office/drawing/2014/main" id="{826CAAFE-23B7-4357-8A73-6422A203EA26}"/>
            </a:ext>
          </a:extLst>
        </xdr:cNvPr>
        <xdr:cNvSpPr txBox="1"/>
      </xdr:nvSpPr>
      <xdr:spPr>
        <a:xfrm>
          <a:off x="12611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FD623A0-839B-48EB-9AC3-232AA501CA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9515B050-9700-4D44-B5B6-A8450F88C4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5FE4C311-A89A-4C0B-9EBD-342A02FC77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D1899340-024C-4D90-A09B-2D7CEB2B3F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2D1DC279-B0D8-4011-BE38-B2C1D54100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1711E711-04F6-43B6-A972-296B8E4B1A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5493CD93-0EE0-4BEB-AD60-07CDAA045A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440EF4B5-A18C-4F9D-AF71-C94546AC90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F644BE41-4849-4FC6-AAD3-CC0F7821270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6BD27251-EEB2-4C91-A0A3-6323829A19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32C392BA-269A-426F-83D6-B1E48F36C99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00E1DA3F-F3BB-408A-BF60-A289F01F2F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162A7BCD-0922-4D9D-83DA-837AC35070E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9F831002-7D53-454C-8CD1-47C366B246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468E780-2F5E-4244-8214-F5AA08C13A1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C5AF6310-D54E-4D3D-9774-62E77193DD0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25C57CF7-23B9-4C3D-AE40-8D80F333528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D6CF6951-7E16-473C-9207-CE8151A9127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AA5AB1EC-4F26-4712-BE8A-DE4322077B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EE5AB94B-73FE-48C4-9451-0E15F54B18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FA13A0EE-45E1-4509-A228-3A6C0C4CE8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7" name="直線コネクタ 606">
          <a:extLst>
            <a:ext uri="{FF2B5EF4-FFF2-40B4-BE49-F238E27FC236}">
              <a16:creationId xmlns:a16="http://schemas.microsoft.com/office/drawing/2014/main" id="{3AECBC29-275B-44D1-9380-E0B0B68F6AB8}"/>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a:extLst>
            <a:ext uri="{FF2B5EF4-FFF2-40B4-BE49-F238E27FC236}">
              <a16:creationId xmlns:a16="http://schemas.microsoft.com/office/drawing/2014/main" id="{4B7FE000-BFA6-440E-8D2D-8F957C5B5AD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a:extLst>
            <a:ext uri="{FF2B5EF4-FFF2-40B4-BE49-F238E27FC236}">
              <a16:creationId xmlns:a16="http://schemas.microsoft.com/office/drawing/2014/main" id="{B721207F-FE9E-40D6-8DF1-016FEC38D0B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0" name="【消防施設】&#10;一人当たり面積最大値テキスト">
          <a:extLst>
            <a:ext uri="{FF2B5EF4-FFF2-40B4-BE49-F238E27FC236}">
              <a16:creationId xmlns:a16="http://schemas.microsoft.com/office/drawing/2014/main" id="{0B6C709A-9936-40B3-811D-A57263BD102E}"/>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1" name="直線コネクタ 610">
          <a:extLst>
            <a:ext uri="{FF2B5EF4-FFF2-40B4-BE49-F238E27FC236}">
              <a16:creationId xmlns:a16="http://schemas.microsoft.com/office/drawing/2014/main" id="{4C95A73B-D3AD-4063-A9A5-263755503106}"/>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2" name="【消防施設】&#10;一人当たり面積平均値テキスト">
          <a:extLst>
            <a:ext uri="{FF2B5EF4-FFF2-40B4-BE49-F238E27FC236}">
              <a16:creationId xmlns:a16="http://schemas.microsoft.com/office/drawing/2014/main" id="{95A5C2FE-BA0E-465E-805C-C19D83DD259D}"/>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3" name="フローチャート: 判断 612">
          <a:extLst>
            <a:ext uri="{FF2B5EF4-FFF2-40B4-BE49-F238E27FC236}">
              <a16:creationId xmlns:a16="http://schemas.microsoft.com/office/drawing/2014/main" id="{D3131E9C-65C2-4876-B80A-9189A6791355}"/>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4" name="フローチャート: 判断 613">
          <a:extLst>
            <a:ext uri="{FF2B5EF4-FFF2-40B4-BE49-F238E27FC236}">
              <a16:creationId xmlns:a16="http://schemas.microsoft.com/office/drawing/2014/main" id="{F6B44FED-1CC4-48AF-9DC0-64F61E197CEA}"/>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5" name="フローチャート: 判断 614">
          <a:extLst>
            <a:ext uri="{FF2B5EF4-FFF2-40B4-BE49-F238E27FC236}">
              <a16:creationId xmlns:a16="http://schemas.microsoft.com/office/drawing/2014/main" id="{63DA59DA-0BA0-427E-9BEC-A36FB912201F}"/>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6" name="フローチャート: 判断 615">
          <a:extLst>
            <a:ext uri="{FF2B5EF4-FFF2-40B4-BE49-F238E27FC236}">
              <a16:creationId xmlns:a16="http://schemas.microsoft.com/office/drawing/2014/main" id="{CBDF94F1-DD77-405C-B495-640DF0D3F3FA}"/>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7" name="フローチャート: 判断 616">
          <a:extLst>
            <a:ext uri="{FF2B5EF4-FFF2-40B4-BE49-F238E27FC236}">
              <a16:creationId xmlns:a16="http://schemas.microsoft.com/office/drawing/2014/main" id="{18E18353-C444-4798-B797-22A47637E6A7}"/>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6C357EA-8FA7-4F06-8D5F-ABDE2E22D1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F56FBC4-17D9-442C-8D02-EFBB573619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707CD88-6AD9-42B8-B714-2C4656C268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8CA8EBC-B6B9-4B6A-BF02-02B45F6631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6C8D42D-36A6-4260-AE49-2F61D4E238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23" name="楕円 622">
          <a:extLst>
            <a:ext uri="{FF2B5EF4-FFF2-40B4-BE49-F238E27FC236}">
              <a16:creationId xmlns:a16="http://schemas.microsoft.com/office/drawing/2014/main" id="{51D9DC0D-2AF0-4475-882D-1CEDB5EF7DC0}"/>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624" name="【消防施設】&#10;一人当たり面積該当値テキスト">
          <a:extLst>
            <a:ext uri="{FF2B5EF4-FFF2-40B4-BE49-F238E27FC236}">
              <a16:creationId xmlns:a16="http://schemas.microsoft.com/office/drawing/2014/main" id="{E47CD8CB-F018-4CC2-AC67-170AE7D0789B}"/>
            </a:ext>
          </a:extLst>
        </xdr:cNvPr>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625" name="楕円 624">
          <a:extLst>
            <a:ext uri="{FF2B5EF4-FFF2-40B4-BE49-F238E27FC236}">
              <a16:creationId xmlns:a16="http://schemas.microsoft.com/office/drawing/2014/main" id="{11198EF9-AED5-438D-AB8B-13649225E58F}"/>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33528</xdr:rowOff>
    </xdr:to>
    <xdr:cxnSp macro="">
      <xdr:nvCxnSpPr>
        <xdr:cNvPr id="626" name="直線コネクタ 625">
          <a:extLst>
            <a:ext uri="{FF2B5EF4-FFF2-40B4-BE49-F238E27FC236}">
              <a16:creationId xmlns:a16="http://schemas.microsoft.com/office/drawing/2014/main" id="{23AC844F-F4E6-440C-ADB0-40E028D0B990}"/>
            </a:ext>
          </a:extLst>
        </xdr:cNvPr>
        <xdr:cNvCxnSpPr/>
      </xdr:nvCxnSpPr>
      <xdr:spPr>
        <a:xfrm>
          <a:off x="21323300" y="1443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27" name="楕円 626">
          <a:extLst>
            <a:ext uri="{FF2B5EF4-FFF2-40B4-BE49-F238E27FC236}">
              <a16:creationId xmlns:a16="http://schemas.microsoft.com/office/drawing/2014/main" id="{79CFDF71-0FCE-4156-AF46-65E637A35A63}"/>
            </a:ext>
          </a:extLst>
        </xdr:cNvPr>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33528</xdr:rowOff>
    </xdr:to>
    <xdr:cxnSp macro="">
      <xdr:nvCxnSpPr>
        <xdr:cNvPr id="628" name="直線コネクタ 627">
          <a:extLst>
            <a:ext uri="{FF2B5EF4-FFF2-40B4-BE49-F238E27FC236}">
              <a16:creationId xmlns:a16="http://schemas.microsoft.com/office/drawing/2014/main" id="{714E1243-7675-48B1-B91C-A3ADD17E445C}"/>
            </a:ext>
          </a:extLst>
        </xdr:cNvPr>
        <xdr:cNvCxnSpPr/>
      </xdr:nvCxnSpPr>
      <xdr:spPr>
        <a:xfrm>
          <a:off x="20434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629" name="楕円 628">
          <a:extLst>
            <a:ext uri="{FF2B5EF4-FFF2-40B4-BE49-F238E27FC236}">
              <a16:creationId xmlns:a16="http://schemas.microsoft.com/office/drawing/2014/main" id="{E7F90D85-DC7D-442C-B71A-56CC22ABEA9B}"/>
            </a:ext>
          </a:extLst>
        </xdr:cNvPr>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28956</xdr:rowOff>
    </xdr:to>
    <xdr:cxnSp macro="">
      <xdr:nvCxnSpPr>
        <xdr:cNvPr id="630" name="直線コネクタ 629">
          <a:extLst>
            <a:ext uri="{FF2B5EF4-FFF2-40B4-BE49-F238E27FC236}">
              <a16:creationId xmlns:a16="http://schemas.microsoft.com/office/drawing/2014/main" id="{26C2FDF5-183D-451B-9710-6557121C041C}"/>
            </a:ext>
          </a:extLst>
        </xdr:cNvPr>
        <xdr:cNvCxnSpPr/>
      </xdr:nvCxnSpPr>
      <xdr:spPr>
        <a:xfrm>
          <a:off x="19545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631" name="楕円 630">
          <a:extLst>
            <a:ext uri="{FF2B5EF4-FFF2-40B4-BE49-F238E27FC236}">
              <a16:creationId xmlns:a16="http://schemas.microsoft.com/office/drawing/2014/main" id="{957FED0A-6F2E-4CC5-81B3-0AC778054670}"/>
            </a:ext>
          </a:extLst>
        </xdr:cNvPr>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28956</xdr:rowOff>
    </xdr:to>
    <xdr:cxnSp macro="">
      <xdr:nvCxnSpPr>
        <xdr:cNvPr id="632" name="直線コネクタ 631">
          <a:extLst>
            <a:ext uri="{FF2B5EF4-FFF2-40B4-BE49-F238E27FC236}">
              <a16:creationId xmlns:a16="http://schemas.microsoft.com/office/drawing/2014/main" id="{3F5064F3-6DC0-4F3E-AC40-C3A5F1A6AA2C}"/>
            </a:ext>
          </a:extLst>
        </xdr:cNvPr>
        <xdr:cNvCxnSpPr/>
      </xdr:nvCxnSpPr>
      <xdr:spPr>
        <a:xfrm>
          <a:off x="18656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3" name="n_1aveValue【消防施設】&#10;一人当たり面積">
          <a:extLst>
            <a:ext uri="{FF2B5EF4-FFF2-40B4-BE49-F238E27FC236}">
              <a16:creationId xmlns:a16="http://schemas.microsoft.com/office/drawing/2014/main" id="{74D5B3F3-26BA-4207-AF5F-56559FE30DA1}"/>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4" name="n_2aveValue【消防施設】&#10;一人当たり面積">
          <a:extLst>
            <a:ext uri="{FF2B5EF4-FFF2-40B4-BE49-F238E27FC236}">
              <a16:creationId xmlns:a16="http://schemas.microsoft.com/office/drawing/2014/main" id="{41E32232-1529-4476-B143-117CD286B8A5}"/>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5" name="n_3aveValue【消防施設】&#10;一人当たり面積">
          <a:extLst>
            <a:ext uri="{FF2B5EF4-FFF2-40B4-BE49-F238E27FC236}">
              <a16:creationId xmlns:a16="http://schemas.microsoft.com/office/drawing/2014/main" id="{16DD9FD4-A7EB-4F85-BC68-73015ADD3DF3}"/>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6" name="n_4aveValue【消防施設】&#10;一人当たり面積">
          <a:extLst>
            <a:ext uri="{FF2B5EF4-FFF2-40B4-BE49-F238E27FC236}">
              <a16:creationId xmlns:a16="http://schemas.microsoft.com/office/drawing/2014/main" id="{50F43144-E135-41AA-87CD-F18AEF9B359B}"/>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100855</xdr:rowOff>
    </xdr:from>
    <xdr:ext cx="469744" cy="259045"/>
    <xdr:sp macro="" textlink="">
      <xdr:nvSpPr>
        <xdr:cNvPr id="637" name="n_1mainValue【消防施設】&#10;一人当たり面積">
          <a:extLst>
            <a:ext uri="{FF2B5EF4-FFF2-40B4-BE49-F238E27FC236}">
              <a16:creationId xmlns:a16="http://schemas.microsoft.com/office/drawing/2014/main" id="{ED4B20E7-AD3A-4188-9760-60123005C6BB}"/>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38" name="n_2mainValue【消防施設】&#10;一人当たり面積">
          <a:extLst>
            <a:ext uri="{FF2B5EF4-FFF2-40B4-BE49-F238E27FC236}">
              <a16:creationId xmlns:a16="http://schemas.microsoft.com/office/drawing/2014/main" id="{68BA18CF-B766-455F-8053-DB4C766ADE80}"/>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639" name="n_3mainValue【消防施設】&#10;一人当たり面積">
          <a:extLst>
            <a:ext uri="{FF2B5EF4-FFF2-40B4-BE49-F238E27FC236}">
              <a16:creationId xmlns:a16="http://schemas.microsoft.com/office/drawing/2014/main" id="{30987EEA-CF38-4261-BD10-051778EF6558}"/>
            </a:ext>
          </a:extLst>
        </xdr:cNvPr>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640" name="n_4mainValue【消防施設】&#10;一人当たり面積">
          <a:extLst>
            <a:ext uri="{FF2B5EF4-FFF2-40B4-BE49-F238E27FC236}">
              <a16:creationId xmlns:a16="http://schemas.microsoft.com/office/drawing/2014/main" id="{010200EE-0C07-411E-A29E-5B508DF8DBEB}"/>
            </a:ext>
          </a:extLst>
        </xdr:cNvPr>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A8AD70CB-F4C8-4FE5-A362-560C7F4574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CE98277-60D8-4C68-AE72-93D78CA2E6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F05F4715-F673-4DA0-ACA1-179FEFF1EE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353AC624-2C78-446F-B2FA-4E713E2CC6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7B7845F7-7099-4597-BBB6-7D12FB023B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6FE8DE9C-EA78-4253-91AE-EFF8509594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D22AFE31-9E24-4AD7-B838-ED7488E54C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F4FB0ED-1DE4-4989-8A24-1DB2B56185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19B04977-0B11-4966-8328-37D1CF2FE7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1AB57D7-A927-432B-84AF-09F9493A1F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12D02D6B-BB2A-4C2C-937F-919AE8F24B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57D4D101-6CCB-4FB3-B098-A78F0E48D65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A9FF3165-A4E7-4BE3-80B4-1FD288677BC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B88AC418-50FF-4404-8237-41806454DBC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B0E7F1DE-5573-4E98-95AC-988320E143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20094849-62DB-4FD3-9934-B6F27B0EED7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A48C44AA-7EC5-4CB5-B9B7-1EC4B32295B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41CDDFEB-5A31-450E-B05A-9765F794C45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36585116-9C1F-4D8A-99FC-114A1E2F62F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365CF8ED-6FCF-408B-9731-B6C43C6BA21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a:extLst>
            <a:ext uri="{FF2B5EF4-FFF2-40B4-BE49-F238E27FC236}">
              <a16:creationId xmlns:a16="http://schemas.microsoft.com/office/drawing/2014/main" id="{45EFAD66-1B2D-4768-8122-8A9E722A0F2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F8C55434-8CA1-45CE-B9B5-88565C65AD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641AC205-7F5D-4CBA-8708-9626C818AC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a:extLst>
            <a:ext uri="{FF2B5EF4-FFF2-40B4-BE49-F238E27FC236}">
              <a16:creationId xmlns:a16="http://schemas.microsoft.com/office/drawing/2014/main" id="{5BA3E739-1B7E-4F43-8E62-8D936ED26AE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a:extLst>
            <a:ext uri="{FF2B5EF4-FFF2-40B4-BE49-F238E27FC236}">
              <a16:creationId xmlns:a16="http://schemas.microsoft.com/office/drawing/2014/main" id="{280B0760-F60E-490D-A484-F889240AF46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a:extLst>
            <a:ext uri="{FF2B5EF4-FFF2-40B4-BE49-F238E27FC236}">
              <a16:creationId xmlns:a16="http://schemas.microsoft.com/office/drawing/2014/main" id="{91352CF2-C730-4D0D-AF94-C08C187A976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a:extLst>
            <a:ext uri="{FF2B5EF4-FFF2-40B4-BE49-F238E27FC236}">
              <a16:creationId xmlns:a16="http://schemas.microsoft.com/office/drawing/2014/main" id="{808D70DF-F1DA-4791-BC0A-B59DD1957AE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a:extLst>
            <a:ext uri="{FF2B5EF4-FFF2-40B4-BE49-F238E27FC236}">
              <a16:creationId xmlns:a16="http://schemas.microsoft.com/office/drawing/2014/main" id="{D668C459-8370-4698-ABCA-D5DAF745995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669" name="【庁舎】&#10;有形固定資産減価償却率平均値テキスト">
          <a:extLst>
            <a:ext uri="{FF2B5EF4-FFF2-40B4-BE49-F238E27FC236}">
              <a16:creationId xmlns:a16="http://schemas.microsoft.com/office/drawing/2014/main" id="{826A7F9E-9129-44B7-9999-0359A6081356}"/>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0" name="フローチャート: 判断 669">
          <a:extLst>
            <a:ext uri="{FF2B5EF4-FFF2-40B4-BE49-F238E27FC236}">
              <a16:creationId xmlns:a16="http://schemas.microsoft.com/office/drawing/2014/main" id="{D1182AFA-80F5-4381-80F1-216264D9FE12}"/>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1" name="フローチャート: 判断 670">
          <a:extLst>
            <a:ext uri="{FF2B5EF4-FFF2-40B4-BE49-F238E27FC236}">
              <a16:creationId xmlns:a16="http://schemas.microsoft.com/office/drawing/2014/main" id="{00B5008D-E424-4D05-B480-DE1E82C68F1A}"/>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2" name="フローチャート: 判断 671">
          <a:extLst>
            <a:ext uri="{FF2B5EF4-FFF2-40B4-BE49-F238E27FC236}">
              <a16:creationId xmlns:a16="http://schemas.microsoft.com/office/drawing/2014/main" id="{FE1FE53F-53E6-4159-A173-97D593DF2AC4}"/>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3" name="フローチャート: 判断 672">
          <a:extLst>
            <a:ext uri="{FF2B5EF4-FFF2-40B4-BE49-F238E27FC236}">
              <a16:creationId xmlns:a16="http://schemas.microsoft.com/office/drawing/2014/main" id="{8C52319B-9887-4537-B507-AFA56425F8CE}"/>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4" name="フローチャート: 判断 673">
          <a:extLst>
            <a:ext uri="{FF2B5EF4-FFF2-40B4-BE49-F238E27FC236}">
              <a16:creationId xmlns:a16="http://schemas.microsoft.com/office/drawing/2014/main" id="{5DF6A2E7-BD1D-4543-9B00-FF5B7BA8B44A}"/>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A44F692-FBFD-400C-9516-8F14A12B78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C982E61-8FE2-4482-8D3C-A41F0ADCF7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E65ADE8-3444-4F5A-95C3-77BCFDF340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00D28B5-1786-409F-928F-62F32CBB2BD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BF3B6D3-39BE-4C27-8B06-2DEB96077F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24130</xdr:rowOff>
    </xdr:from>
    <xdr:to>
      <xdr:col>85</xdr:col>
      <xdr:colOff>177800</xdr:colOff>
      <xdr:row>101</xdr:row>
      <xdr:rowOff>125730</xdr:rowOff>
    </xdr:to>
    <xdr:sp macro="" textlink="">
      <xdr:nvSpPr>
        <xdr:cNvPr id="680" name="楕円 679">
          <a:extLst>
            <a:ext uri="{FF2B5EF4-FFF2-40B4-BE49-F238E27FC236}">
              <a16:creationId xmlns:a16="http://schemas.microsoft.com/office/drawing/2014/main" id="{4B0C5438-BE95-4149-998E-B10B9784D0F7}"/>
            </a:ext>
          </a:extLst>
        </xdr:cNvPr>
        <xdr:cNvSpPr/>
      </xdr:nvSpPr>
      <xdr:spPr>
        <a:xfrm>
          <a:off x="16268700" y="173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47007</xdr:rowOff>
    </xdr:from>
    <xdr:ext cx="405111" cy="259045"/>
    <xdr:sp macro="" textlink="">
      <xdr:nvSpPr>
        <xdr:cNvPr id="681" name="【庁舎】&#10;有形固定資産減価償却率該当値テキスト">
          <a:extLst>
            <a:ext uri="{FF2B5EF4-FFF2-40B4-BE49-F238E27FC236}">
              <a16:creationId xmlns:a16="http://schemas.microsoft.com/office/drawing/2014/main" id="{BD8374C2-4B06-444B-ADD0-F5B16F0E6695}"/>
            </a:ext>
          </a:extLst>
        </xdr:cNvPr>
        <xdr:cNvSpPr txBox="1"/>
      </xdr:nvSpPr>
      <xdr:spPr>
        <a:xfrm>
          <a:off x="16357600"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167639</xdr:rowOff>
    </xdr:from>
    <xdr:to>
      <xdr:col>81</xdr:col>
      <xdr:colOff>101600</xdr:colOff>
      <xdr:row>101</xdr:row>
      <xdr:rowOff>97789</xdr:rowOff>
    </xdr:to>
    <xdr:sp macro="" textlink="">
      <xdr:nvSpPr>
        <xdr:cNvPr id="682" name="楕円 681">
          <a:extLst>
            <a:ext uri="{FF2B5EF4-FFF2-40B4-BE49-F238E27FC236}">
              <a16:creationId xmlns:a16="http://schemas.microsoft.com/office/drawing/2014/main" id="{B6CE64A2-CF7A-4920-92B2-E1ACEC584128}"/>
            </a:ext>
          </a:extLst>
        </xdr:cNvPr>
        <xdr:cNvSpPr/>
      </xdr:nvSpPr>
      <xdr:spPr>
        <a:xfrm>
          <a:off x="15430500" y="173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46989</xdr:rowOff>
    </xdr:from>
    <xdr:to>
      <xdr:col>85</xdr:col>
      <xdr:colOff>127000</xdr:colOff>
      <xdr:row>101</xdr:row>
      <xdr:rowOff>74930</xdr:rowOff>
    </xdr:to>
    <xdr:cxnSp macro="">
      <xdr:nvCxnSpPr>
        <xdr:cNvPr id="683" name="直線コネクタ 682">
          <a:extLst>
            <a:ext uri="{FF2B5EF4-FFF2-40B4-BE49-F238E27FC236}">
              <a16:creationId xmlns:a16="http://schemas.microsoft.com/office/drawing/2014/main" id="{D38CD90E-5CBB-480C-818C-714F817C3C39}"/>
            </a:ext>
          </a:extLst>
        </xdr:cNvPr>
        <xdr:cNvCxnSpPr/>
      </xdr:nvCxnSpPr>
      <xdr:spPr>
        <a:xfrm>
          <a:off x="15481300" y="173634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140970</xdr:rowOff>
    </xdr:from>
    <xdr:to>
      <xdr:col>76</xdr:col>
      <xdr:colOff>165100</xdr:colOff>
      <xdr:row>101</xdr:row>
      <xdr:rowOff>71120</xdr:rowOff>
    </xdr:to>
    <xdr:sp macro="" textlink="">
      <xdr:nvSpPr>
        <xdr:cNvPr id="684" name="楕円 683">
          <a:extLst>
            <a:ext uri="{FF2B5EF4-FFF2-40B4-BE49-F238E27FC236}">
              <a16:creationId xmlns:a16="http://schemas.microsoft.com/office/drawing/2014/main" id="{FAFD72F2-A3C0-4CD7-A8B1-CE051C4C0256}"/>
            </a:ext>
          </a:extLst>
        </xdr:cNvPr>
        <xdr:cNvSpPr/>
      </xdr:nvSpPr>
      <xdr:spPr>
        <a:xfrm>
          <a:off x="1454150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20320</xdr:rowOff>
    </xdr:from>
    <xdr:to>
      <xdr:col>81</xdr:col>
      <xdr:colOff>50800</xdr:colOff>
      <xdr:row>101</xdr:row>
      <xdr:rowOff>46989</xdr:rowOff>
    </xdr:to>
    <xdr:cxnSp macro="">
      <xdr:nvCxnSpPr>
        <xdr:cNvPr id="685" name="直線コネクタ 684">
          <a:extLst>
            <a:ext uri="{FF2B5EF4-FFF2-40B4-BE49-F238E27FC236}">
              <a16:creationId xmlns:a16="http://schemas.microsoft.com/office/drawing/2014/main" id="{4E5EABD5-FBEA-45B4-8024-FFADD3209637}"/>
            </a:ext>
          </a:extLst>
        </xdr:cNvPr>
        <xdr:cNvCxnSpPr/>
      </xdr:nvCxnSpPr>
      <xdr:spPr>
        <a:xfrm>
          <a:off x="14592300" y="17336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49530</xdr:rowOff>
    </xdr:from>
    <xdr:to>
      <xdr:col>72</xdr:col>
      <xdr:colOff>38100</xdr:colOff>
      <xdr:row>105</xdr:row>
      <xdr:rowOff>151130</xdr:rowOff>
    </xdr:to>
    <xdr:sp macro="" textlink="">
      <xdr:nvSpPr>
        <xdr:cNvPr id="686" name="楕円 685">
          <a:extLst>
            <a:ext uri="{FF2B5EF4-FFF2-40B4-BE49-F238E27FC236}">
              <a16:creationId xmlns:a16="http://schemas.microsoft.com/office/drawing/2014/main" id="{4B45EE09-7D6F-4E3F-B4A1-779C3C4C183A}"/>
            </a:ext>
          </a:extLst>
        </xdr:cNvPr>
        <xdr:cNvSpPr/>
      </xdr:nvSpPr>
      <xdr:spPr>
        <a:xfrm>
          <a:off x="136525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20320</xdr:rowOff>
    </xdr:from>
    <xdr:to>
      <xdr:col>76</xdr:col>
      <xdr:colOff>114300</xdr:colOff>
      <xdr:row>105</xdr:row>
      <xdr:rowOff>100330</xdr:rowOff>
    </xdr:to>
    <xdr:cxnSp macro="">
      <xdr:nvCxnSpPr>
        <xdr:cNvPr id="687" name="直線コネクタ 686">
          <a:extLst>
            <a:ext uri="{FF2B5EF4-FFF2-40B4-BE49-F238E27FC236}">
              <a16:creationId xmlns:a16="http://schemas.microsoft.com/office/drawing/2014/main" id="{71249411-8BD0-4C97-B3A7-AD088233330E}"/>
            </a:ext>
          </a:extLst>
        </xdr:cNvPr>
        <xdr:cNvCxnSpPr/>
      </xdr:nvCxnSpPr>
      <xdr:spPr>
        <a:xfrm flipV="1">
          <a:off x="13703300" y="17336770"/>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20320</xdr:rowOff>
    </xdr:from>
    <xdr:to>
      <xdr:col>67</xdr:col>
      <xdr:colOff>101600</xdr:colOff>
      <xdr:row>105</xdr:row>
      <xdr:rowOff>121920</xdr:rowOff>
    </xdr:to>
    <xdr:sp macro="" textlink="">
      <xdr:nvSpPr>
        <xdr:cNvPr id="688" name="楕円 687">
          <a:extLst>
            <a:ext uri="{FF2B5EF4-FFF2-40B4-BE49-F238E27FC236}">
              <a16:creationId xmlns:a16="http://schemas.microsoft.com/office/drawing/2014/main" id="{81ABE7BE-59C5-4061-B69F-EE06599F061E}"/>
            </a:ext>
          </a:extLst>
        </xdr:cNvPr>
        <xdr:cNvSpPr/>
      </xdr:nvSpPr>
      <xdr:spPr>
        <a:xfrm>
          <a:off x="12763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71120</xdr:rowOff>
    </xdr:from>
    <xdr:to>
      <xdr:col>71</xdr:col>
      <xdr:colOff>177800</xdr:colOff>
      <xdr:row>105</xdr:row>
      <xdr:rowOff>100330</xdr:rowOff>
    </xdr:to>
    <xdr:cxnSp macro="">
      <xdr:nvCxnSpPr>
        <xdr:cNvPr id="689" name="直線コネクタ 688">
          <a:extLst>
            <a:ext uri="{FF2B5EF4-FFF2-40B4-BE49-F238E27FC236}">
              <a16:creationId xmlns:a16="http://schemas.microsoft.com/office/drawing/2014/main" id="{1678FC3D-8016-4453-AF44-FC5ACE692A56}"/>
            </a:ext>
          </a:extLst>
        </xdr:cNvPr>
        <xdr:cNvCxnSpPr/>
      </xdr:nvCxnSpPr>
      <xdr:spPr>
        <a:xfrm>
          <a:off x="12814300" y="180733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90" name="n_1aveValue【庁舎】&#10;有形固定資産減価償却率">
          <a:extLst>
            <a:ext uri="{FF2B5EF4-FFF2-40B4-BE49-F238E27FC236}">
              <a16:creationId xmlns:a16="http://schemas.microsoft.com/office/drawing/2014/main" id="{EE005FB1-0AEA-4EEE-A810-5BC4EEAE951E}"/>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691" name="n_2aveValue【庁舎】&#10;有形固定資産減価償却率">
          <a:extLst>
            <a:ext uri="{FF2B5EF4-FFF2-40B4-BE49-F238E27FC236}">
              <a16:creationId xmlns:a16="http://schemas.microsoft.com/office/drawing/2014/main" id="{467558ED-188E-4B3D-B96A-4FA6EDD62BB7}"/>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2" name="n_3aveValue【庁舎】&#10;有形固定資産減価償却率">
          <a:extLst>
            <a:ext uri="{FF2B5EF4-FFF2-40B4-BE49-F238E27FC236}">
              <a16:creationId xmlns:a16="http://schemas.microsoft.com/office/drawing/2014/main" id="{3AE751EF-6B1C-4B37-8E52-91D53D5DA07A}"/>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3" name="n_4aveValue【庁舎】&#10;有形固定資産減価償却率">
          <a:extLst>
            <a:ext uri="{FF2B5EF4-FFF2-40B4-BE49-F238E27FC236}">
              <a16:creationId xmlns:a16="http://schemas.microsoft.com/office/drawing/2014/main" id="{98FE7BEB-1276-4990-9FB6-4D22AFBEC242}"/>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114316</xdr:rowOff>
    </xdr:from>
    <xdr:ext cx="405111" cy="259045"/>
    <xdr:sp macro="" textlink="">
      <xdr:nvSpPr>
        <xdr:cNvPr id="694" name="n_1mainValue【庁舎】&#10;有形固定資産減価償却率">
          <a:extLst>
            <a:ext uri="{FF2B5EF4-FFF2-40B4-BE49-F238E27FC236}">
              <a16:creationId xmlns:a16="http://schemas.microsoft.com/office/drawing/2014/main" id="{D5441E66-B9E0-4A60-A756-9BB6C0170F17}"/>
            </a:ext>
          </a:extLst>
        </xdr:cNvPr>
        <xdr:cNvSpPr txBox="1"/>
      </xdr:nvSpPr>
      <xdr:spPr>
        <a:xfrm>
          <a:off x="15266044"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87647</xdr:rowOff>
    </xdr:from>
    <xdr:ext cx="405111" cy="259045"/>
    <xdr:sp macro="" textlink="">
      <xdr:nvSpPr>
        <xdr:cNvPr id="695" name="n_2mainValue【庁舎】&#10;有形固定資産減価償却率">
          <a:extLst>
            <a:ext uri="{FF2B5EF4-FFF2-40B4-BE49-F238E27FC236}">
              <a16:creationId xmlns:a16="http://schemas.microsoft.com/office/drawing/2014/main" id="{7BF16F6B-C302-4F1C-BC96-872A9EDDA084}"/>
            </a:ext>
          </a:extLst>
        </xdr:cNvPr>
        <xdr:cNvSpPr txBox="1"/>
      </xdr:nvSpPr>
      <xdr:spPr>
        <a:xfrm>
          <a:off x="14389744"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142257</xdr:rowOff>
    </xdr:from>
    <xdr:ext cx="405111" cy="259045"/>
    <xdr:sp macro="" textlink="">
      <xdr:nvSpPr>
        <xdr:cNvPr id="696" name="n_3mainValue【庁舎】&#10;有形固定資産減価償却率">
          <a:extLst>
            <a:ext uri="{FF2B5EF4-FFF2-40B4-BE49-F238E27FC236}">
              <a16:creationId xmlns:a16="http://schemas.microsoft.com/office/drawing/2014/main" id="{DA8088D0-CE4D-4C17-9A93-002BB11C301E}"/>
            </a:ext>
          </a:extLst>
        </xdr:cNvPr>
        <xdr:cNvSpPr txBox="1"/>
      </xdr:nvSpPr>
      <xdr:spPr>
        <a:xfrm>
          <a:off x="13500744"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113047</xdr:rowOff>
    </xdr:from>
    <xdr:ext cx="405111" cy="259045"/>
    <xdr:sp macro="" textlink="">
      <xdr:nvSpPr>
        <xdr:cNvPr id="697" name="n_4mainValue【庁舎】&#10;有形固定資産減価償却率">
          <a:extLst>
            <a:ext uri="{FF2B5EF4-FFF2-40B4-BE49-F238E27FC236}">
              <a16:creationId xmlns:a16="http://schemas.microsoft.com/office/drawing/2014/main" id="{A3F83758-F723-4876-84A7-EB32A1CA91CF}"/>
            </a:ext>
          </a:extLst>
        </xdr:cNvPr>
        <xdr:cNvSpPr txBox="1"/>
      </xdr:nvSpPr>
      <xdr:spPr>
        <a:xfrm>
          <a:off x="1261174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D4F646B2-5E0D-49C5-AD18-E5825F6426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5A50E66C-0522-4B34-80CA-64A3F46597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977235A0-E682-464A-BE01-311555E92C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A0C69B6B-145A-4275-BE78-C6C862665F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BA8AE952-C852-42BE-9408-B8F1CAB84A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785FDC04-60AF-408B-9A35-2AD6282726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7979DC7-5254-48CD-BE04-FE837107B1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CDD892B-DCCB-4DD2-B3A6-60BBFC84B4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BBEC8EC-28A0-424B-A017-57F993C670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18202F31-0266-4B30-AC6A-E6A4A33CFA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7264412F-2DDC-489B-BE5D-A0923C111D4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8D977D84-FE6C-4D44-8254-8E543A67160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9BF6CB95-20E4-4766-A6F9-D292BD17A8D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B4B38464-3997-41EA-A120-72A375455F1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B540885B-BD82-4DEF-840A-5F3EFBA1853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1B8D1FB3-D3AA-48E9-98F5-FEC6CA7AEA5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4673C31B-7A20-424C-B965-B605A86F1C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5AE92CDD-BF66-4919-9693-8DBB9857DA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D479F707-F877-4B94-A907-12106437545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99D2CC5B-A979-4B9C-8E72-F8135389BE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DD5EDCBB-3BC4-4555-8129-940B87BC65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A9123B97-FCB7-4A84-B79D-4DA1EFF103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76368D84-9A35-4DFA-9B8B-22272EEB5B6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C2D22D91-827E-4456-9385-5B7C142E49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DEC674BF-496B-480F-9CAC-46C9D9883A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1C5296C1-7E9C-4C39-9443-70511AB4AF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4" name="直線コネクタ 723">
          <a:extLst>
            <a:ext uri="{FF2B5EF4-FFF2-40B4-BE49-F238E27FC236}">
              <a16:creationId xmlns:a16="http://schemas.microsoft.com/office/drawing/2014/main" id="{59706224-E5B9-49F5-A980-2EE078F83A4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a:extLst>
            <a:ext uri="{FF2B5EF4-FFF2-40B4-BE49-F238E27FC236}">
              <a16:creationId xmlns:a16="http://schemas.microsoft.com/office/drawing/2014/main" id="{37C519E4-6D4B-449B-ACF8-DABFD7BE46D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a:extLst>
            <a:ext uri="{FF2B5EF4-FFF2-40B4-BE49-F238E27FC236}">
              <a16:creationId xmlns:a16="http://schemas.microsoft.com/office/drawing/2014/main" id="{20332269-F4B5-41E2-ACC9-04769D0B2FF6}"/>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7" name="【庁舎】&#10;一人当たり面積最大値テキスト">
          <a:extLst>
            <a:ext uri="{FF2B5EF4-FFF2-40B4-BE49-F238E27FC236}">
              <a16:creationId xmlns:a16="http://schemas.microsoft.com/office/drawing/2014/main" id="{1537685C-B56B-45C9-98F1-2894BAADF9AF}"/>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8" name="直線コネクタ 727">
          <a:extLst>
            <a:ext uri="{FF2B5EF4-FFF2-40B4-BE49-F238E27FC236}">
              <a16:creationId xmlns:a16="http://schemas.microsoft.com/office/drawing/2014/main" id="{42332676-4976-444D-ACCE-002739C82B27}"/>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29" name="【庁舎】&#10;一人当たり面積平均値テキスト">
          <a:extLst>
            <a:ext uri="{FF2B5EF4-FFF2-40B4-BE49-F238E27FC236}">
              <a16:creationId xmlns:a16="http://schemas.microsoft.com/office/drawing/2014/main" id="{DB500217-B7EE-489D-AAB1-F9EC42D9F89D}"/>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0" name="フローチャート: 判断 729">
          <a:extLst>
            <a:ext uri="{FF2B5EF4-FFF2-40B4-BE49-F238E27FC236}">
              <a16:creationId xmlns:a16="http://schemas.microsoft.com/office/drawing/2014/main" id="{24D0BF62-8664-4C06-9774-9B0C25FD1F2E}"/>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1" name="フローチャート: 判断 730">
          <a:extLst>
            <a:ext uri="{FF2B5EF4-FFF2-40B4-BE49-F238E27FC236}">
              <a16:creationId xmlns:a16="http://schemas.microsoft.com/office/drawing/2014/main" id="{D2822B92-9702-485A-81D3-16AD594BF8FD}"/>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a:extLst>
            <a:ext uri="{FF2B5EF4-FFF2-40B4-BE49-F238E27FC236}">
              <a16:creationId xmlns:a16="http://schemas.microsoft.com/office/drawing/2014/main" id="{28541757-9835-4FF7-93B9-797734A54C8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3" name="フローチャート: 判断 732">
          <a:extLst>
            <a:ext uri="{FF2B5EF4-FFF2-40B4-BE49-F238E27FC236}">
              <a16:creationId xmlns:a16="http://schemas.microsoft.com/office/drawing/2014/main" id="{C69E284D-3D08-45BC-871C-D4EF7CEF1A69}"/>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4" name="フローチャート: 判断 733">
          <a:extLst>
            <a:ext uri="{FF2B5EF4-FFF2-40B4-BE49-F238E27FC236}">
              <a16:creationId xmlns:a16="http://schemas.microsoft.com/office/drawing/2014/main" id="{6DF84BA5-4388-463D-A716-52250F20D574}"/>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9216CC4-B138-43B1-9B16-AEC85EB475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16A1B05-6F63-4D40-9E6C-B00F13C474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BF4BE6A-69AC-4015-B430-109146C085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0AF9CE4-CFEA-4D2F-99D2-D7E49D5F69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1197D95-D867-4F5D-8F21-EEBEBE6240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740" name="楕円 739">
          <a:extLst>
            <a:ext uri="{FF2B5EF4-FFF2-40B4-BE49-F238E27FC236}">
              <a16:creationId xmlns:a16="http://schemas.microsoft.com/office/drawing/2014/main" id="{D19131DE-6E7A-42B0-8DDF-5AC6FDA0E450}"/>
            </a:ext>
          </a:extLst>
        </xdr:cNvPr>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741" name="【庁舎】&#10;一人当たり面積該当値テキスト">
          <a:extLst>
            <a:ext uri="{FF2B5EF4-FFF2-40B4-BE49-F238E27FC236}">
              <a16:creationId xmlns:a16="http://schemas.microsoft.com/office/drawing/2014/main" id="{F723476D-150B-4084-8810-4EFB33F26D2D}"/>
            </a:ext>
          </a:extLst>
        </xdr:cNvPr>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42" name="楕円 741">
          <a:extLst>
            <a:ext uri="{FF2B5EF4-FFF2-40B4-BE49-F238E27FC236}">
              <a16:creationId xmlns:a16="http://schemas.microsoft.com/office/drawing/2014/main" id="{662709AE-A1AA-451A-95C2-F0BAA32A3CA1}"/>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113756</xdr:rowOff>
    </xdr:to>
    <xdr:cxnSp macro="">
      <xdr:nvCxnSpPr>
        <xdr:cNvPr id="743" name="直線コネクタ 742">
          <a:extLst>
            <a:ext uri="{FF2B5EF4-FFF2-40B4-BE49-F238E27FC236}">
              <a16:creationId xmlns:a16="http://schemas.microsoft.com/office/drawing/2014/main" id="{340F2F99-2D3F-4EA1-A70D-DE38BFD38125}"/>
            </a:ext>
          </a:extLst>
        </xdr:cNvPr>
        <xdr:cNvCxnSpPr/>
      </xdr:nvCxnSpPr>
      <xdr:spPr>
        <a:xfrm>
          <a:off x="21323300" y="1845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44" name="楕円 743">
          <a:extLst>
            <a:ext uri="{FF2B5EF4-FFF2-40B4-BE49-F238E27FC236}">
              <a16:creationId xmlns:a16="http://schemas.microsoft.com/office/drawing/2014/main" id="{A176BF77-A690-4504-BF87-8BC7B0A0BC89}"/>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745" name="直線コネクタ 744">
          <a:extLst>
            <a:ext uri="{FF2B5EF4-FFF2-40B4-BE49-F238E27FC236}">
              <a16:creationId xmlns:a16="http://schemas.microsoft.com/office/drawing/2014/main" id="{8E19FB2A-BC08-4308-8F93-DBE18C772201}"/>
            </a:ext>
          </a:extLst>
        </xdr:cNvPr>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6" name="楕円 745">
          <a:extLst>
            <a:ext uri="{FF2B5EF4-FFF2-40B4-BE49-F238E27FC236}">
              <a16:creationId xmlns:a16="http://schemas.microsoft.com/office/drawing/2014/main" id="{F6CD78E7-FCC6-40D5-95EF-918EAA816DCC}"/>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113756</xdr:rowOff>
    </xdr:to>
    <xdr:cxnSp macro="">
      <xdr:nvCxnSpPr>
        <xdr:cNvPr id="747" name="直線コネクタ 746">
          <a:extLst>
            <a:ext uri="{FF2B5EF4-FFF2-40B4-BE49-F238E27FC236}">
              <a16:creationId xmlns:a16="http://schemas.microsoft.com/office/drawing/2014/main" id="{A51B7F2C-205D-40ED-9884-3123672D0FB3}"/>
            </a:ext>
          </a:extLst>
        </xdr:cNvPr>
        <xdr:cNvCxnSpPr/>
      </xdr:nvCxnSpPr>
      <xdr:spPr>
        <a:xfrm>
          <a:off x="19545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48" name="楕円 747">
          <a:extLst>
            <a:ext uri="{FF2B5EF4-FFF2-40B4-BE49-F238E27FC236}">
              <a16:creationId xmlns:a16="http://schemas.microsoft.com/office/drawing/2014/main" id="{84C38563-F2A5-401A-91E3-B40D0E4472DC}"/>
            </a:ext>
          </a:extLst>
        </xdr:cNvPr>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77832</xdr:rowOff>
    </xdr:to>
    <xdr:cxnSp macro="">
      <xdr:nvCxnSpPr>
        <xdr:cNvPr id="749" name="直線コネクタ 748">
          <a:extLst>
            <a:ext uri="{FF2B5EF4-FFF2-40B4-BE49-F238E27FC236}">
              <a16:creationId xmlns:a16="http://schemas.microsoft.com/office/drawing/2014/main" id="{673E3CB4-8E9E-4123-9763-55C20725D25C}"/>
            </a:ext>
          </a:extLst>
        </xdr:cNvPr>
        <xdr:cNvCxnSpPr/>
      </xdr:nvCxnSpPr>
      <xdr:spPr>
        <a:xfrm>
          <a:off x="18656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0" name="n_1aveValue【庁舎】&#10;一人当たり面積">
          <a:extLst>
            <a:ext uri="{FF2B5EF4-FFF2-40B4-BE49-F238E27FC236}">
              <a16:creationId xmlns:a16="http://schemas.microsoft.com/office/drawing/2014/main" id="{279FF159-8EA6-4671-A12E-B9D50CE3A598}"/>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1" name="n_2aveValue【庁舎】&#10;一人当たり面積">
          <a:extLst>
            <a:ext uri="{FF2B5EF4-FFF2-40B4-BE49-F238E27FC236}">
              <a16:creationId xmlns:a16="http://schemas.microsoft.com/office/drawing/2014/main" id="{C5CFF4FF-EFDC-452D-BF9C-2CCE2625A25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2" name="n_3aveValue【庁舎】&#10;一人当たり面積">
          <a:extLst>
            <a:ext uri="{FF2B5EF4-FFF2-40B4-BE49-F238E27FC236}">
              <a16:creationId xmlns:a16="http://schemas.microsoft.com/office/drawing/2014/main" id="{54F31F3C-5399-4CE9-835D-24C2BBA3CAFC}"/>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3" name="n_4aveValue【庁舎】&#10;一人当たり面積">
          <a:extLst>
            <a:ext uri="{FF2B5EF4-FFF2-40B4-BE49-F238E27FC236}">
              <a16:creationId xmlns:a16="http://schemas.microsoft.com/office/drawing/2014/main" id="{C4485415-6246-47DA-BA7B-6E10B4DDC57A}"/>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54" name="n_1mainValue【庁舎】&#10;一人当たり面積">
          <a:extLst>
            <a:ext uri="{FF2B5EF4-FFF2-40B4-BE49-F238E27FC236}">
              <a16:creationId xmlns:a16="http://schemas.microsoft.com/office/drawing/2014/main" id="{AB50FF18-33CA-48D5-AA32-22CD6DFFAA89}"/>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55" name="n_2mainValue【庁舎】&#10;一人当たり面積">
          <a:extLst>
            <a:ext uri="{FF2B5EF4-FFF2-40B4-BE49-F238E27FC236}">
              <a16:creationId xmlns:a16="http://schemas.microsoft.com/office/drawing/2014/main" id="{97E8F2B3-6E31-4CD0-B4EF-0EA34208FACB}"/>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756" name="n_3mainValue【庁舎】&#10;一人当たり面積">
          <a:extLst>
            <a:ext uri="{FF2B5EF4-FFF2-40B4-BE49-F238E27FC236}">
              <a16:creationId xmlns:a16="http://schemas.microsoft.com/office/drawing/2014/main" id="{8797C2A1-5333-4B28-984A-870C53B09142}"/>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757" name="n_4mainValue【庁舎】&#10;一人当たり面積">
          <a:extLst>
            <a:ext uri="{FF2B5EF4-FFF2-40B4-BE49-F238E27FC236}">
              <a16:creationId xmlns:a16="http://schemas.microsoft.com/office/drawing/2014/main" id="{6B4821D1-4727-4054-B3AC-76EFC2353DCC}"/>
            </a:ext>
          </a:extLst>
        </xdr:cNvPr>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ACEA1527-4DF5-4AA3-9D66-18871D67D9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35D82221-E73E-4872-B71A-31DA94B175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9D913244-481E-4227-8A58-E1F2D8756D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類似団体と比較して有形固定資産減価償却率が高くなっている施設は「消防施設」のみであり、他の施設については類似団体と比較して有形固定資産減価償却比率は低い数値を示している。令和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特に高い数値を示していた「一般廃棄物処理施設」は、新クリーンセンターの整備により数値が改善され、類似団体と比較しても低い数値を示した。同様に、「体育館・プール」においても住吉公園温水プールの整備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年度は低い数値を示している。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「市民会館」は、文化会館シグナスが該当し、建設年度が平成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であることから低い数値を示しており、「図書館」についても、文化会館シグナス内にあるため同様となっている。また、「庁舎」においては、役場庁舎の一部建て替えが令和２年度に完了したことにより、低い数値を示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16972973</v>
      </c>
      <c r="BO4" s="462"/>
      <c r="BP4" s="462"/>
      <c r="BQ4" s="462"/>
      <c r="BR4" s="462"/>
      <c r="BS4" s="462"/>
      <c r="BT4" s="462"/>
      <c r="BU4" s="463"/>
      <c r="BV4" s="461">
        <v>17368237</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3.2</v>
      </c>
      <c r="CU4" s="602"/>
      <c r="CV4" s="602"/>
      <c r="CW4" s="602"/>
      <c r="CX4" s="602"/>
      <c r="CY4" s="602"/>
      <c r="CZ4" s="602"/>
      <c r="DA4" s="603"/>
      <c r="DB4" s="601">
        <v>4.2</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16661870</v>
      </c>
      <c r="BO5" s="433"/>
      <c r="BP5" s="433"/>
      <c r="BQ5" s="433"/>
      <c r="BR5" s="433"/>
      <c r="BS5" s="433"/>
      <c r="BT5" s="433"/>
      <c r="BU5" s="434"/>
      <c r="BV5" s="432">
        <v>16950053</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88.6</v>
      </c>
      <c r="CU5" s="430"/>
      <c r="CV5" s="430"/>
      <c r="CW5" s="430"/>
      <c r="CX5" s="430"/>
      <c r="CY5" s="430"/>
      <c r="CZ5" s="430"/>
      <c r="DA5" s="431"/>
      <c r="DB5" s="429">
        <v>85.6</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311103</v>
      </c>
      <c r="BO6" s="433"/>
      <c r="BP6" s="433"/>
      <c r="BQ6" s="433"/>
      <c r="BR6" s="433"/>
      <c r="BS6" s="433"/>
      <c r="BT6" s="433"/>
      <c r="BU6" s="434"/>
      <c r="BV6" s="432">
        <v>418184</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90</v>
      </c>
      <c r="CU6" s="576"/>
      <c r="CV6" s="576"/>
      <c r="CW6" s="576"/>
      <c r="CX6" s="576"/>
      <c r="CY6" s="576"/>
      <c r="CZ6" s="576"/>
      <c r="DA6" s="577"/>
      <c r="DB6" s="575">
        <v>90.6</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104</v>
      </c>
      <c r="AV7" s="491"/>
      <c r="AW7" s="491"/>
      <c r="AX7" s="491"/>
      <c r="AY7" s="446" t="s">
        <v>108</v>
      </c>
      <c r="AZ7" s="447"/>
      <c r="BA7" s="447"/>
      <c r="BB7" s="447"/>
      <c r="BC7" s="447"/>
      <c r="BD7" s="447"/>
      <c r="BE7" s="447"/>
      <c r="BF7" s="447"/>
      <c r="BG7" s="447"/>
      <c r="BH7" s="447"/>
      <c r="BI7" s="447"/>
      <c r="BJ7" s="447"/>
      <c r="BK7" s="447"/>
      <c r="BL7" s="447"/>
      <c r="BM7" s="448"/>
      <c r="BN7" s="432">
        <v>30649</v>
      </c>
      <c r="BO7" s="433"/>
      <c r="BP7" s="433"/>
      <c r="BQ7" s="433"/>
      <c r="BR7" s="433"/>
      <c r="BS7" s="433"/>
      <c r="BT7" s="433"/>
      <c r="BU7" s="434"/>
      <c r="BV7" s="432">
        <v>36654</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8817071</v>
      </c>
      <c r="CU7" s="433"/>
      <c r="CV7" s="433"/>
      <c r="CW7" s="433"/>
      <c r="CX7" s="433"/>
      <c r="CY7" s="433"/>
      <c r="CZ7" s="433"/>
      <c r="DA7" s="434"/>
      <c r="DB7" s="432">
        <v>9093107</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104</v>
      </c>
      <c r="AV8" s="491"/>
      <c r="AW8" s="491"/>
      <c r="AX8" s="491"/>
      <c r="AY8" s="446" t="s">
        <v>111</v>
      </c>
      <c r="AZ8" s="447"/>
      <c r="BA8" s="447"/>
      <c r="BB8" s="447"/>
      <c r="BC8" s="447"/>
      <c r="BD8" s="447"/>
      <c r="BE8" s="447"/>
      <c r="BF8" s="447"/>
      <c r="BG8" s="447"/>
      <c r="BH8" s="447"/>
      <c r="BI8" s="447"/>
      <c r="BJ8" s="447"/>
      <c r="BK8" s="447"/>
      <c r="BL8" s="447"/>
      <c r="BM8" s="448"/>
      <c r="BN8" s="432">
        <v>280454</v>
      </c>
      <c r="BO8" s="433"/>
      <c r="BP8" s="433"/>
      <c r="BQ8" s="433"/>
      <c r="BR8" s="433"/>
      <c r="BS8" s="433"/>
      <c r="BT8" s="433"/>
      <c r="BU8" s="434"/>
      <c r="BV8" s="432">
        <v>381530</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0.56000000000000005</v>
      </c>
      <c r="CU8" s="536"/>
      <c r="CV8" s="536"/>
      <c r="CW8" s="536"/>
      <c r="CX8" s="536"/>
      <c r="CY8" s="536"/>
      <c r="CZ8" s="536"/>
      <c r="DA8" s="537"/>
      <c r="DB8" s="535">
        <v>0.56000000000000005</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36957</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117</v>
      </c>
      <c r="AV9" s="491"/>
      <c r="AW9" s="491"/>
      <c r="AX9" s="491"/>
      <c r="AY9" s="446" t="s">
        <v>118</v>
      </c>
      <c r="AZ9" s="447"/>
      <c r="BA9" s="447"/>
      <c r="BB9" s="447"/>
      <c r="BC9" s="447"/>
      <c r="BD9" s="447"/>
      <c r="BE9" s="447"/>
      <c r="BF9" s="447"/>
      <c r="BG9" s="447"/>
      <c r="BH9" s="447"/>
      <c r="BI9" s="447"/>
      <c r="BJ9" s="447"/>
      <c r="BK9" s="447"/>
      <c r="BL9" s="447"/>
      <c r="BM9" s="448"/>
      <c r="BN9" s="432">
        <v>-101076</v>
      </c>
      <c r="BO9" s="433"/>
      <c r="BP9" s="433"/>
      <c r="BQ9" s="433"/>
      <c r="BR9" s="433"/>
      <c r="BS9" s="433"/>
      <c r="BT9" s="433"/>
      <c r="BU9" s="434"/>
      <c r="BV9" s="432">
        <v>176364</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14.7</v>
      </c>
      <c r="CU9" s="430"/>
      <c r="CV9" s="430"/>
      <c r="CW9" s="430"/>
      <c r="CX9" s="430"/>
      <c r="CY9" s="430"/>
      <c r="CZ9" s="430"/>
      <c r="DA9" s="431"/>
      <c r="DB9" s="429">
        <v>14.8</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36968</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96</v>
      </c>
      <c r="AV10" s="491"/>
      <c r="AW10" s="491"/>
      <c r="AX10" s="491"/>
      <c r="AY10" s="446" t="s">
        <v>122</v>
      </c>
      <c r="AZ10" s="447"/>
      <c r="BA10" s="447"/>
      <c r="BB10" s="447"/>
      <c r="BC10" s="447"/>
      <c r="BD10" s="447"/>
      <c r="BE10" s="447"/>
      <c r="BF10" s="447"/>
      <c r="BG10" s="447"/>
      <c r="BH10" s="447"/>
      <c r="BI10" s="447"/>
      <c r="BJ10" s="447"/>
      <c r="BK10" s="447"/>
      <c r="BL10" s="447"/>
      <c r="BM10" s="448"/>
      <c r="BN10" s="432">
        <v>370369</v>
      </c>
      <c r="BO10" s="433"/>
      <c r="BP10" s="433"/>
      <c r="BQ10" s="433"/>
      <c r="BR10" s="433"/>
      <c r="BS10" s="433"/>
      <c r="BT10" s="433"/>
      <c r="BU10" s="434"/>
      <c r="BV10" s="432">
        <v>594912</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37508</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96</v>
      </c>
      <c r="AV12" s="491"/>
      <c r="AW12" s="491"/>
      <c r="AX12" s="491"/>
      <c r="AY12" s="446" t="s">
        <v>137</v>
      </c>
      <c r="AZ12" s="447"/>
      <c r="BA12" s="447"/>
      <c r="BB12" s="447"/>
      <c r="BC12" s="447"/>
      <c r="BD12" s="447"/>
      <c r="BE12" s="447"/>
      <c r="BF12" s="447"/>
      <c r="BG12" s="447"/>
      <c r="BH12" s="447"/>
      <c r="BI12" s="447"/>
      <c r="BJ12" s="447"/>
      <c r="BK12" s="447"/>
      <c r="BL12" s="447"/>
      <c r="BM12" s="448"/>
      <c r="BN12" s="432">
        <v>200000</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131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139</v>
      </c>
      <c r="N13" s="517"/>
      <c r="O13" s="517"/>
      <c r="P13" s="517"/>
      <c r="Q13" s="518"/>
      <c r="R13" s="519">
        <v>37210</v>
      </c>
      <c r="S13" s="520"/>
      <c r="T13" s="520"/>
      <c r="U13" s="520"/>
      <c r="V13" s="521"/>
      <c r="W13" s="522" t="s">
        <v>140</v>
      </c>
      <c r="X13" s="418"/>
      <c r="Y13" s="418"/>
      <c r="Z13" s="418"/>
      <c r="AA13" s="418"/>
      <c r="AB13" s="419"/>
      <c r="AC13" s="385">
        <v>440</v>
      </c>
      <c r="AD13" s="386"/>
      <c r="AE13" s="386"/>
      <c r="AF13" s="386"/>
      <c r="AG13" s="387"/>
      <c r="AH13" s="385">
        <v>473</v>
      </c>
      <c r="AI13" s="386"/>
      <c r="AJ13" s="386"/>
      <c r="AK13" s="386"/>
      <c r="AL13" s="445"/>
      <c r="AM13" s="489" t="s">
        <v>141</v>
      </c>
      <c r="AN13" s="389"/>
      <c r="AO13" s="389"/>
      <c r="AP13" s="389"/>
      <c r="AQ13" s="389"/>
      <c r="AR13" s="389"/>
      <c r="AS13" s="389"/>
      <c r="AT13" s="390"/>
      <c r="AU13" s="490" t="s">
        <v>127</v>
      </c>
      <c r="AV13" s="491"/>
      <c r="AW13" s="491"/>
      <c r="AX13" s="491"/>
      <c r="AY13" s="446" t="s">
        <v>142</v>
      </c>
      <c r="AZ13" s="447"/>
      <c r="BA13" s="447"/>
      <c r="BB13" s="447"/>
      <c r="BC13" s="447"/>
      <c r="BD13" s="447"/>
      <c r="BE13" s="447"/>
      <c r="BF13" s="447"/>
      <c r="BG13" s="447"/>
      <c r="BH13" s="447"/>
      <c r="BI13" s="447"/>
      <c r="BJ13" s="447"/>
      <c r="BK13" s="447"/>
      <c r="BL13" s="447"/>
      <c r="BM13" s="448"/>
      <c r="BN13" s="432">
        <v>69293</v>
      </c>
      <c r="BO13" s="433"/>
      <c r="BP13" s="433"/>
      <c r="BQ13" s="433"/>
      <c r="BR13" s="433"/>
      <c r="BS13" s="433"/>
      <c r="BT13" s="433"/>
      <c r="BU13" s="434"/>
      <c r="BV13" s="432">
        <v>771276</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7.3</v>
      </c>
      <c r="CU13" s="430"/>
      <c r="CV13" s="430"/>
      <c r="CW13" s="430"/>
      <c r="CX13" s="430"/>
      <c r="CY13" s="430"/>
      <c r="CZ13" s="430"/>
      <c r="DA13" s="431"/>
      <c r="DB13" s="429">
        <v>7.7</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144</v>
      </c>
      <c r="M14" s="559"/>
      <c r="N14" s="559"/>
      <c r="O14" s="559"/>
      <c r="P14" s="559"/>
      <c r="Q14" s="560"/>
      <c r="R14" s="519">
        <v>37569</v>
      </c>
      <c r="S14" s="520"/>
      <c r="T14" s="520"/>
      <c r="U14" s="520"/>
      <c r="V14" s="521"/>
      <c r="W14" s="523"/>
      <c r="X14" s="421"/>
      <c r="Y14" s="421"/>
      <c r="Z14" s="421"/>
      <c r="AA14" s="421"/>
      <c r="AB14" s="422"/>
      <c r="AC14" s="512">
        <v>2.2999999999999998</v>
      </c>
      <c r="AD14" s="513"/>
      <c r="AE14" s="513"/>
      <c r="AF14" s="513"/>
      <c r="AG14" s="514"/>
      <c r="AH14" s="512">
        <v>2.5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v>73.3</v>
      </c>
      <c r="CU14" s="530"/>
      <c r="CV14" s="530"/>
      <c r="CW14" s="530"/>
      <c r="CX14" s="530"/>
      <c r="CY14" s="530"/>
      <c r="CZ14" s="530"/>
      <c r="DA14" s="531"/>
      <c r="DB14" s="529">
        <v>61.7</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139</v>
      </c>
      <c r="N15" s="517"/>
      <c r="O15" s="517"/>
      <c r="P15" s="517"/>
      <c r="Q15" s="518"/>
      <c r="R15" s="519">
        <v>37332</v>
      </c>
      <c r="S15" s="520"/>
      <c r="T15" s="520"/>
      <c r="U15" s="520"/>
      <c r="V15" s="521"/>
      <c r="W15" s="522" t="s">
        <v>146</v>
      </c>
      <c r="X15" s="418"/>
      <c r="Y15" s="418"/>
      <c r="Z15" s="418"/>
      <c r="AA15" s="418"/>
      <c r="AB15" s="419"/>
      <c r="AC15" s="385">
        <v>5442</v>
      </c>
      <c r="AD15" s="386"/>
      <c r="AE15" s="386"/>
      <c r="AF15" s="386"/>
      <c r="AG15" s="387"/>
      <c r="AH15" s="385">
        <v>5445</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4276633</v>
      </c>
      <c r="BO15" s="462"/>
      <c r="BP15" s="462"/>
      <c r="BQ15" s="462"/>
      <c r="BR15" s="462"/>
      <c r="BS15" s="462"/>
      <c r="BT15" s="462"/>
      <c r="BU15" s="463"/>
      <c r="BV15" s="461">
        <v>4096839</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28.5</v>
      </c>
      <c r="AD16" s="513"/>
      <c r="AE16" s="513"/>
      <c r="AF16" s="513"/>
      <c r="AG16" s="514"/>
      <c r="AH16" s="512">
        <v>28.8</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7620524</v>
      </c>
      <c r="BO16" s="433"/>
      <c r="BP16" s="433"/>
      <c r="BQ16" s="433"/>
      <c r="BR16" s="433"/>
      <c r="BS16" s="433"/>
      <c r="BT16" s="433"/>
      <c r="BU16" s="434"/>
      <c r="BV16" s="432">
        <v>7566612</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152</v>
      </c>
      <c r="N17" s="526"/>
      <c r="O17" s="526"/>
      <c r="P17" s="526"/>
      <c r="Q17" s="527"/>
      <c r="R17" s="509" t="s">
        <v>153</v>
      </c>
      <c r="S17" s="510"/>
      <c r="T17" s="510"/>
      <c r="U17" s="510"/>
      <c r="V17" s="511"/>
      <c r="W17" s="522" t="s">
        <v>154</v>
      </c>
      <c r="X17" s="418"/>
      <c r="Y17" s="418"/>
      <c r="Z17" s="418"/>
      <c r="AA17" s="418"/>
      <c r="AB17" s="419"/>
      <c r="AC17" s="385">
        <v>13194</v>
      </c>
      <c r="AD17" s="386"/>
      <c r="AE17" s="386"/>
      <c r="AF17" s="386"/>
      <c r="AG17" s="387"/>
      <c r="AH17" s="385">
        <v>12990</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5321350</v>
      </c>
      <c r="BO17" s="433"/>
      <c r="BP17" s="433"/>
      <c r="BQ17" s="433"/>
      <c r="BR17" s="433"/>
      <c r="BS17" s="433"/>
      <c r="BT17" s="433"/>
      <c r="BU17" s="434"/>
      <c r="BV17" s="432">
        <v>5103786</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156</v>
      </c>
      <c r="C18" s="483"/>
      <c r="D18" s="483"/>
      <c r="E18" s="484"/>
      <c r="F18" s="484"/>
      <c r="G18" s="484"/>
      <c r="H18" s="484"/>
      <c r="I18" s="484"/>
      <c r="J18" s="484"/>
      <c r="K18" s="484"/>
      <c r="L18" s="485">
        <v>110.59</v>
      </c>
      <c r="M18" s="485"/>
      <c r="N18" s="485"/>
      <c r="O18" s="485"/>
      <c r="P18" s="485"/>
      <c r="Q18" s="485"/>
      <c r="R18" s="486"/>
      <c r="S18" s="486"/>
      <c r="T18" s="486"/>
      <c r="U18" s="486"/>
      <c r="V18" s="487"/>
      <c r="W18" s="503"/>
      <c r="X18" s="504"/>
      <c r="Y18" s="504"/>
      <c r="Z18" s="504"/>
      <c r="AA18" s="504"/>
      <c r="AB18" s="528"/>
      <c r="AC18" s="402">
        <v>69.2</v>
      </c>
      <c r="AD18" s="403"/>
      <c r="AE18" s="403"/>
      <c r="AF18" s="403"/>
      <c r="AG18" s="488"/>
      <c r="AH18" s="402">
        <v>68.7</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7947359</v>
      </c>
      <c r="BO18" s="433"/>
      <c r="BP18" s="433"/>
      <c r="BQ18" s="433"/>
      <c r="BR18" s="433"/>
      <c r="BS18" s="433"/>
      <c r="BT18" s="433"/>
      <c r="BU18" s="434"/>
      <c r="BV18" s="432">
        <v>7998788</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158</v>
      </c>
      <c r="C19" s="483"/>
      <c r="D19" s="483"/>
      <c r="E19" s="484"/>
      <c r="F19" s="484"/>
      <c r="G19" s="484"/>
      <c r="H19" s="484"/>
      <c r="I19" s="484"/>
      <c r="J19" s="484"/>
      <c r="K19" s="484"/>
      <c r="L19" s="492">
        <v>334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10420768</v>
      </c>
      <c r="BO19" s="433"/>
      <c r="BP19" s="433"/>
      <c r="BQ19" s="433"/>
      <c r="BR19" s="433"/>
      <c r="BS19" s="433"/>
      <c r="BT19" s="433"/>
      <c r="BU19" s="434"/>
      <c r="BV19" s="432">
        <v>10566082</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160</v>
      </c>
      <c r="C20" s="483"/>
      <c r="D20" s="483"/>
      <c r="E20" s="484"/>
      <c r="F20" s="484"/>
      <c r="G20" s="484"/>
      <c r="H20" s="484"/>
      <c r="I20" s="484"/>
      <c r="J20" s="484"/>
      <c r="K20" s="484"/>
      <c r="L20" s="492">
        <v>13399</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17096665</v>
      </c>
      <c r="BO22" s="462"/>
      <c r="BP22" s="462"/>
      <c r="BQ22" s="462"/>
      <c r="BR22" s="462"/>
      <c r="BS22" s="462"/>
      <c r="BT22" s="462"/>
      <c r="BU22" s="463"/>
      <c r="BV22" s="461">
        <v>16741428</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15305582</v>
      </c>
      <c r="BO23" s="433"/>
      <c r="BP23" s="433"/>
      <c r="BQ23" s="433"/>
      <c r="BR23" s="433"/>
      <c r="BS23" s="433"/>
      <c r="BT23" s="433"/>
      <c r="BU23" s="434"/>
      <c r="BV23" s="432">
        <v>14846650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170</v>
      </c>
      <c r="F24" s="389"/>
      <c r="G24" s="389"/>
      <c r="H24" s="389"/>
      <c r="I24" s="389"/>
      <c r="J24" s="389"/>
      <c r="K24" s="390"/>
      <c r="L24" s="385">
        <v>1</v>
      </c>
      <c r="M24" s="386"/>
      <c r="N24" s="386"/>
      <c r="O24" s="386"/>
      <c r="P24" s="387"/>
      <c r="Q24" s="385">
        <v>8440</v>
      </c>
      <c r="R24" s="386"/>
      <c r="S24" s="386"/>
      <c r="T24" s="386"/>
      <c r="U24" s="386"/>
      <c r="V24" s="387"/>
      <c r="W24" s="475"/>
      <c r="X24" s="412"/>
      <c r="Y24" s="413"/>
      <c r="Z24" s="388" t="s">
        <v>171</v>
      </c>
      <c r="AA24" s="389"/>
      <c r="AB24" s="389"/>
      <c r="AC24" s="389"/>
      <c r="AD24" s="389"/>
      <c r="AE24" s="389"/>
      <c r="AF24" s="389"/>
      <c r="AG24" s="390"/>
      <c r="AH24" s="385">
        <v>264</v>
      </c>
      <c r="AI24" s="386"/>
      <c r="AJ24" s="386"/>
      <c r="AK24" s="386"/>
      <c r="AL24" s="387"/>
      <c r="AM24" s="385">
        <v>753984</v>
      </c>
      <c r="AN24" s="386"/>
      <c r="AO24" s="386"/>
      <c r="AP24" s="386"/>
      <c r="AQ24" s="386"/>
      <c r="AR24" s="387"/>
      <c r="AS24" s="385">
        <v>2856</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11396619</v>
      </c>
      <c r="BO24" s="433"/>
      <c r="BP24" s="433"/>
      <c r="BQ24" s="433"/>
      <c r="BR24" s="433"/>
      <c r="BS24" s="433"/>
      <c r="BT24" s="433"/>
      <c r="BU24" s="434"/>
      <c r="BV24" s="432">
        <v>10670116</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173</v>
      </c>
      <c r="F25" s="389"/>
      <c r="G25" s="389"/>
      <c r="H25" s="389"/>
      <c r="I25" s="389"/>
      <c r="J25" s="389"/>
      <c r="K25" s="390"/>
      <c r="L25" s="385">
        <v>1</v>
      </c>
      <c r="M25" s="386"/>
      <c r="N25" s="386"/>
      <c r="O25" s="386"/>
      <c r="P25" s="387"/>
      <c r="Q25" s="385">
        <v>6840</v>
      </c>
      <c r="R25" s="386"/>
      <c r="S25" s="386"/>
      <c r="T25" s="386"/>
      <c r="U25" s="386"/>
      <c r="V25" s="387"/>
      <c r="W25" s="475"/>
      <c r="X25" s="412"/>
      <c r="Y25" s="413"/>
      <c r="Z25" s="388" t="s">
        <v>174</v>
      </c>
      <c r="AA25" s="389"/>
      <c r="AB25" s="389"/>
      <c r="AC25" s="389"/>
      <c r="AD25" s="389"/>
      <c r="AE25" s="389"/>
      <c r="AF25" s="389"/>
      <c r="AG25" s="390"/>
      <c r="AH25" s="385">
        <v>46</v>
      </c>
      <c r="AI25" s="386"/>
      <c r="AJ25" s="386"/>
      <c r="AK25" s="386"/>
      <c r="AL25" s="387"/>
      <c r="AM25" s="385">
        <v>132480</v>
      </c>
      <c r="AN25" s="386"/>
      <c r="AO25" s="386"/>
      <c r="AP25" s="386"/>
      <c r="AQ25" s="386"/>
      <c r="AR25" s="387"/>
      <c r="AS25" s="385">
        <v>2880</v>
      </c>
      <c r="AT25" s="386"/>
      <c r="AU25" s="386"/>
      <c r="AV25" s="386"/>
      <c r="AW25" s="386"/>
      <c r="AX25" s="445"/>
      <c r="AY25" s="458" t="s">
        <v>175</v>
      </c>
      <c r="AZ25" s="459"/>
      <c r="BA25" s="459"/>
      <c r="BB25" s="459"/>
      <c r="BC25" s="459"/>
      <c r="BD25" s="459"/>
      <c r="BE25" s="459"/>
      <c r="BF25" s="459"/>
      <c r="BG25" s="459"/>
      <c r="BH25" s="459"/>
      <c r="BI25" s="459"/>
      <c r="BJ25" s="459"/>
      <c r="BK25" s="459"/>
      <c r="BL25" s="459"/>
      <c r="BM25" s="460"/>
      <c r="BN25" s="461">
        <v>577773</v>
      </c>
      <c r="BO25" s="462"/>
      <c r="BP25" s="462"/>
      <c r="BQ25" s="462"/>
      <c r="BR25" s="462"/>
      <c r="BS25" s="462"/>
      <c r="BT25" s="462"/>
      <c r="BU25" s="463"/>
      <c r="BV25" s="461">
        <v>917600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176</v>
      </c>
      <c r="F26" s="389"/>
      <c r="G26" s="389"/>
      <c r="H26" s="389"/>
      <c r="I26" s="389"/>
      <c r="J26" s="389"/>
      <c r="K26" s="390"/>
      <c r="L26" s="385">
        <v>1</v>
      </c>
      <c r="M26" s="386"/>
      <c r="N26" s="386"/>
      <c r="O26" s="386"/>
      <c r="P26" s="387"/>
      <c r="Q26" s="385">
        <v>6280</v>
      </c>
      <c r="R26" s="386"/>
      <c r="S26" s="386"/>
      <c r="T26" s="386"/>
      <c r="U26" s="386"/>
      <c r="V26" s="387"/>
      <c r="W26" s="475"/>
      <c r="X26" s="412"/>
      <c r="Y26" s="413"/>
      <c r="Z26" s="388" t="s">
        <v>177</v>
      </c>
      <c r="AA26" s="443"/>
      <c r="AB26" s="443"/>
      <c r="AC26" s="443"/>
      <c r="AD26" s="443"/>
      <c r="AE26" s="443"/>
      <c r="AF26" s="443"/>
      <c r="AG26" s="444"/>
      <c r="AH26" s="385">
        <v>20</v>
      </c>
      <c r="AI26" s="386"/>
      <c r="AJ26" s="386"/>
      <c r="AK26" s="386"/>
      <c r="AL26" s="387"/>
      <c r="AM26" s="385">
        <v>47960</v>
      </c>
      <c r="AN26" s="386"/>
      <c r="AO26" s="386"/>
      <c r="AP26" s="386"/>
      <c r="AQ26" s="386"/>
      <c r="AR26" s="387"/>
      <c r="AS26" s="385">
        <v>2398</v>
      </c>
      <c r="AT26" s="386"/>
      <c r="AU26" s="386"/>
      <c r="AV26" s="386"/>
      <c r="AW26" s="386"/>
      <c r="AX26" s="445"/>
      <c r="AY26" s="472" t="s">
        <v>178</v>
      </c>
      <c r="AZ26" s="392"/>
      <c r="BA26" s="392"/>
      <c r="BB26" s="392"/>
      <c r="BC26" s="392"/>
      <c r="BD26" s="392"/>
      <c r="BE26" s="392"/>
      <c r="BF26" s="392"/>
      <c r="BG26" s="392"/>
      <c r="BH26" s="392"/>
      <c r="BI26" s="392"/>
      <c r="BJ26" s="392"/>
      <c r="BK26" s="392"/>
      <c r="BL26" s="392"/>
      <c r="BM26" s="473"/>
      <c r="BN26" s="432" t="s">
        <v>131</v>
      </c>
      <c r="BO26" s="433"/>
      <c r="BP26" s="433"/>
      <c r="BQ26" s="433"/>
      <c r="BR26" s="433"/>
      <c r="BS26" s="433"/>
      <c r="BT26" s="433"/>
      <c r="BU26" s="434"/>
      <c r="BV26" s="432" t="s">
        <v>131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179</v>
      </c>
      <c r="F27" s="389"/>
      <c r="G27" s="389"/>
      <c r="H27" s="389"/>
      <c r="I27" s="389"/>
      <c r="J27" s="389"/>
      <c r="K27" s="390"/>
      <c r="L27" s="385">
        <v>1</v>
      </c>
      <c r="M27" s="386"/>
      <c r="N27" s="386"/>
      <c r="O27" s="386"/>
      <c r="P27" s="387"/>
      <c r="Q27" s="385">
        <v>4100</v>
      </c>
      <c r="R27" s="386"/>
      <c r="S27" s="386"/>
      <c r="T27" s="386"/>
      <c r="U27" s="386"/>
      <c r="V27" s="387"/>
      <c r="W27" s="475"/>
      <c r="X27" s="412"/>
      <c r="Y27" s="413"/>
      <c r="Z27" s="388" t="s">
        <v>180</v>
      </c>
      <c r="AA27" s="389"/>
      <c r="AB27" s="389"/>
      <c r="AC27" s="389"/>
      <c r="AD27" s="389"/>
      <c r="AE27" s="389"/>
      <c r="AF27" s="389"/>
      <c r="AG27" s="390"/>
      <c r="AH27" s="385" t="s">
        <v>131</v>
      </c>
      <c r="AI27" s="386"/>
      <c r="AJ27" s="386"/>
      <c r="AK27" s="386"/>
      <c r="AL27" s="387"/>
      <c r="AM27" s="385" t="s">
        <v>131</v>
      </c>
      <c r="AN27" s="386"/>
      <c r="AO27" s="386"/>
      <c r="AP27" s="386"/>
      <c r="AQ27" s="386"/>
      <c r="AR27" s="387"/>
      <c r="AS27" s="385" t="s">
        <v>131</v>
      </c>
      <c r="AT27" s="386"/>
      <c r="AU27" s="386"/>
      <c r="AV27" s="386"/>
      <c r="AW27" s="386"/>
      <c r="AX27" s="445"/>
      <c r="AY27" s="469" t="s">
        <v>181</v>
      </c>
      <c r="AZ27" s="470"/>
      <c r="BA27" s="470"/>
      <c r="BB27" s="470"/>
      <c r="BC27" s="470"/>
      <c r="BD27" s="470"/>
      <c r="BE27" s="470"/>
      <c r="BF27" s="470"/>
      <c r="BG27" s="470"/>
      <c r="BH27" s="470"/>
      <c r="BI27" s="470"/>
      <c r="BJ27" s="470"/>
      <c r="BK27" s="470"/>
      <c r="BL27" s="470"/>
      <c r="BM27" s="471"/>
      <c r="BN27" s="466">
        <v>1453470</v>
      </c>
      <c r="BO27" s="467"/>
      <c r="BP27" s="467"/>
      <c r="BQ27" s="467"/>
      <c r="BR27" s="467"/>
      <c r="BS27" s="467"/>
      <c r="BT27" s="467"/>
      <c r="BU27" s="468"/>
      <c r="BV27" s="466">
        <v>1453437</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182</v>
      </c>
      <c r="F28" s="389"/>
      <c r="G28" s="389"/>
      <c r="H28" s="389"/>
      <c r="I28" s="389"/>
      <c r="J28" s="389"/>
      <c r="K28" s="390"/>
      <c r="L28" s="385">
        <v>1</v>
      </c>
      <c r="M28" s="386"/>
      <c r="N28" s="386"/>
      <c r="O28" s="386"/>
      <c r="P28" s="387"/>
      <c r="Q28" s="385">
        <v>3470</v>
      </c>
      <c r="R28" s="386"/>
      <c r="S28" s="386"/>
      <c r="T28" s="386"/>
      <c r="U28" s="386"/>
      <c r="V28" s="387"/>
      <c r="W28" s="475"/>
      <c r="X28" s="412"/>
      <c r="Y28" s="413"/>
      <c r="Z28" s="388" t="s">
        <v>183</v>
      </c>
      <c r="AA28" s="389"/>
      <c r="AB28" s="389"/>
      <c r="AC28" s="389"/>
      <c r="AD28" s="389"/>
      <c r="AE28" s="389"/>
      <c r="AF28" s="389"/>
      <c r="AG28" s="390"/>
      <c r="AH28" s="385" t="s">
        <v>131</v>
      </c>
      <c r="AI28" s="386"/>
      <c r="AJ28" s="386"/>
      <c r="AK28" s="386"/>
      <c r="AL28" s="387"/>
      <c r="AM28" s="385" t="s">
        <v>131</v>
      </c>
      <c r="AN28" s="386"/>
      <c r="AO28" s="386"/>
      <c r="AP28" s="386"/>
      <c r="AQ28" s="386"/>
      <c r="AR28" s="387"/>
      <c r="AS28" s="385" t="s">
        <v>131</v>
      </c>
      <c r="AT28" s="386"/>
      <c r="AU28" s="386"/>
      <c r="AV28" s="386"/>
      <c r="AW28" s="386"/>
      <c r="AX28" s="445"/>
      <c r="AY28" s="449" t="s">
        <v>184</v>
      </c>
      <c r="AZ28" s="450"/>
      <c r="BA28" s="450"/>
      <c r="BB28" s="451"/>
      <c r="BC28" s="458" t="s">
        <v>50</v>
      </c>
      <c r="BD28" s="459"/>
      <c r="BE28" s="459"/>
      <c r="BF28" s="459"/>
      <c r="BG28" s="459"/>
      <c r="BH28" s="459"/>
      <c r="BI28" s="459"/>
      <c r="BJ28" s="459"/>
      <c r="BK28" s="459"/>
      <c r="BL28" s="459"/>
      <c r="BM28" s="460"/>
      <c r="BN28" s="461">
        <v>2122596</v>
      </c>
      <c r="BO28" s="462"/>
      <c r="BP28" s="462"/>
      <c r="BQ28" s="462"/>
      <c r="BR28" s="462"/>
      <c r="BS28" s="462"/>
      <c r="BT28" s="462"/>
      <c r="BU28" s="463"/>
      <c r="BV28" s="461">
        <v>1752227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185</v>
      </c>
      <c r="F29" s="389"/>
      <c r="G29" s="389"/>
      <c r="H29" s="389"/>
      <c r="I29" s="389"/>
      <c r="J29" s="389"/>
      <c r="K29" s="390"/>
      <c r="L29" s="385">
        <v>14</v>
      </c>
      <c r="M29" s="386"/>
      <c r="N29" s="386"/>
      <c r="O29" s="386"/>
      <c r="P29" s="387"/>
      <c r="Q29" s="385">
        <v>3280</v>
      </c>
      <c r="R29" s="386"/>
      <c r="S29" s="386"/>
      <c r="T29" s="386"/>
      <c r="U29" s="386"/>
      <c r="V29" s="387"/>
      <c r="W29" s="476"/>
      <c r="X29" s="477"/>
      <c r="Y29" s="478"/>
      <c r="Z29" s="388" t="s">
        <v>186</v>
      </c>
      <c r="AA29" s="389"/>
      <c r="AB29" s="389"/>
      <c r="AC29" s="389"/>
      <c r="AD29" s="389"/>
      <c r="AE29" s="389"/>
      <c r="AF29" s="389"/>
      <c r="AG29" s="390"/>
      <c r="AH29" s="385">
        <v>264</v>
      </c>
      <c r="AI29" s="386"/>
      <c r="AJ29" s="386"/>
      <c r="AK29" s="386"/>
      <c r="AL29" s="387"/>
      <c r="AM29" s="385">
        <v>753984</v>
      </c>
      <c r="AN29" s="386"/>
      <c r="AO29" s="386"/>
      <c r="AP29" s="386"/>
      <c r="AQ29" s="386"/>
      <c r="AR29" s="387"/>
      <c r="AS29" s="385">
        <v>2856</v>
      </c>
      <c r="AT29" s="386"/>
      <c r="AU29" s="386"/>
      <c r="AV29" s="386"/>
      <c r="AW29" s="386"/>
      <c r="AX29" s="445"/>
      <c r="AY29" s="452"/>
      <c r="AZ29" s="453"/>
      <c r="BA29" s="453"/>
      <c r="BB29" s="454"/>
      <c r="BC29" s="446" t="s">
        <v>187</v>
      </c>
      <c r="BD29" s="447"/>
      <c r="BE29" s="447"/>
      <c r="BF29" s="447"/>
      <c r="BG29" s="447"/>
      <c r="BH29" s="447"/>
      <c r="BI29" s="447"/>
      <c r="BJ29" s="447"/>
      <c r="BK29" s="447"/>
      <c r="BL29" s="447"/>
      <c r="BM29" s="448"/>
      <c r="BN29" s="432">
        <v>143135</v>
      </c>
      <c r="BO29" s="433"/>
      <c r="BP29" s="433"/>
      <c r="BQ29" s="433"/>
      <c r="BR29" s="433"/>
      <c r="BS29" s="433"/>
      <c r="BT29" s="433"/>
      <c r="BU29" s="434"/>
      <c r="BV29" s="432">
        <v>143043</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188</v>
      </c>
      <c r="X30" s="400"/>
      <c r="Y30" s="400"/>
      <c r="Z30" s="400"/>
      <c r="AA30" s="400"/>
      <c r="AB30" s="400"/>
      <c r="AC30" s="400"/>
      <c r="AD30" s="400"/>
      <c r="AE30" s="400"/>
      <c r="AF30" s="400"/>
      <c r="AG30" s="401"/>
      <c r="AH30" s="402">
        <v>95.6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191924</v>
      </c>
      <c r="BO30" s="467"/>
      <c r="BP30" s="467"/>
      <c r="BQ30" s="467"/>
      <c r="BR30" s="467"/>
      <c r="BS30" s="467"/>
      <c r="BT30" s="467"/>
      <c r="BU30" s="468"/>
      <c r="BV30" s="466">
        <v>194244</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189</v>
      </c>
      <c r="D32" s="391"/>
      <c r="E32" s="391"/>
      <c r="F32" s="391"/>
      <c r="G32" s="391"/>
      <c r="H32" s="391"/>
      <c r="I32" s="391"/>
      <c r="J32" s="391"/>
      <c r="K32" s="391"/>
      <c r="L32" s="391"/>
      <c r="M32" s="391"/>
      <c r="N32" s="391"/>
      <c r="O32" s="391"/>
      <c r="P32" s="391"/>
      <c r="Q32" s="391"/>
      <c r="R32" s="391"/>
      <c r="S32" s="391"/>
      <c r="U32" s="392" t="s">
        <v>190</v>
      </c>
      <c r="V32" s="392"/>
      <c r="W32" s="392"/>
      <c r="X32" s="392"/>
      <c r="Y32" s="392"/>
      <c r="Z32" s="392"/>
      <c r="AA32" s="392"/>
      <c r="AB32" s="392"/>
      <c r="AC32" s="392"/>
      <c r="AD32" s="392"/>
      <c r="AE32" s="392"/>
      <c r="AF32" s="392"/>
      <c r="AG32" s="392"/>
      <c r="AH32" s="392"/>
      <c r="AI32" s="392"/>
      <c r="AJ32" s="392"/>
      <c r="AK32" s="392"/>
      <c r="AM32" s="392" t="s">
        <v>191</v>
      </c>
      <c r="AN32" s="392"/>
      <c r="AO32" s="392"/>
      <c r="AP32" s="392"/>
      <c r="AQ32" s="392"/>
      <c r="AR32" s="392"/>
      <c r="AS32" s="392"/>
      <c r="AT32" s="392"/>
      <c r="AU32" s="392"/>
      <c r="AV32" s="392"/>
      <c r="AW32" s="392"/>
      <c r="AX32" s="392"/>
      <c r="AY32" s="392"/>
      <c r="AZ32" s="392"/>
      <c r="BA32" s="392"/>
      <c r="BB32" s="392"/>
      <c r="BC32" s="392"/>
      <c r="BE32" s="392" t="s">
        <v>192</v>
      </c>
      <c r="BF32" s="392"/>
      <c r="BG32" s="392"/>
      <c r="BH32" s="392"/>
      <c r="BI32" s="392"/>
      <c r="BJ32" s="392"/>
      <c r="BK32" s="392"/>
      <c r="BL32" s="392"/>
      <c r="BM32" s="392"/>
      <c r="BN32" s="392"/>
      <c r="BO32" s="392"/>
      <c r="BP32" s="392"/>
      <c r="BQ32" s="392"/>
      <c r="BR32" s="392"/>
      <c r="BS32" s="392"/>
      <c r="BT32" s="392"/>
      <c r="BU32" s="392"/>
      <c r="BW32" s="392" t="s">
        <v>193</v>
      </c>
      <c r="BX32" s="392"/>
      <c r="BY32" s="392"/>
      <c r="BZ32" s="392"/>
      <c r="CA32" s="392"/>
      <c r="CB32" s="392"/>
      <c r="CC32" s="392"/>
      <c r="CD32" s="392"/>
      <c r="CE32" s="392"/>
      <c r="CF32" s="392"/>
      <c r="CG32" s="392"/>
      <c r="CH32" s="392"/>
      <c r="CI32" s="392"/>
      <c r="CJ32" s="392"/>
      <c r="CK32" s="392"/>
      <c r="CL32" s="392"/>
      <c r="CM32" s="392"/>
      <c r="CO32" s="392" t="s">
        <v>194</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195</v>
      </c>
      <c r="D33" s="384"/>
      <c r="E33" s="383" t="s">
        <v>196</v>
      </c>
      <c r="F33" s="383"/>
      <c r="G33" s="383"/>
      <c r="H33" s="383"/>
      <c r="I33" s="383"/>
      <c r="J33" s="383"/>
      <c r="K33" s="383"/>
      <c r="L33" s="383"/>
      <c r="M33" s="383"/>
      <c r="N33" s="383"/>
      <c r="O33" s="383"/>
      <c r="P33" s="383"/>
      <c r="Q33" s="383"/>
      <c r="R33" s="383"/>
      <c r="S33" s="383"/>
      <c r="T33" s="200"/>
      <c r="U33" s="384" t="s">
        <v>195</v>
      </c>
      <c r="V33" s="384"/>
      <c r="W33" s="383" t="s">
        <v>197</v>
      </c>
      <c r="X33" s="383"/>
      <c r="Y33" s="383"/>
      <c r="Z33" s="383"/>
      <c r="AA33" s="383"/>
      <c r="AB33" s="383"/>
      <c r="AC33" s="383"/>
      <c r="AD33" s="383"/>
      <c r="AE33" s="383"/>
      <c r="AF33" s="383"/>
      <c r="AG33" s="383"/>
      <c r="AH33" s="383"/>
      <c r="AI33" s="383"/>
      <c r="AJ33" s="383"/>
      <c r="AK33" s="383"/>
      <c r="AL33" s="200"/>
      <c r="AM33" s="384" t="s">
        <v>195</v>
      </c>
      <c r="AN33" s="384"/>
      <c r="AO33" s="383" t="s">
        <v>196</v>
      </c>
      <c r="AP33" s="383"/>
      <c r="AQ33" s="383"/>
      <c r="AR33" s="383"/>
      <c r="AS33" s="383"/>
      <c r="AT33" s="383"/>
      <c r="AU33" s="383"/>
      <c r="AV33" s="383"/>
      <c r="AW33" s="383"/>
      <c r="AX33" s="383"/>
      <c r="AY33" s="383"/>
      <c r="AZ33" s="383"/>
      <c r="BA33" s="383"/>
      <c r="BB33" s="383"/>
      <c r="BC33" s="383"/>
      <c r="BD33" s="201"/>
      <c r="BE33" s="383" t="s">
        <v>198</v>
      </c>
      <c r="BF33" s="383"/>
      <c r="BG33" s="383" t="s">
        <v>199</v>
      </c>
      <c r="BH33" s="383"/>
      <c r="BI33" s="383"/>
      <c r="BJ33" s="383"/>
      <c r="BK33" s="383"/>
      <c r="BL33" s="383"/>
      <c r="BM33" s="383"/>
      <c r="BN33" s="383"/>
      <c r="BO33" s="383"/>
      <c r="BP33" s="383"/>
      <c r="BQ33" s="383"/>
      <c r="BR33" s="383"/>
      <c r="BS33" s="383"/>
      <c r="BT33" s="383"/>
      <c r="BU33" s="383"/>
      <c r="BV33" s="201"/>
      <c r="BW33" s="384" t="s">
        <v>198</v>
      </c>
      <c r="BX33" s="384"/>
      <c r="BY33" s="383" t="s">
        <v>200</v>
      </c>
      <c r="BZ33" s="383"/>
      <c r="CA33" s="383"/>
      <c r="CB33" s="383"/>
      <c r="CC33" s="383"/>
      <c r="CD33" s="383"/>
      <c r="CE33" s="383"/>
      <c r="CF33" s="383"/>
      <c r="CG33" s="383"/>
      <c r="CH33" s="383"/>
      <c r="CI33" s="383"/>
      <c r="CJ33" s="383"/>
      <c r="CK33" s="383"/>
      <c r="CL33" s="383"/>
      <c r="CM33" s="383"/>
      <c r="CN33" s="200"/>
      <c r="CO33" s="384" t="s">
        <v>195</v>
      </c>
      <c r="CP33" s="384"/>
      <c r="CQ33" s="383" t="s">
        <v>201</v>
      </c>
      <c r="CR33" s="383"/>
      <c r="CS33" s="383"/>
      <c r="CT33" s="383"/>
      <c r="CU33" s="383"/>
      <c r="CV33" s="383"/>
      <c r="CW33" s="383"/>
      <c r="CX33" s="383"/>
      <c r="CY33" s="383"/>
      <c r="CZ33" s="383"/>
      <c r="DA33" s="383"/>
      <c r="DB33" s="383"/>
      <c r="DC33" s="383"/>
      <c r="DD33" s="383"/>
      <c r="DE33" s="383"/>
      <c r="DF33" s="200"/>
      <c r="DG33" s="382" t="s">
        <v>202</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津幡町国民健康保険特別会計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津幡町病院事業会計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石川県町村議会議員公務災害補償組合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津幡町バス事業特別会計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津幡町介護保険特別会計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津幡町水道事業会計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石川県市町村職員退職手当組合</v>
      </c>
      <c r="BZ35" s="381"/>
      <c r="CA35" s="381"/>
      <c r="CB35" s="381"/>
      <c r="CC35" s="381"/>
      <c r="CD35" s="381"/>
      <c r="CE35" s="381"/>
      <c r="CF35" s="381"/>
      <c r="CG35" s="381"/>
      <c r="CH35" s="381"/>
      <c r="CI35" s="381"/>
      <c r="CJ35" s="381"/>
      <c r="CK35" s="381"/>
      <c r="CL35" s="381"/>
      <c r="CM35" s="381"/>
      <c r="CN35" s="175"/>
      <c r="CO35" s="380">
        <f t="shared" ref="CO35:CO43" si="3">IF(CQ35="","",CO34+1)</f>
        <v>18</v>
      </c>
      <c r="CP35" s="380"/>
      <c r="CQ35" s="381" t="str">
        <f>IF('各会計、関係団体の財政状況及び健全化判断比率'!BS8="","",'各会計、関係団体の財政状況及び健全化判断比率'!BS8)</f>
        <v>公共施設管理公社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津幡町後期高齢者医療特別会計</v>
      </c>
      <c r="X36" s="381"/>
      <c r="Y36" s="381"/>
      <c r="Z36" s="381"/>
      <c r="AA36" s="381"/>
      <c r="AB36" s="381"/>
      <c r="AC36" s="381"/>
      <c r="AD36" s="381"/>
      <c r="AE36" s="381"/>
      <c r="AF36" s="381"/>
      <c r="AG36" s="381"/>
      <c r="AH36" s="381"/>
      <c r="AI36" s="381"/>
      <c r="AJ36" s="381"/>
      <c r="AK36" s="381"/>
      <c r="AL36" s="175"/>
      <c r="AM36" s="380">
        <f t="shared" si="0"/>
        <v>8</v>
      </c>
      <c r="AN36" s="380"/>
      <c r="AO36" s="381" t="str">
        <f>IF('各会計、関係団体の財政状況及び健全化判断比率'!B33="","",'各会計、関係団体の財政状況及び健全化判断比率'!B33)</f>
        <v>津幡町下水道事業会計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石川県後期高齢者医療広域連合（一般会計）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f t="shared" si="0"/>
        <v>9</v>
      </c>
      <c r="AN37" s="380"/>
      <c r="AO37" s="381" t="str">
        <f>IF('各会計、関係団体の財政状況及び健全化判断比率'!B34="","",'各会計、関係団体の財政状況及び健全化判断比率'!B34)</f>
        <v>津幡町簡易水道事業会計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石川県後期高齢者医療広域連合（特別会計）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河北郡市広域事務組合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石川県市町村消防団員等公務災害補償等組合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石川県市町村消防賞じゅつ金組合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377" t="s">
        <v>204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209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84LDt6LoBOWp5ew4ftuclTu773QIUdWuodbB+TRx4EmpG4F5VBCi3Z9Ac6asF1+q9nJgzFz1iCHX3Qw9BeHmkw==" saltValue="U/CfW7dkacylaVYGR7D9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212</v>
      </c>
      <c r="DI1" s="731"/>
      <c r="DJ1" s="731"/>
      <c r="DK1" s="731"/>
      <c r="DL1" s="731"/>
      <c r="DM1" s="731"/>
      <c r="DN1" s="732"/>
      <c r="DO1" s="208"/>
      <c r="DP1" s="730" t="s">
        <v>213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218</v>
      </c>
      <c r="S4" s="687"/>
      <c r="T4" s="687"/>
      <c r="U4" s="687"/>
      <c r="V4" s="687"/>
      <c r="W4" s="687"/>
      <c r="X4" s="687"/>
      <c r="Y4" s="688"/>
      <c r="Z4" s="686" t="s">
        <v>219</v>
      </c>
      <c r="AA4" s="687"/>
      <c r="AB4" s="687"/>
      <c r="AC4" s="688"/>
      <c r="AD4" s="686" t="s">
        <v>220</v>
      </c>
      <c r="AE4" s="687"/>
      <c r="AF4" s="687"/>
      <c r="AG4" s="687"/>
      <c r="AH4" s="687"/>
      <c r="AI4" s="687"/>
      <c r="AJ4" s="687"/>
      <c r="AK4" s="688"/>
      <c r="AL4" s="686" t="s">
        <v>219</v>
      </c>
      <c r="AM4" s="687"/>
      <c r="AN4" s="687"/>
      <c r="AO4" s="688"/>
      <c r="AP4" s="733" t="s">
        <v>221</v>
      </c>
      <c r="AQ4" s="733"/>
      <c r="AR4" s="733"/>
      <c r="AS4" s="733"/>
      <c r="AT4" s="733"/>
      <c r="AU4" s="733"/>
      <c r="AV4" s="733"/>
      <c r="AW4" s="733"/>
      <c r="AX4" s="733"/>
      <c r="AY4" s="733"/>
      <c r="AZ4" s="733"/>
      <c r="BA4" s="733"/>
      <c r="BB4" s="733"/>
      <c r="BC4" s="733"/>
      <c r="BD4" s="733"/>
      <c r="BE4" s="733"/>
      <c r="BF4" s="733"/>
      <c r="BG4" s="733" t="s">
        <v>222</v>
      </c>
      <c r="BH4" s="733"/>
      <c r="BI4" s="733"/>
      <c r="BJ4" s="733"/>
      <c r="BK4" s="733"/>
      <c r="BL4" s="733"/>
      <c r="BM4" s="733"/>
      <c r="BN4" s="733"/>
      <c r="BO4" s="733" t="s">
        <v>219</v>
      </c>
      <c r="BP4" s="733"/>
      <c r="BQ4" s="733"/>
      <c r="BR4" s="733"/>
      <c r="BS4" s="733" t="s">
        <v>223</v>
      </c>
      <c r="BT4" s="733"/>
      <c r="BU4" s="733"/>
      <c r="BV4" s="733"/>
      <c r="BW4" s="733"/>
      <c r="BX4" s="733"/>
      <c r="BY4" s="733"/>
      <c r="BZ4" s="733"/>
      <c r="CA4" s="733"/>
      <c r="CB4" s="733"/>
      <c r="CD4" s="686" t="s">
        <v>224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225</v>
      </c>
      <c r="C5" s="693"/>
      <c r="D5" s="693"/>
      <c r="E5" s="693"/>
      <c r="F5" s="693"/>
      <c r="G5" s="693"/>
      <c r="H5" s="693"/>
      <c r="I5" s="693"/>
      <c r="J5" s="693"/>
      <c r="K5" s="693"/>
      <c r="L5" s="693"/>
      <c r="M5" s="693"/>
      <c r="N5" s="693"/>
      <c r="O5" s="693"/>
      <c r="P5" s="693"/>
      <c r="Q5" s="694"/>
      <c r="R5" s="689">
        <v>4449525</v>
      </c>
      <c r="S5" s="690"/>
      <c r="T5" s="690"/>
      <c r="U5" s="690"/>
      <c r="V5" s="690"/>
      <c r="W5" s="690"/>
      <c r="X5" s="690"/>
      <c r="Y5" s="715"/>
      <c r="Z5" s="728">
        <v>26.2</v>
      </c>
      <c r="AA5" s="728"/>
      <c r="AB5" s="728"/>
      <c r="AC5" s="728"/>
      <c r="AD5" s="729">
        <v>4263123</v>
      </c>
      <c r="AE5" s="729"/>
      <c r="AF5" s="729"/>
      <c r="AG5" s="729"/>
      <c r="AH5" s="729"/>
      <c r="AI5" s="729"/>
      <c r="AJ5" s="729"/>
      <c r="AK5" s="729"/>
      <c r="AL5" s="716">
        <v>48.3</v>
      </c>
      <c r="AM5" s="698"/>
      <c r="AN5" s="698"/>
      <c r="AO5" s="717"/>
      <c r="AP5" s="692" t="s">
        <v>226</v>
      </c>
      <c r="AQ5" s="693"/>
      <c r="AR5" s="693"/>
      <c r="AS5" s="693"/>
      <c r="AT5" s="693"/>
      <c r="AU5" s="693"/>
      <c r="AV5" s="693"/>
      <c r="AW5" s="693"/>
      <c r="AX5" s="693"/>
      <c r="AY5" s="693"/>
      <c r="AZ5" s="693"/>
      <c r="BA5" s="693"/>
      <c r="BB5" s="693"/>
      <c r="BC5" s="693"/>
      <c r="BD5" s="693"/>
      <c r="BE5" s="693"/>
      <c r="BF5" s="694"/>
      <c r="BG5" s="634">
        <v>4263123</v>
      </c>
      <c r="BH5" s="635"/>
      <c r="BI5" s="635"/>
      <c r="BJ5" s="635"/>
      <c r="BK5" s="635"/>
      <c r="BL5" s="635"/>
      <c r="BM5" s="635"/>
      <c r="BN5" s="636"/>
      <c r="BO5" s="672">
        <v>95.8</v>
      </c>
      <c r="BP5" s="672"/>
      <c r="BQ5" s="672"/>
      <c r="BR5" s="672"/>
      <c r="BS5" s="673">
        <v>42437</v>
      </c>
      <c r="BT5" s="673"/>
      <c r="BU5" s="673"/>
      <c r="BV5" s="673"/>
      <c r="BW5" s="673"/>
      <c r="BX5" s="673"/>
      <c r="BY5" s="673"/>
      <c r="BZ5" s="673"/>
      <c r="CA5" s="673"/>
      <c r="CB5" s="711"/>
      <c r="CD5" s="686" t="s">
        <v>221</v>
      </c>
      <c r="CE5" s="687"/>
      <c r="CF5" s="687"/>
      <c r="CG5" s="687"/>
      <c r="CH5" s="687"/>
      <c r="CI5" s="687"/>
      <c r="CJ5" s="687"/>
      <c r="CK5" s="687"/>
      <c r="CL5" s="687"/>
      <c r="CM5" s="687"/>
      <c r="CN5" s="687"/>
      <c r="CO5" s="687"/>
      <c r="CP5" s="687"/>
      <c r="CQ5" s="688"/>
      <c r="CR5" s="686" t="s">
        <v>227</v>
      </c>
      <c r="CS5" s="687"/>
      <c r="CT5" s="687"/>
      <c r="CU5" s="687"/>
      <c r="CV5" s="687"/>
      <c r="CW5" s="687"/>
      <c r="CX5" s="687"/>
      <c r="CY5" s="688"/>
      <c r="CZ5" s="686" t="s">
        <v>219</v>
      </c>
      <c r="DA5" s="687"/>
      <c r="DB5" s="687"/>
      <c r="DC5" s="688"/>
      <c r="DD5" s="686" t="s">
        <v>228</v>
      </c>
      <c r="DE5" s="687"/>
      <c r="DF5" s="687"/>
      <c r="DG5" s="687"/>
      <c r="DH5" s="687"/>
      <c r="DI5" s="687"/>
      <c r="DJ5" s="687"/>
      <c r="DK5" s="687"/>
      <c r="DL5" s="687"/>
      <c r="DM5" s="687"/>
      <c r="DN5" s="687"/>
      <c r="DO5" s="687"/>
      <c r="DP5" s="688"/>
      <c r="DQ5" s="686" t="s">
        <v>229</v>
      </c>
      <c r="DR5" s="687"/>
      <c r="DS5" s="687"/>
      <c r="DT5" s="687"/>
      <c r="DU5" s="687"/>
      <c r="DV5" s="687"/>
      <c r="DW5" s="687"/>
      <c r="DX5" s="687"/>
      <c r="DY5" s="687"/>
      <c r="DZ5" s="687"/>
      <c r="EA5" s="687"/>
      <c r="EB5" s="687"/>
      <c r="EC5" s="688"/>
    </row>
    <row r="6" spans="2:143" ht="11.25" customHeight="1" x14ac:dyDescent="0.2">
      <c r="B6" s="631" t="s">
        <v>230</v>
      </c>
      <c r="C6" s="632"/>
      <c r="D6" s="632"/>
      <c r="E6" s="632"/>
      <c r="F6" s="632"/>
      <c r="G6" s="632"/>
      <c r="H6" s="632"/>
      <c r="I6" s="632"/>
      <c r="J6" s="632"/>
      <c r="K6" s="632"/>
      <c r="L6" s="632"/>
      <c r="M6" s="632"/>
      <c r="N6" s="632"/>
      <c r="O6" s="632"/>
      <c r="P6" s="632"/>
      <c r="Q6" s="633"/>
      <c r="R6" s="634">
        <v>138211</v>
      </c>
      <c r="S6" s="635"/>
      <c r="T6" s="635"/>
      <c r="U6" s="635"/>
      <c r="V6" s="635"/>
      <c r="W6" s="635"/>
      <c r="X6" s="635"/>
      <c r="Y6" s="636"/>
      <c r="Z6" s="672">
        <v>0.8</v>
      </c>
      <c r="AA6" s="672"/>
      <c r="AB6" s="672"/>
      <c r="AC6" s="672"/>
      <c r="AD6" s="673">
        <v>138211</v>
      </c>
      <c r="AE6" s="673"/>
      <c r="AF6" s="673"/>
      <c r="AG6" s="673"/>
      <c r="AH6" s="673"/>
      <c r="AI6" s="673"/>
      <c r="AJ6" s="673"/>
      <c r="AK6" s="673"/>
      <c r="AL6" s="637">
        <v>1.6</v>
      </c>
      <c r="AM6" s="638"/>
      <c r="AN6" s="638"/>
      <c r="AO6" s="674"/>
      <c r="AP6" s="631" t="s">
        <v>231</v>
      </c>
      <c r="AQ6" s="632"/>
      <c r="AR6" s="632"/>
      <c r="AS6" s="632"/>
      <c r="AT6" s="632"/>
      <c r="AU6" s="632"/>
      <c r="AV6" s="632"/>
      <c r="AW6" s="632"/>
      <c r="AX6" s="632"/>
      <c r="AY6" s="632"/>
      <c r="AZ6" s="632"/>
      <c r="BA6" s="632"/>
      <c r="BB6" s="632"/>
      <c r="BC6" s="632"/>
      <c r="BD6" s="632"/>
      <c r="BE6" s="632"/>
      <c r="BF6" s="633"/>
      <c r="BG6" s="634">
        <v>4263123</v>
      </c>
      <c r="BH6" s="635"/>
      <c r="BI6" s="635"/>
      <c r="BJ6" s="635"/>
      <c r="BK6" s="635"/>
      <c r="BL6" s="635"/>
      <c r="BM6" s="635"/>
      <c r="BN6" s="636"/>
      <c r="BO6" s="672">
        <v>95.8</v>
      </c>
      <c r="BP6" s="672"/>
      <c r="BQ6" s="672"/>
      <c r="BR6" s="672"/>
      <c r="BS6" s="673">
        <v>42437</v>
      </c>
      <c r="BT6" s="673"/>
      <c r="BU6" s="673"/>
      <c r="BV6" s="673"/>
      <c r="BW6" s="673"/>
      <c r="BX6" s="673"/>
      <c r="BY6" s="673"/>
      <c r="BZ6" s="673"/>
      <c r="CA6" s="673"/>
      <c r="CB6" s="711"/>
      <c r="CD6" s="692" t="s">
        <v>232</v>
      </c>
      <c r="CE6" s="693"/>
      <c r="CF6" s="693"/>
      <c r="CG6" s="693"/>
      <c r="CH6" s="693"/>
      <c r="CI6" s="693"/>
      <c r="CJ6" s="693"/>
      <c r="CK6" s="693"/>
      <c r="CL6" s="693"/>
      <c r="CM6" s="693"/>
      <c r="CN6" s="693"/>
      <c r="CO6" s="693"/>
      <c r="CP6" s="693"/>
      <c r="CQ6" s="694"/>
      <c r="CR6" s="634">
        <v>141813</v>
      </c>
      <c r="CS6" s="635"/>
      <c r="CT6" s="635"/>
      <c r="CU6" s="635"/>
      <c r="CV6" s="635"/>
      <c r="CW6" s="635"/>
      <c r="CX6" s="635"/>
      <c r="CY6" s="636"/>
      <c r="CZ6" s="716">
        <v>0.9</v>
      </c>
      <c r="DA6" s="698"/>
      <c r="DB6" s="698"/>
      <c r="DC6" s="718"/>
      <c r="DD6" s="640" t="s">
        <v>233</v>
      </c>
      <c r="DE6" s="635"/>
      <c r="DF6" s="635"/>
      <c r="DG6" s="635"/>
      <c r="DH6" s="635"/>
      <c r="DI6" s="635"/>
      <c r="DJ6" s="635"/>
      <c r="DK6" s="635"/>
      <c r="DL6" s="635"/>
      <c r="DM6" s="635"/>
      <c r="DN6" s="635"/>
      <c r="DO6" s="635"/>
      <c r="DP6" s="636"/>
      <c r="DQ6" s="640">
        <v>141813</v>
      </c>
      <c r="DR6" s="635"/>
      <c r="DS6" s="635"/>
      <c r="DT6" s="635"/>
      <c r="DU6" s="635"/>
      <c r="DV6" s="635"/>
      <c r="DW6" s="635"/>
      <c r="DX6" s="635"/>
      <c r="DY6" s="635"/>
      <c r="DZ6" s="635"/>
      <c r="EA6" s="635"/>
      <c r="EB6" s="635"/>
      <c r="EC6" s="671"/>
    </row>
    <row r="7" spans="2:143" ht="11.25" customHeight="1" x14ac:dyDescent="0.2">
      <c r="B7" s="631" t="s">
        <v>234</v>
      </c>
      <c r="C7" s="632"/>
      <c r="D7" s="632"/>
      <c r="E7" s="632"/>
      <c r="F7" s="632"/>
      <c r="G7" s="632"/>
      <c r="H7" s="632"/>
      <c r="I7" s="632"/>
      <c r="J7" s="632"/>
      <c r="K7" s="632"/>
      <c r="L7" s="632"/>
      <c r="M7" s="632"/>
      <c r="N7" s="632"/>
      <c r="O7" s="632"/>
      <c r="P7" s="632"/>
      <c r="Q7" s="633"/>
      <c r="R7" s="634">
        <v>2066</v>
      </c>
      <c r="S7" s="635"/>
      <c r="T7" s="635"/>
      <c r="U7" s="635"/>
      <c r="V7" s="635"/>
      <c r="W7" s="635"/>
      <c r="X7" s="635"/>
      <c r="Y7" s="636"/>
      <c r="Z7" s="672">
        <v>0</v>
      </c>
      <c r="AA7" s="672"/>
      <c r="AB7" s="672"/>
      <c r="AC7" s="672"/>
      <c r="AD7" s="673">
        <v>2066</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2176871</v>
      </c>
      <c r="BH7" s="635"/>
      <c r="BI7" s="635"/>
      <c r="BJ7" s="635"/>
      <c r="BK7" s="635"/>
      <c r="BL7" s="635"/>
      <c r="BM7" s="635"/>
      <c r="BN7" s="636"/>
      <c r="BO7" s="672">
        <v>48.9</v>
      </c>
      <c r="BP7" s="672"/>
      <c r="BQ7" s="672"/>
      <c r="BR7" s="672"/>
      <c r="BS7" s="673">
        <v>42437</v>
      </c>
      <c r="BT7" s="673"/>
      <c r="BU7" s="673"/>
      <c r="BV7" s="673"/>
      <c r="BW7" s="673"/>
      <c r="BX7" s="673"/>
      <c r="BY7" s="673"/>
      <c r="BZ7" s="673"/>
      <c r="CA7" s="673"/>
      <c r="CB7" s="711"/>
      <c r="CD7" s="631" t="s">
        <v>236</v>
      </c>
      <c r="CE7" s="632"/>
      <c r="CF7" s="632"/>
      <c r="CG7" s="632"/>
      <c r="CH7" s="632"/>
      <c r="CI7" s="632"/>
      <c r="CJ7" s="632"/>
      <c r="CK7" s="632"/>
      <c r="CL7" s="632"/>
      <c r="CM7" s="632"/>
      <c r="CN7" s="632"/>
      <c r="CO7" s="632"/>
      <c r="CP7" s="632"/>
      <c r="CQ7" s="633"/>
      <c r="CR7" s="634">
        <v>1991347</v>
      </c>
      <c r="CS7" s="635"/>
      <c r="CT7" s="635"/>
      <c r="CU7" s="635"/>
      <c r="CV7" s="635"/>
      <c r="CW7" s="635"/>
      <c r="CX7" s="635"/>
      <c r="CY7" s="636"/>
      <c r="CZ7" s="672">
        <v>12</v>
      </c>
      <c r="DA7" s="672"/>
      <c r="DB7" s="672"/>
      <c r="DC7" s="672"/>
      <c r="DD7" s="640">
        <v>44892</v>
      </c>
      <c r="DE7" s="635"/>
      <c r="DF7" s="635"/>
      <c r="DG7" s="635"/>
      <c r="DH7" s="635"/>
      <c r="DI7" s="635"/>
      <c r="DJ7" s="635"/>
      <c r="DK7" s="635"/>
      <c r="DL7" s="635"/>
      <c r="DM7" s="635"/>
      <c r="DN7" s="635"/>
      <c r="DO7" s="635"/>
      <c r="DP7" s="636"/>
      <c r="DQ7" s="640">
        <v>1594981</v>
      </c>
      <c r="DR7" s="635"/>
      <c r="DS7" s="635"/>
      <c r="DT7" s="635"/>
      <c r="DU7" s="635"/>
      <c r="DV7" s="635"/>
      <c r="DW7" s="635"/>
      <c r="DX7" s="635"/>
      <c r="DY7" s="635"/>
      <c r="DZ7" s="635"/>
      <c r="EA7" s="635"/>
      <c r="EB7" s="635"/>
      <c r="EC7" s="671"/>
    </row>
    <row r="8" spans="2:143" ht="11.25" customHeight="1" x14ac:dyDescent="0.2">
      <c r="B8" s="631" t="s">
        <v>237</v>
      </c>
      <c r="C8" s="632"/>
      <c r="D8" s="632"/>
      <c r="E8" s="632"/>
      <c r="F8" s="632"/>
      <c r="G8" s="632"/>
      <c r="H8" s="632"/>
      <c r="I8" s="632"/>
      <c r="J8" s="632"/>
      <c r="K8" s="632"/>
      <c r="L8" s="632"/>
      <c r="M8" s="632"/>
      <c r="N8" s="632"/>
      <c r="O8" s="632"/>
      <c r="P8" s="632"/>
      <c r="Q8" s="633"/>
      <c r="R8" s="634">
        <v>23930</v>
      </c>
      <c r="S8" s="635"/>
      <c r="T8" s="635"/>
      <c r="U8" s="635"/>
      <c r="V8" s="635"/>
      <c r="W8" s="635"/>
      <c r="X8" s="635"/>
      <c r="Y8" s="636"/>
      <c r="Z8" s="672">
        <v>0.1</v>
      </c>
      <c r="AA8" s="672"/>
      <c r="AB8" s="672"/>
      <c r="AC8" s="672"/>
      <c r="AD8" s="673">
        <v>23930</v>
      </c>
      <c r="AE8" s="673"/>
      <c r="AF8" s="673"/>
      <c r="AG8" s="673"/>
      <c r="AH8" s="673"/>
      <c r="AI8" s="673"/>
      <c r="AJ8" s="673"/>
      <c r="AK8" s="673"/>
      <c r="AL8" s="637">
        <v>0.3</v>
      </c>
      <c r="AM8" s="638"/>
      <c r="AN8" s="638"/>
      <c r="AO8" s="674"/>
      <c r="AP8" s="631" t="s">
        <v>238</v>
      </c>
      <c r="AQ8" s="632"/>
      <c r="AR8" s="632"/>
      <c r="AS8" s="632"/>
      <c r="AT8" s="632"/>
      <c r="AU8" s="632"/>
      <c r="AV8" s="632"/>
      <c r="AW8" s="632"/>
      <c r="AX8" s="632"/>
      <c r="AY8" s="632"/>
      <c r="AZ8" s="632"/>
      <c r="BA8" s="632"/>
      <c r="BB8" s="632"/>
      <c r="BC8" s="632"/>
      <c r="BD8" s="632"/>
      <c r="BE8" s="632"/>
      <c r="BF8" s="633"/>
      <c r="BG8" s="634">
        <v>73270</v>
      </c>
      <c r="BH8" s="635"/>
      <c r="BI8" s="635"/>
      <c r="BJ8" s="635"/>
      <c r="BK8" s="635"/>
      <c r="BL8" s="635"/>
      <c r="BM8" s="635"/>
      <c r="BN8" s="636"/>
      <c r="BO8" s="672">
        <v>1.6</v>
      </c>
      <c r="BP8" s="672"/>
      <c r="BQ8" s="672"/>
      <c r="BR8" s="672"/>
      <c r="BS8" s="673" t="s">
        <v>233</v>
      </c>
      <c r="BT8" s="673"/>
      <c r="BU8" s="673"/>
      <c r="BV8" s="673"/>
      <c r="BW8" s="673"/>
      <c r="BX8" s="673"/>
      <c r="BY8" s="673"/>
      <c r="BZ8" s="673"/>
      <c r="CA8" s="673"/>
      <c r="CB8" s="711"/>
      <c r="CD8" s="631" t="s">
        <v>239</v>
      </c>
      <c r="CE8" s="632"/>
      <c r="CF8" s="632"/>
      <c r="CG8" s="632"/>
      <c r="CH8" s="632"/>
      <c r="CI8" s="632"/>
      <c r="CJ8" s="632"/>
      <c r="CK8" s="632"/>
      <c r="CL8" s="632"/>
      <c r="CM8" s="632"/>
      <c r="CN8" s="632"/>
      <c r="CO8" s="632"/>
      <c r="CP8" s="632"/>
      <c r="CQ8" s="633"/>
      <c r="CR8" s="634">
        <v>5089520</v>
      </c>
      <c r="CS8" s="635"/>
      <c r="CT8" s="635"/>
      <c r="CU8" s="635"/>
      <c r="CV8" s="635"/>
      <c r="CW8" s="635"/>
      <c r="CX8" s="635"/>
      <c r="CY8" s="636"/>
      <c r="CZ8" s="672">
        <v>30.5</v>
      </c>
      <c r="DA8" s="672"/>
      <c r="DB8" s="672"/>
      <c r="DC8" s="672"/>
      <c r="DD8" s="640">
        <v>185682</v>
      </c>
      <c r="DE8" s="635"/>
      <c r="DF8" s="635"/>
      <c r="DG8" s="635"/>
      <c r="DH8" s="635"/>
      <c r="DI8" s="635"/>
      <c r="DJ8" s="635"/>
      <c r="DK8" s="635"/>
      <c r="DL8" s="635"/>
      <c r="DM8" s="635"/>
      <c r="DN8" s="635"/>
      <c r="DO8" s="635"/>
      <c r="DP8" s="636"/>
      <c r="DQ8" s="640">
        <v>2479609</v>
      </c>
      <c r="DR8" s="635"/>
      <c r="DS8" s="635"/>
      <c r="DT8" s="635"/>
      <c r="DU8" s="635"/>
      <c r="DV8" s="635"/>
      <c r="DW8" s="635"/>
      <c r="DX8" s="635"/>
      <c r="DY8" s="635"/>
      <c r="DZ8" s="635"/>
      <c r="EA8" s="635"/>
      <c r="EB8" s="635"/>
      <c r="EC8" s="671"/>
    </row>
    <row r="9" spans="2:143" ht="11.25" customHeight="1" x14ac:dyDescent="0.2">
      <c r="B9" s="631" t="s">
        <v>240</v>
      </c>
      <c r="C9" s="632"/>
      <c r="D9" s="632"/>
      <c r="E9" s="632"/>
      <c r="F9" s="632"/>
      <c r="G9" s="632"/>
      <c r="H9" s="632"/>
      <c r="I9" s="632"/>
      <c r="J9" s="632"/>
      <c r="K9" s="632"/>
      <c r="L9" s="632"/>
      <c r="M9" s="632"/>
      <c r="N9" s="632"/>
      <c r="O9" s="632"/>
      <c r="P9" s="632"/>
      <c r="Q9" s="633"/>
      <c r="R9" s="634">
        <v>22557</v>
      </c>
      <c r="S9" s="635"/>
      <c r="T9" s="635"/>
      <c r="U9" s="635"/>
      <c r="V9" s="635"/>
      <c r="W9" s="635"/>
      <c r="X9" s="635"/>
      <c r="Y9" s="636"/>
      <c r="Z9" s="672">
        <v>0.1</v>
      </c>
      <c r="AA9" s="672"/>
      <c r="AB9" s="672"/>
      <c r="AC9" s="672"/>
      <c r="AD9" s="673">
        <v>22557</v>
      </c>
      <c r="AE9" s="673"/>
      <c r="AF9" s="673"/>
      <c r="AG9" s="673"/>
      <c r="AH9" s="673"/>
      <c r="AI9" s="673"/>
      <c r="AJ9" s="673"/>
      <c r="AK9" s="673"/>
      <c r="AL9" s="637">
        <v>0.3</v>
      </c>
      <c r="AM9" s="638"/>
      <c r="AN9" s="638"/>
      <c r="AO9" s="674"/>
      <c r="AP9" s="631" t="s">
        <v>241</v>
      </c>
      <c r="AQ9" s="632"/>
      <c r="AR9" s="632"/>
      <c r="AS9" s="632"/>
      <c r="AT9" s="632"/>
      <c r="AU9" s="632"/>
      <c r="AV9" s="632"/>
      <c r="AW9" s="632"/>
      <c r="AX9" s="632"/>
      <c r="AY9" s="632"/>
      <c r="AZ9" s="632"/>
      <c r="BA9" s="632"/>
      <c r="BB9" s="632"/>
      <c r="BC9" s="632"/>
      <c r="BD9" s="632"/>
      <c r="BE9" s="632"/>
      <c r="BF9" s="633"/>
      <c r="BG9" s="634">
        <v>1876935</v>
      </c>
      <c r="BH9" s="635"/>
      <c r="BI9" s="635"/>
      <c r="BJ9" s="635"/>
      <c r="BK9" s="635"/>
      <c r="BL9" s="635"/>
      <c r="BM9" s="635"/>
      <c r="BN9" s="636"/>
      <c r="BO9" s="672">
        <v>42.2</v>
      </c>
      <c r="BP9" s="672"/>
      <c r="BQ9" s="672"/>
      <c r="BR9" s="672"/>
      <c r="BS9" s="673" t="s">
        <v>233</v>
      </c>
      <c r="BT9" s="673"/>
      <c r="BU9" s="673"/>
      <c r="BV9" s="673"/>
      <c r="BW9" s="673"/>
      <c r="BX9" s="673"/>
      <c r="BY9" s="673"/>
      <c r="BZ9" s="673"/>
      <c r="CA9" s="673"/>
      <c r="CB9" s="711"/>
      <c r="CD9" s="631" t="s">
        <v>242</v>
      </c>
      <c r="CE9" s="632"/>
      <c r="CF9" s="632"/>
      <c r="CG9" s="632"/>
      <c r="CH9" s="632"/>
      <c r="CI9" s="632"/>
      <c r="CJ9" s="632"/>
      <c r="CK9" s="632"/>
      <c r="CL9" s="632"/>
      <c r="CM9" s="632"/>
      <c r="CN9" s="632"/>
      <c r="CO9" s="632"/>
      <c r="CP9" s="632"/>
      <c r="CQ9" s="633"/>
      <c r="CR9" s="634">
        <v>1298633</v>
      </c>
      <c r="CS9" s="635"/>
      <c r="CT9" s="635"/>
      <c r="CU9" s="635"/>
      <c r="CV9" s="635"/>
      <c r="CW9" s="635"/>
      <c r="CX9" s="635"/>
      <c r="CY9" s="636"/>
      <c r="CZ9" s="672">
        <v>7.8</v>
      </c>
      <c r="DA9" s="672"/>
      <c r="DB9" s="672"/>
      <c r="DC9" s="672"/>
      <c r="DD9" s="640">
        <v>11553</v>
      </c>
      <c r="DE9" s="635"/>
      <c r="DF9" s="635"/>
      <c r="DG9" s="635"/>
      <c r="DH9" s="635"/>
      <c r="DI9" s="635"/>
      <c r="DJ9" s="635"/>
      <c r="DK9" s="635"/>
      <c r="DL9" s="635"/>
      <c r="DM9" s="635"/>
      <c r="DN9" s="635"/>
      <c r="DO9" s="635"/>
      <c r="DP9" s="636"/>
      <c r="DQ9" s="640">
        <v>1088994</v>
      </c>
      <c r="DR9" s="635"/>
      <c r="DS9" s="635"/>
      <c r="DT9" s="635"/>
      <c r="DU9" s="635"/>
      <c r="DV9" s="635"/>
      <c r="DW9" s="635"/>
      <c r="DX9" s="635"/>
      <c r="DY9" s="635"/>
      <c r="DZ9" s="635"/>
      <c r="EA9" s="635"/>
      <c r="EB9" s="635"/>
      <c r="EC9" s="671"/>
    </row>
    <row r="10" spans="2:143" ht="11.25" customHeight="1" x14ac:dyDescent="0.2">
      <c r="B10" s="631" t="s">
        <v>243</v>
      </c>
      <c r="C10" s="632"/>
      <c r="D10" s="632"/>
      <c r="E10" s="632"/>
      <c r="F10" s="632"/>
      <c r="G10" s="632"/>
      <c r="H10" s="632"/>
      <c r="I10" s="632"/>
      <c r="J10" s="632"/>
      <c r="K10" s="632"/>
      <c r="L10" s="632"/>
      <c r="M10" s="632"/>
      <c r="N10" s="632"/>
      <c r="O10" s="632"/>
      <c r="P10" s="632"/>
      <c r="Q10" s="633"/>
      <c r="R10" s="634" t="s">
        <v>233</v>
      </c>
      <c r="S10" s="635"/>
      <c r="T10" s="635"/>
      <c r="U10" s="635"/>
      <c r="V10" s="635"/>
      <c r="W10" s="635"/>
      <c r="X10" s="635"/>
      <c r="Y10" s="636"/>
      <c r="Z10" s="672" t="s">
        <v>233</v>
      </c>
      <c r="AA10" s="672"/>
      <c r="AB10" s="672"/>
      <c r="AC10" s="672"/>
      <c r="AD10" s="673" t="s">
        <v>233</v>
      </c>
      <c r="AE10" s="673"/>
      <c r="AF10" s="673"/>
      <c r="AG10" s="673"/>
      <c r="AH10" s="673"/>
      <c r="AI10" s="673"/>
      <c r="AJ10" s="673"/>
      <c r="AK10" s="673"/>
      <c r="AL10" s="637" t="s">
        <v>233</v>
      </c>
      <c r="AM10" s="638"/>
      <c r="AN10" s="638"/>
      <c r="AO10" s="674"/>
      <c r="AP10" s="631" t="s">
        <v>244</v>
      </c>
      <c r="AQ10" s="632"/>
      <c r="AR10" s="632"/>
      <c r="AS10" s="632"/>
      <c r="AT10" s="632"/>
      <c r="AU10" s="632"/>
      <c r="AV10" s="632"/>
      <c r="AW10" s="632"/>
      <c r="AX10" s="632"/>
      <c r="AY10" s="632"/>
      <c r="AZ10" s="632"/>
      <c r="BA10" s="632"/>
      <c r="BB10" s="632"/>
      <c r="BC10" s="632"/>
      <c r="BD10" s="632"/>
      <c r="BE10" s="632"/>
      <c r="BF10" s="633"/>
      <c r="BG10" s="634">
        <v>78068</v>
      </c>
      <c r="BH10" s="635"/>
      <c r="BI10" s="635"/>
      <c r="BJ10" s="635"/>
      <c r="BK10" s="635"/>
      <c r="BL10" s="635"/>
      <c r="BM10" s="635"/>
      <c r="BN10" s="636"/>
      <c r="BO10" s="672">
        <v>1.8</v>
      </c>
      <c r="BP10" s="672"/>
      <c r="BQ10" s="672"/>
      <c r="BR10" s="672"/>
      <c r="BS10" s="673" t="s">
        <v>233</v>
      </c>
      <c r="BT10" s="673"/>
      <c r="BU10" s="673"/>
      <c r="BV10" s="673"/>
      <c r="BW10" s="673"/>
      <c r="BX10" s="673"/>
      <c r="BY10" s="673"/>
      <c r="BZ10" s="673"/>
      <c r="CA10" s="673"/>
      <c r="CB10" s="711"/>
      <c r="CD10" s="631" t="s">
        <v>245</v>
      </c>
      <c r="CE10" s="632"/>
      <c r="CF10" s="632"/>
      <c r="CG10" s="632"/>
      <c r="CH10" s="632"/>
      <c r="CI10" s="632"/>
      <c r="CJ10" s="632"/>
      <c r="CK10" s="632"/>
      <c r="CL10" s="632"/>
      <c r="CM10" s="632"/>
      <c r="CN10" s="632"/>
      <c r="CO10" s="632"/>
      <c r="CP10" s="632"/>
      <c r="CQ10" s="633"/>
      <c r="CR10" s="634">
        <v>27221</v>
      </c>
      <c r="CS10" s="635"/>
      <c r="CT10" s="635"/>
      <c r="CU10" s="635"/>
      <c r="CV10" s="635"/>
      <c r="CW10" s="635"/>
      <c r="CX10" s="635"/>
      <c r="CY10" s="636"/>
      <c r="CZ10" s="672">
        <v>0.2</v>
      </c>
      <c r="DA10" s="672"/>
      <c r="DB10" s="672"/>
      <c r="DC10" s="672"/>
      <c r="DD10" s="640">
        <v>6678</v>
      </c>
      <c r="DE10" s="635"/>
      <c r="DF10" s="635"/>
      <c r="DG10" s="635"/>
      <c r="DH10" s="635"/>
      <c r="DI10" s="635"/>
      <c r="DJ10" s="635"/>
      <c r="DK10" s="635"/>
      <c r="DL10" s="635"/>
      <c r="DM10" s="635"/>
      <c r="DN10" s="635"/>
      <c r="DO10" s="635"/>
      <c r="DP10" s="636"/>
      <c r="DQ10" s="640">
        <v>21131</v>
      </c>
      <c r="DR10" s="635"/>
      <c r="DS10" s="635"/>
      <c r="DT10" s="635"/>
      <c r="DU10" s="635"/>
      <c r="DV10" s="635"/>
      <c r="DW10" s="635"/>
      <c r="DX10" s="635"/>
      <c r="DY10" s="635"/>
      <c r="DZ10" s="635"/>
      <c r="EA10" s="635"/>
      <c r="EB10" s="635"/>
      <c r="EC10" s="671"/>
    </row>
    <row r="11" spans="2:143" ht="11.25" customHeight="1" x14ac:dyDescent="0.2">
      <c r="B11" s="631" t="s">
        <v>246</v>
      </c>
      <c r="C11" s="632"/>
      <c r="D11" s="632"/>
      <c r="E11" s="632"/>
      <c r="F11" s="632"/>
      <c r="G11" s="632"/>
      <c r="H11" s="632"/>
      <c r="I11" s="632"/>
      <c r="J11" s="632"/>
      <c r="K11" s="632"/>
      <c r="L11" s="632"/>
      <c r="M11" s="632"/>
      <c r="N11" s="632"/>
      <c r="O11" s="632"/>
      <c r="P11" s="632"/>
      <c r="Q11" s="633"/>
      <c r="R11" s="634">
        <v>876339</v>
      </c>
      <c r="S11" s="635"/>
      <c r="T11" s="635"/>
      <c r="U11" s="635"/>
      <c r="V11" s="635"/>
      <c r="W11" s="635"/>
      <c r="X11" s="635"/>
      <c r="Y11" s="636"/>
      <c r="Z11" s="637">
        <v>5.2</v>
      </c>
      <c r="AA11" s="638"/>
      <c r="AB11" s="638"/>
      <c r="AC11" s="639"/>
      <c r="AD11" s="640">
        <v>876339</v>
      </c>
      <c r="AE11" s="635"/>
      <c r="AF11" s="635"/>
      <c r="AG11" s="635"/>
      <c r="AH11" s="635"/>
      <c r="AI11" s="635"/>
      <c r="AJ11" s="635"/>
      <c r="AK11" s="636"/>
      <c r="AL11" s="637">
        <v>9.9</v>
      </c>
      <c r="AM11" s="638"/>
      <c r="AN11" s="638"/>
      <c r="AO11" s="674"/>
      <c r="AP11" s="631" t="s">
        <v>247</v>
      </c>
      <c r="AQ11" s="632"/>
      <c r="AR11" s="632"/>
      <c r="AS11" s="632"/>
      <c r="AT11" s="632"/>
      <c r="AU11" s="632"/>
      <c r="AV11" s="632"/>
      <c r="AW11" s="632"/>
      <c r="AX11" s="632"/>
      <c r="AY11" s="632"/>
      <c r="AZ11" s="632"/>
      <c r="BA11" s="632"/>
      <c r="BB11" s="632"/>
      <c r="BC11" s="632"/>
      <c r="BD11" s="632"/>
      <c r="BE11" s="632"/>
      <c r="BF11" s="633"/>
      <c r="BG11" s="634">
        <v>148598</v>
      </c>
      <c r="BH11" s="635"/>
      <c r="BI11" s="635"/>
      <c r="BJ11" s="635"/>
      <c r="BK11" s="635"/>
      <c r="BL11" s="635"/>
      <c r="BM11" s="635"/>
      <c r="BN11" s="636"/>
      <c r="BO11" s="672">
        <v>3.3</v>
      </c>
      <c r="BP11" s="672"/>
      <c r="BQ11" s="672"/>
      <c r="BR11" s="672"/>
      <c r="BS11" s="673">
        <v>42437</v>
      </c>
      <c r="BT11" s="673"/>
      <c r="BU11" s="673"/>
      <c r="BV11" s="673"/>
      <c r="BW11" s="673"/>
      <c r="BX11" s="673"/>
      <c r="BY11" s="673"/>
      <c r="BZ11" s="673"/>
      <c r="CA11" s="673"/>
      <c r="CB11" s="711"/>
      <c r="CD11" s="631" t="s">
        <v>248</v>
      </c>
      <c r="CE11" s="632"/>
      <c r="CF11" s="632"/>
      <c r="CG11" s="632"/>
      <c r="CH11" s="632"/>
      <c r="CI11" s="632"/>
      <c r="CJ11" s="632"/>
      <c r="CK11" s="632"/>
      <c r="CL11" s="632"/>
      <c r="CM11" s="632"/>
      <c r="CN11" s="632"/>
      <c r="CO11" s="632"/>
      <c r="CP11" s="632"/>
      <c r="CQ11" s="633"/>
      <c r="CR11" s="634">
        <v>691555</v>
      </c>
      <c r="CS11" s="635"/>
      <c r="CT11" s="635"/>
      <c r="CU11" s="635"/>
      <c r="CV11" s="635"/>
      <c r="CW11" s="635"/>
      <c r="CX11" s="635"/>
      <c r="CY11" s="636"/>
      <c r="CZ11" s="672">
        <v>4.2</v>
      </c>
      <c r="DA11" s="672"/>
      <c r="DB11" s="672"/>
      <c r="DC11" s="672"/>
      <c r="DD11" s="640">
        <v>196509</v>
      </c>
      <c r="DE11" s="635"/>
      <c r="DF11" s="635"/>
      <c r="DG11" s="635"/>
      <c r="DH11" s="635"/>
      <c r="DI11" s="635"/>
      <c r="DJ11" s="635"/>
      <c r="DK11" s="635"/>
      <c r="DL11" s="635"/>
      <c r="DM11" s="635"/>
      <c r="DN11" s="635"/>
      <c r="DO11" s="635"/>
      <c r="DP11" s="636"/>
      <c r="DQ11" s="640">
        <v>334737</v>
      </c>
      <c r="DR11" s="635"/>
      <c r="DS11" s="635"/>
      <c r="DT11" s="635"/>
      <c r="DU11" s="635"/>
      <c r="DV11" s="635"/>
      <c r="DW11" s="635"/>
      <c r="DX11" s="635"/>
      <c r="DY11" s="635"/>
      <c r="DZ11" s="635"/>
      <c r="EA11" s="635"/>
      <c r="EB11" s="635"/>
      <c r="EC11" s="671"/>
    </row>
    <row r="12" spans="2:143" ht="11.25" customHeight="1" x14ac:dyDescent="0.2">
      <c r="B12" s="631" t="s">
        <v>249</v>
      </c>
      <c r="C12" s="632"/>
      <c r="D12" s="632"/>
      <c r="E12" s="632"/>
      <c r="F12" s="632"/>
      <c r="G12" s="632"/>
      <c r="H12" s="632"/>
      <c r="I12" s="632"/>
      <c r="J12" s="632"/>
      <c r="K12" s="632"/>
      <c r="L12" s="632"/>
      <c r="M12" s="632"/>
      <c r="N12" s="632"/>
      <c r="O12" s="632"/>
      <c r="P12" s="632"/>
      <c r="Q12" s="633"/>
      <c r="R12" s="634">
        <v>17641</v>
      </c>
      <c r="S12" s="635"/>
      <c r="T12" s="635"/>
      <c r="U12" s="635"/>
      <c r="V12" s="635"/>
      <c r="W12" s="635"/>
      <c r="X12" s="635"/>
      <c r="Y12" s="636"/>
      <c r="Z12" s="672">
        <v>0.1</v>
      </c>
      <c r="AA12" s="672"/>
      <c r="AB12" s="672"/>
      <c r="AC12" s="672"/>
      <c r="AD12" s="673">
        <v>17641</v>
      </c>
      <c r="AE12" s="673"/>
      <c r="AF12" s="673"/>
      <c r="AG12" s="673"/>
      <c r="AH12" s="673"/>
      <c r="AI12" s="673"/>
      <c r="AJ12" s="673"/>
      <c r="AK12" s="673"/>
      <c r="AL12" s="637">
        <v>0.2</v>
      </c>
      <c r="AM12" s="638"/>
      <c r="AN12" s="638"/>
      <c r="AO12" s="674"/>
      <c r="AP12" s="631" t="s">
        <v>250</v>
      </c>
      <c r="AQ12" s="632"/>
      <c r="AR12" s="632"/>
      <c r="AS12" s="632"/>
      <c r="AT12" s="632"/>
      <c r="AU12" s="632"/>
      <c r="AV12" s="632"/>
      <c r="AW12" s="632"/>
      <c r="AX12" s="632"/>
      <c r="AY12" s="632"/>
      <c r="AZ12" s="632"/>
      <c r="BA12" s="632"/>
      <c r="BB12" s="632"/>
      <c r="BC12" s="632"/>
      <c r="BD12" s="632"/>
      <c r="BE12" s="632"/>
      <c r="BF12" s="633"/>
      <c r="BG12" s="634">
        <v>1758132</v>
      </c>
      <c r="BH12" s="635"/>
      <c r="BI12" s="635"/>
      <c r="BJ12" s="635"/>
      <c r="BK12" s="635"/>
      <c r="BL12" s="635"/>
      <c r="BM12" s="635"/>
      <c r="BN12" s="636"/>
      <c r="BO12" s="672">
        <v>39.5</v>
      </c>
      <c r="BP12" s="672"/>
      <c r="BQ12" s="672"/>
      <c r="BR12" s="672"/>
      <c r="BS12" s="673" t="s">
        <v>233</v>
      </c>
      <c r="BT12" s="673"/>
      <c r="BU12" s="673"/>
      <c r="BV12" s="673"/>
      <c r="BW12" s="673"/>
      <c r="BX12" s="673"/>
      <c r="BY12" s="673"/>
      <c r="BZ12" s="673"/>
      <c r="CA12" s="673"/>
      <c r="CB12" s="711"/>
      <c r="CD12" s="631" t="s">
        <v>251</v>
      </c>
      <c r="CE12" s="632"/>
      <c r="CF12" s="632"/>
      <c r="CG12" s="632"/>
      <c r="CH12" s="632"/>
      <c r="CI12" s="632"/>
      <c r="CJ12" s="632"/>
      <c r="CK12" s="632"/>
      <c r="CL12" s="632"/>
      <c r="CM12" s="632"/>
      <c r="CN12" s="632"/>
      <c r="CO12" s="632"/>
      <c r="CP12" s="632"/>
      <c r="CQ12" s="633"/>
      <c r="CR12" s="634">
        <v>371045</v>
      </c>
      <c r="CS12" s="635"/>
      <c r="CT12" s="635"/>
      <c r="CU12" s="635"/>
      <c r="CV12" s="635"/>
      <c r="CW12" s="635"/>
      <c r="CX12" s="635"/>
      <c r="CY12" s="636"/>
      <c r="CZ12" s="672">
        <v>2.2000000000000002</v>
      </c>
      <c r="DA12" s="672"/>
      <c r="DB12" s="672"/>
      <c r="DC12" s="672"/>
      <c r="DD12" s="640">
        <v>24748</v>
      </c>
      <c r="DE12" s="635"/>
      <c r="DF12" s="635"/>
      <c r="DG12" s="635"/>
      <c r="DH12" s="635"/>
      <c r="DI12" s="635"/>
      <c r="DJ12" s="635"/>
      <c r="DK12" s="635"/>
      <c r="DL12" s="635"/>
      <c r="DM12" s="635"/>
      <c r="DN12" s="635"/>
      <c r="DO12" s="635"/>
      <c r="DP12" s="636"/>
      <c r="DQ12" s="640">
        <v>325432</v>
      </c>
      <c r="DR12" s="635"/>
      <c r="DS12" s="635"/>
      <c r="DT12" s="635"/>
      <c r="DU12" s="635"/>
      <c r="DV12" s="635"/>
      <c r="DW12" s="635"/>
      <c r="DX12" s="635"/>
      <c r="DY12" s="635"/>
      <c r="DZ12" s="635"/>
      <c r="EA12" s="635"/>
      <c r="EB12" s="635"/>
      <c r="EC12" s="671"/>
    </row>
    <row r="13" spans="2:143" ht="11.25" customHeight="1" x14ac:dyDescent="0.2">
      <c r="B13" s="631" t="s">
        <v>252</v>
      </c>
      <c r="C13" s="632"/>
      <c r="D13" s="632"/>
      <c r="E13" s="632"/>
      <c r="F13" s="632"/>
      <c r="G13" s="632"/>
      <c r="H13" s="632"/>
      <c r="I13" s="632"/>
      <c r="J13" s="632"/>
      <c r="K13" s="632"/>
      <c r="L13" s="632"/>
      <c r="M13" s="632"/>
      <c r="N13" s="632"/>
      <c r="O13" s="632"/>
      <c r="P13" s="632"/>
      <c r="Q13" s="633"/>
      <c r="R13" s="634" t="s">
        <v>233</v>
      </c>
      <c r="S13" s="635"/>
      <c r="T13" s="635"/>
      <c r="U13" s="635"/>
      <c r="V13" s="635"/>
      <c r="W13" s="635"/>
      <c r="X13" s="635"/>
      <c r="Y13" s="636"/>
      <c r="Z13" s="672" t="s">
        <v>253</v>
      </c>
      <c r="AA13" s="672"/>
      <c r="AB13" s="672"/>
      <c r="AC13" s="672"/>
      <c r="AD13" s="673" t="s">
        <v>233</v>
      </c>
      <c r="AE13" s="673"/>
      <c r="AF13" s="673"/>
      <c r="AG13" s="673"/>
      <c r="AH13" s="673"/>
      <c r="AI13" s="673"/>
      <c r="AJ13" s="673"/>
      <c r="AK13" s="673"/>
      <c r="AL13" s="637" t="s">
        <v>253</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1757118</v>
      </c>
      <c r="BH13" s="635"/>
      <c r="BI13" s="635"/>
      <c r="BJ13" s="635"/>
      <c r="BK13" s="635"/>
      <c r="BL13" s="635"/>
      <c r="BM13" s="635"/>
      <c r="BN13" s="636"/>
      <c r="BO13" s="672">
        <v>39.5</v>
      </c>
      <c r="BP13" s="672"/>
      <c r="BQ13" s="672"/>
      <c r="BR13" s="672"/>
      <c r="BS13" s="673" t="s">
        <v>233</v>
      </c>
      <c r="BT13" s="673"/>
      <c r="BU13" s="673"/>
      <c r="BV13" s="673"/>
      <c r="BW13" s="673"/>
      <c r="BX13" s="673"/>
      <c r="BY13" s="673"/>
      <c r="BZ13" s="673"/>
      <c r="CA13" s="673"/>
      <c r="CB13" s="711"/>
      <c r="CD13" s="631" t="s">
        <v>255</v>
      </c>
      <c r="CE13" s="632"/>
      <c r="CF13" s="632"/>
      <c r="CG13" s="632"/>
      <c r="CH13" s="632"/>
      <c r="CI13" s="632"/>
      <c r="CJ13" s="632"/>
      <c r="CK13" s="632"/>
      <c r="CL13" s="632"/>
      <c r="CM13" s="632"/>
      <c r="CN13" s="632"/>
      <c r="CO13" s="632"/>
      <c r="CP13" s="632"/>
      <c r="CQ13" s="633"/>
      <c r="CR13" s="634">
        <v>3220440</v>
      </c>
      <c r="CS13" s="635"/>
      <c r="CT13" s="635"/>
      <c r="CU13" s="635"/>
      <c r="CV13" s="635"/>
      <c r="CW13" s="635"/>
      <c r="CX13" s="635"/>
      <c r="CY13" s="636"/>
      <c r="CZ13" s="672">
        <v>19.3</v>
      </c>
      <c r="DA13" s="672"/>
      <c r="DB13" s="672"/>
      <c r="DC13" s="672"/>
      <c r="DD13" s="640">
        <v>2273261</v>
      </c>
      <c r="DE13" s="635"/>
      <c r="DF13" s="635"/>
      <c r="DG13" s="635"/>
      <c r="DH13" s="635"/>
      <c r="DI13" s="635"/>
      <c r="DJ13" s="635"/>
      <c r="DK13" s="635"/>
      <c r="DL13" s="635"/>
      <c r="DM13" s="635"/>
      <c r="DN13" s="635"/>
      <c r="DO13" s="635"/>
      <c r="DP13" s="636"/>
      <c r="DQ13" s="640">
        <v>855443</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t="s">
        <v>233</v>
      </c>
      <c r="S14" s="635"/>
      <c r="T14" s="635"/>
      <c r="U14" s="635"/>
      <c r="V14" s="635"/>
      <c r="W14" s="635"/>
      <c r="X14" s="635"/>
      <c r="Y14" s="636"/>
      <c r="Z14" s="672" t="s">
        <v>253</v>
      </c>
      <c r="AA14" s="672"/>
      <c r="AB14" s="672"/>
      <c r="AC14" s="672"/>
      <c r="AD14" s="673" t="s">
        <v>233</v>
      </c>
      <c r="AE14" s="673"/>
      <c r="AF14" s="673"/>
      <c r="AG14" s="673"/>
      <c r="AH14" s="673"/>
      <c r="AI14" s="673"/>
      <c r="AJ14" s="673"/>
      <c r="AK14" s="673"/>
      <c r="AL14" s="637" t="s">
        <v>253</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122798</v>
      </c>
      <c r="BH14" s="635"/>
      <c r="BI14" s="635"/>
      <c r="BJ14" s="635"/>
      <c r="BK14" s="635"/>
      <c r="BL14" s="635"/>
      <c r="BM14" s="635"/>
      <c r="BN14" s="636"/>
      <c r="BO14" s="672">
        <v>2.8</v>
      </c>
      <c r="BP14" s="672"/>
      <c r="BQ14" s="672"/>
      <c r="BR14" s="672"/>
      <c r="BS14" s="673" t="s">
        <v>253</v>
      </c>
      <c r="BT14" s="673"/>
      <c r="BU14" s="673"/>
      <c r="BV14" s="673"/>
      <c r="BW14" s="673"/>
      <c r="BX14" s="673"/>
      <c r="BY14" s="673"/>
      <c r="BZ14" s="673"/>
      <c r="CA14" s="673"/>
      <c r="CB14" s="711"/>
      <c r="CD14" s="631" t="s">
        <v>258</v>
      </c>
      <c r="CE14" s="632"/>
      <c r="CF14" s="632"/>
      <c r="CG14" s="632"/>
      <c r="CH14" s="632"/>
      <c r="CI14" s="632"/>
      <c r="CJ14" s="632"/>
      <c r="CK14" s="632"/>
      <c r="CL14" s="632"/>
      <c r="CM14" s="632"/>
      <c r="CN14" s="632"/>
      <c r="CO14" s="632"/>
      <c r="CP14" s="632"/>
      <c r="CQ14" s="633"/>
      <c r="CR14" s="634">
        <v>550064</v>
      </c>
      <c r="CS14" s="635"/>
      <c r="CT14" s="635"/>
      <c r="CU14" s="635"/>
      <c r="CV14" s="635"/>
      <c r="CW14" s="635"/>
      <c r="CX14" s="635"/>
      <c r="CY14" s="636"/>
      <c r="CZ14" s="672">
        <v>3.3</v>
      </c>
      <c r="DA14" s="672"/>
      <c r="DB14" s="672"/>
      <c r="DC14" s="672"/>
      <c r="DD14" s="640">
        <v>131667</v>
      </c>
      <c r="DE14" s="635"/>
      <c r="DF14" s="635"/>
      <c r="DG14" s="635"/>
      <c r="DH14" s="635"/>
      <c r="DI14" s="635"/>
      <c r="DJ14" s="635"/>
      <c r="DK14" s="635"/>
      <c r="DL14" s="635"/>
      <c r="DM14" s="635"/>
      <c r="DN14" s="635"/>
      <c r="DO14" s="635"/>
      <c r="DP14" s="636"/>
      <c r="DQ14" s="640">
        <v>446902</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233</v>
      </c>
      <c r="S15" s="635"/>
      <c r="T15" s="635"/>
      <c r="U15" s="635"/>
      <c r="V15" s="635"/>
      <c r="W15" s="635"/>
      <c r="X15" s="635"/>
      <c r="Y15" s="636"/>
      <c r="Z15" s="672" t="s">
        <v>233</v>
      </c>
      <c r="AA15" s="672"/>
      <c r="AB15" s="672"/>
      <c r="AC15" s="672"/>
      <c r="AD15" s="673" t="s">
        <v>253</v>
      </c>
      <c r="AE15" s="673"/>
      <c r="AF15" s="673"/>
      <c r="AG15" s="673"/>
      <c r="AH15" s="673"/>
      <c r="AI15" s="673"/>
      <c r="AJ15" s="673"/>
      <c r="AK15" s="673"/>
      <c r="AL15" s="637" t="s">
        <v>233</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205322</v>
      </c>
      <c r="BH15" s="635"/>
      <c r="BI15" s="635"/>
      <c r="BJ15" s="635"/>
      <c r="BK15" s="635"/>
      <c r="BL15" s="635"/>
      <c r="BM15" s="635"/>
      <c r="BN15" s="636"/>
      <c r="BO15" s="672">
        <v>4.5999999999999996</v>
      </c>
      <c r="BP15" s="672"/>
      <c r="BQ15" s="672"/>
      <c r="BR15" s="672"/>
      <c r="BS15" s="673" t="s">
        <v>233</v>
      </c>
      <c r="BT15" s="673"/>
      <c r="BU15" s="673"/>
      <c r="BV15" s="673"/>
      <c r="BW15" s="673"/>
      <c r="BX15" s="673"/>
      <c r="BY15" s="673"/>
      <c r="BZ15" s="673"/>
      <c r="CA15" s="673"/>
      <c r="CB15" s="711"/>
      <c r="CD15" s="631" t="s">
        <v>261</v>
      </c>
      <c r="CE15" s="632"/>
      <c r="CF15" s="632"/>
      <c r="CG15" s="632"/>
      <c r="CH15" s="632"/>
      <c r="CI15" s="632"/>
      <c r="CJ15" s="632"/>
      <c r="CK15" s="632"/>
      <c r="CL15" s="632"/>
      <c r="CM15" s="632"/>
      <c r="CN15" s="632"/>
      <c r="CO15" s="632"/>
      <c r="CP15" s="632"/>
      <c r="CQ15" s="633"/>
      <c r="CR15" s="634">
        <v>1689060</v>
      </c>
      <c r="CS15" s="635"/>
      <c r="CT15" s="635"/>
      <c r="CU15" s="635"/>
      <c r="CV15" s="635"/>
      <c r="CW15" s="635"/>
      <c r="CX15" s="635"/>
      <c r="CY15" s="636"/>
      <c r="CZ15" s="672">
        <v>10.1</v>
      </c>
      <c r="DA15" s="672"/>
      <c r="DB15" s="672"/>
      <c r="DC15" s="672"/>
      <c r="DD15" s="640">
        <v>290928</v>
      </c>
      <c r="DE15" s="635"/>
      <c r="DF15" s="635"/>
      <c r="DG15" s="635"/>
      <c r="DH15" s="635"/>
      <c r="DI15" s="635"/>
      <c r="DJ15" s="635"/>
      <c r="DK15" s="635"/>
      <c r="DL15" s="635"/>
      <c r="DM15" s="635"/>
      <c r="DN15" s="635"/>
      <c r="DO15" s="635"/>
      <c r="DP15" s="636"/>
      <c r="DQ15" s="640">
        <v>1272106</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17358</v>
      </c>
      <c r="S16" s="635"/>
      <c r="T16" s="635"/>
      <c r="U16" s="635"/>
      <c r="V16" s="635"/>
      <c r="W16" s="635"/>
      <c r="X16" s="635"/>
      <c r="Y16" s="636"/>
      <c r="Z16" s="672">
        <v>0.1</v>
      </c>
      <c r="AA16" s="672"/>
      <c r="AB16" s="672"/>
      <c r="AC16" s="672"/>
      <c r="AD16" s="673">
        <v>17358</v>
      </c>
      <c r="AE16" s="673"/>
      <c r="AF16" s="673"/>
      <c r="AG16" s="673"/>
      <c r="AH16" s="673"/>
      <c r="AI16" s="673"/>
      <c r="AJ16" s="673"/>
      <c r="AK16" s="673"/>
      <c r="AL16" s="637">
        <v>0.2</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233</v>
      </c>
      <c r="BH16" s="635"/>
      <c r="BI16" s="635"/>
      <c r="BJ16" s="635"/>
      <c r="BK16" s="635"/>
      <c r="BL16" s="635"/>
      <c r="BM16" s="635"/>
      <c r="BN16" s="636"/>
      <c r="BO16" s="672" t="s">
        <v>233</v>
      </c>
      <c r="BP16" s="672"/>
      <c r="BQ16" s="672"/>
      <c r="BR16" s="672"/>
      <c r="BS16" s="673" t="s">
        <v>233</v>
      </c>
      <c r="BT16" s="673"/>
      <c r="BU16" s="673"/>
      <c r="BV16" s="673"/>
      <c r="BW16" s="673"/>
      <c r="BX16" s="673"/>
      <c r="BY16" s="673"/>
      <c r="BZ16" s="673"/>
      <c r="CA16" s="673"/>
      <c r="CB16" s="711"/>
      <c r="CD16" s="631" t="s">
        <v>264</v>
      </c>
      <c r="CE16" s="632"/>
      <c r="CF16" s="632"/>
      <c r="CG16" s="632"/>
      <c r="CH16" s="632"/>
      <c r="CI16" s="632"/>
      <c r="CJ16" s="632"/>
      <c r="CK16" s="632"/>
      <c r="CL16" s="632"/>
      <c r="CM16" s="632"/>
      <c r="CN16" s="632"/>
      <c r="CO16" s="632"/>
      <c r="CP16" s="632"/>
      <c r="CQ16" s="633"/>
      <c r="CR16" s="634">
        <v>54948</v>
      </c>
      <c r="CS16" s="635"/>
      <c r="CT16" s="635"/>
      <c r="CU16" s="635"/>
      <c r="CV16" s="635"/>
      <c r="CW16" s="635"/>
      <c r="CX16" s="635"/>
      <c r="CY16" s="636"/>
      <c r="CZ16" s="672">
        <v>0.3</v>
      </c>
      <c r="DA16" s="672"/>
      <c r="DB16" s="672"/>
      <c r="DC16" s="672"/>
      <c r="DD16" s="640" t="s">
        <v>253</v>
      </c>
      <c r="DE16" s="635"/>
      <c r="DF16" s="635"/>
      <c r="DG16" s="635"/>
      <c r="DH16" s="635"/>
      <c r="DI16" s="635"/>
      <c r="DJ16" s="635"/>
      <c r="DK16" s="635"/>
      <c r="DL16" s="635"/>
      <c r="DM16" s="635"/>
      <c r="DN16" s="635"/>
      <c r="DO16" s="635"/>
      <c r="DP16" s="636"/>
      <c r="DQ16" s="640">
        <v>12293</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48636</v>
      </c>
      <c r="S17" s="635"/>
      <c r="T17" s="635"/>
      <c r="U17" s="635"/>
      <c r="V17" s="635"/>
      <c r="W17" s="635"/>
      <c r="X17" s="635"/>
      <c r="Y17" s="636"/>
      <c r="Z17" s="672">
        <v>0.3</v>
      </c>
      <c r="AA17" s="672"/>
      <c r="AB17" s="672"/>
      <c r="AC17" s="672"/>
      <c r="AD17" s="673">
        <v>48636</v>
      </c>
      <c r="AE17" s="673"/>
      <c r="AF17" s="673"/>
      <c r="AG17" s="673"/>
      <c r="AH17" s="673"/>
      <c r="AI17" s="673"/>
      <c r="AJ17" s="673"/>
      <c r="AK17" s="673"/>
      <c r="AL17" s="637">
        <v>0.6</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233</v>
      </c>
      <c r="BH17" s="635"/>
      <c r="BI17" s="635"/>
      <c r="BJ17" s="635"/>
      <c r="BK17" s="635"/>
      <c r="BL17" s="635"/>
      <c r="BM17" s="635"/>
      <c r="BN17" s="636"/>
      <c r="BO17" s="672" t="s">
        <v>233</v>
      </c>
      <c r="BP17" s="672"/>
      <c r="BQ17" s="672"/>
      <c r="BR17" s="672"/>
      <c r="BS17" s="673" t="s">
        <v>253</v>
      </c>
      <c r="BT17" s="673"/>
      <c r="BU17" s="673"/>
      <c r="BV17" s="673"/>
      <c r="BW17" s="673"/>
      <c r="BX17" s="673"/>
      <c r="BY17" s="673"/>
      <c r="BZ17" s="673"/>
      <c r="CA17" s="673"/>
      <c r="CB17" s="711"/>
      <c r="CD17" s="631" t="s">
        <v>267</v>
      </c>
      <c r="CE17" s="632"/>
      <c r="CF17" s="632"/>
      <c r="CG17" s="632"/>
      <c r="CH17" s="632"/>
      <c r="CI17" s="632"/>
      <c r="CJ17" s="632"/>
      <c r="CK17" s="632"/>
      <c r="CL17" s="632"/>
      <c r="CM17" s="632"/>
      <c r="CN17" s="632"/>
      <c r="CO17" s="632"/>
      <c r="CP17" s="632"/>
      <c r="CQ17" s="633"/>
      <c r="CR17" s="634">
        <v>1536224</v>
      </c>
      <c r="CS17" s="635"/>
      <c r="CT17" s="635"/>
      <c r="CU17" s="635"/>
      <c r="CV17" s="635"/>
      <c r="CW17" s="635"/>
      <c r="CX17" s="635"/>
      <c r="CY17" s="636"/>
      <c r="CZ17" s="672">
        <v>9.1999999999999993</v>
      </c>
      <c r="DA17" s="672"/>
      <c r="DB17" s="672"/>
      <c r="DC17" s="672"/>
      <c r="DD17" s="640" t="s">
        <v>253</v>
      </c>
      <c r="DE17" s="635"/>
      <c r="DF17" s="635"/>
      <c r="DG17" s="635"/>
      <c r="DH17" s="635"/>
      <c r="DI17" s="635"/>
      <c r="DJ17" s="635"/>
      <c r="DK17" s="635"/>
      <c r="DL17" s="635"/>
      <c r="DM17" s="635"/>
      <c r="DN17" s="635"/>
      <c r="DO17" s="635"/>
      <c r="DP17" s="636"/>
      <c r="DQ17" s="640">
        <v>1536224</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61200</v>
      </c>
      <c r="S18" s="635"/>
      <c r="T18" s="635"/>
      <c r="U18" s="635"/>
      <c r="V18" s="635"/>
      <c r="W18" s="635"/>
      <c r="X18" s="635"/>
      <c r="Y18" s="636"/>
      <c r="Z18" s="672">
        <v>0.4</v>
      </c>
      <c r="AA18" s="672"/>
      <c r="AB18" s="672"/>
      <c r="AC18" s="672"/>
      <c r="AD18" s="673">
        <v>61200</v>
      </c>
      <c r="AE18" s="673"/>
      <c r="AF18" s="673"/>
      <c r="AG18" s="673"/>
      <c r="AH18" s="673"/>
      <c r="AI18" s="673"/>
      <c r="AJ18" s="673"/>
      <c r="AK18" s="673"/>
      <c r="AL18" s="637">
        <v>0.7</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233</v>
      </c>
      <c r="BH18" s="635"/>
      <c r="BI18" s="635"/>
      <c r="BJ18" s="635"/>
      <c r="BK18" s="635"/>
      <c r="BL18" s="635"/>
      <c r="BM18" s="635"/>
      <c r="BN18" s="636"/>
      <c r="BO18" s="672" t="s">
        <v>253</v>
      </c>
      <c r="BP18" s="672"/>
      <c r="BQ18" s="672"/>
      <c r="BR18" s="672"/>
      <c r="BS18" s="673" t="s">
        <v>233</v>
      </c>
      <c r="BT18" s="673"/>
      <c r="BU18" s="673"/>
      <c r="BV18" s="673"/>
      <c r="BW18" s="673"/>
      <c r="BX18" s="673"/>
      <c r="BY18" s="673"/>
      <c r="BZ18" s="673"/>
      <c r="CA18" s="673"/>
      <c r="CB18" s="711"/>
      <c r="CD18" s="631" t="s">
        <v>270</v>
      </c>
      <c r="CE18" s="632"/>
      <c r="CF18" s="632"/>
      <c r="CG18" s="632"/>
      <c r="CH18" s="632"/>
      <c r="CI18" s="632"/>
      <c r="CJ18" s="632"/>
      <c r="CK18" s="632"/>
      <c r="CL18" s="632"/>
      <c r="CM18" s="632"/>
      <c r="CN18" s="632"/>
      <c r="CO18" s="632"/>
      <c r="CP18" s="632"/>
      <c r="CQ18" s="633"/>
      <c r="CR18" s="634" t="s">
        <v>253</v>
      </c>
      <c r="CS18" s="635"/>
      <c r="CT18" s="635"/>
      <c r="CU18" s="635"/>
      <c r="CV18" s="635"/>
      <c r="CW18" s="635"/>
      <c r="CX18" s="635"/>
      <c r="CY18" s="636"/>
      <c r="CZ18" s="672" t="s">
        <v>253</v>
      </c>
      <c r="DA18" s="672"/>
      <c r="DB18" s="672"/>
      <c r="DC18" s="672"/>
      <c r="DD18" s="640" t="s">
        <v>253</v>
      </c>
      <c r="DE18" s="635"/>
      <c r="DF18" s="635"/>
      <c r="DG18" s="635"/>
      <c r="DH18" s="635"/>
      <c r="DI18" s="635"/>
      <c r="DJ18" s="635"/>
      <c r="DK18" s="635"/>
      <c r="DL18" s="635"/>
      <c r="DM18" s="635"/>
      <c r="DN18" s="635"/>
      <c r="DO18" s="635"/>
      <c r="DP18" s="636"/>
      <c r="DQ18" s="640" t="s">
        <v>233</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54437</v>
      </c>
      <c r="S19" s="635"/>
      <c r="T19" s="635"/>
      <c r="U19" s="635"/>
      <c r="V19" s="635"/>
      <c r="W19" s="635"/>
      <c r="X19" s="635"/>
      <c r="Y19" s="636"/>
      <c r="Z19" s="672">
        <v>0.3</v>
      </c>
      <c r="AA19" s="672"/>
      <c r="AB19" s="672"/>
      <c r="AC19" s="672"/>
      <c r="AD19" s="673">
        <v>54437</v>
      </c>
      <c r="AE19" s="673"/>
      <c r="AF19" s="673"/>
      <c r="AG19" s="673"/>
      <c r="AH19" s="673"/>
      <c r="AI19" s="673"/>
      <c r="AJ19" s="673"/>
      <c r="AK19" s="673"/>
      <c r="AL19" s="637">
        <v>0.6</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v>186402</v>
      </c>
      <c r="BH19" s="635"/>
      <c r="BI19" s="635"/>
      <c r="BJ19" s="635"/>
      <c r="BK19" s="635"/>
      <c r="BL19" s="635"/>
      <c r="BM19" s="635"/>
      <c r="BN19" s="636"/>
      <c r="BO19" s="672">
        <v>4.2</v>
      </c>
      <c r="BP19" s="672"/>
      <c r="BQ19" s="672"/>
      <c r="BR19" s="672"/>
      <c r="BS19" s="673" t="s">
        <v>253</v>
      </c>
      <c r="BT19" s="673"/>
      <c r="BU19" s="673"/>
      <c r="BV19" s="673"/>
      <c r="BW19" s="673"/>
      <c r="BX19" s="673"/>
      <c r="BY19" s="673"/>
      <c r="BZ19" s="673"/>
      <c r="CA19" s="673"/>
      <c r="CB19" s="711"/>
      <c r="CD19" s="631" t="s">
        <v>273</v>
      </c>
      <c r="CE19" s="632"/>
      <c r="CF19" s="632"/>
      <c r="CG19" s="632"/>
      <c r="CH19" s="632"/>
      <c r="CI19" s="632"/>
      <c r="CJ19" s="632"/>
      <c r="CK19" s="632"/>
      <c r="CL19" s="632"/>
      <c r="CM19" s="632"/>
      <c r="CN19" s="632"/>
      <c r="CO19" s="632"/>
      <c r="CP19" s="632"/>
      <c r="CQ19" s="633"/>
      <c r="CR19" s="634" t="s">
        <v>253</v>
      </c>
      <c r="CS19" s="635"/>
      <c r="CT19" s="635"/>
      <c r="CU19" s="635"/>
      <c r="CV19" s="635"/>
      <c r="CW19" s="635"/>
      <c r="CX19" s="635"/>
      <c r="CY19" s="636"/>
      <c r="CZ19" s="672" t="s">
        <v>253</v>
      </c>
      <c r="DA19" s="672"/>
      <c r="DB19" s="672"/>
      <c r="DC19" s="672"/>
      <c r="DD19" s="640" t="s">
        <v>253</v>
      </c>
      <c r="DE19" s="635"/>
      <c r="DF19" s="635"/>
      <c r="DG19" s="635"/>
      <c r="DH19" s="635"/>
      <c r="DI19" s="635"/>
      <c r="DJ19" s="635"/>
      <c r="DK19" s="635"/>
      <c r="DL19" s="635"/>
      <c r="DM19" s="635"/>
      <c r="DN19" s="635"/>
      <c r="DO19" s="635"/>
      <c r="DP19" s="636"/>
      <c r="DQ19" s="640" t="s">
        <v>233</v>
      </c>
      <c r="DR19" s="635"/>
      <c r="DS19" s="635"/>
      <c r="DT19" s="635"/>
      <c r="DU19" s="635"/>
      <c r="DV19" s="635"/>
      <c r="DW19" s="635"/>
      <c r="DX19" s="635"/>
      <c r="DY19" s="635"/>
      <c r="DZ19" s="635"/>
      <c r="EA19" s="635"/>
      <c r="EB19" s="635"/>
      <c r="EC19" s="671"/>
    </row>
    <row r="20" spans="2:133" ht="11.25" customHeight="1" x14ac:dyDescent="0.2">
      <c r="B20" s="701" t="s">
        <v>274</v>
      </c>
      <c r="C20" s="702"/>
      <c r="D20" s="702"/>
      <c r="E20" s="702"/>
      <c r="F20" s="702"/>
      <c r="G20" s="702"/>
      <c r="H20" s="702"/>
      <c r="I20" s="702"/>
      <c r="J20" s="702"/>
      <c r="K20" s="702"/>
      <c r="L20" s="702"/>
      <c r="M20" s="702"/>
      <c r="N20" s="702"/>
      <c r="O20" s="702"/>
      <c r="P20" s="702"/>
      <c r="Q20" s="703"/>
      <c r="R20" s="634">
        <v>6763</v>
      </c>
      <c r="S20" s="635"/>
      <c r="T20" s="635"/>
      <c r="U20" s="635"/>
      <c r="V20" s="635"/>
      <c r="W20" s="635"/>
      <c r="X20" s="635"/>
      <c r="Y20" s="636"/>
      <c r="Z20" s="672">
        <v>0</v>
      </c>
      <c r="AA20" s="672"/>
      <c r="AB20" s="672"/>
      <c r="AC20" s="672"/>
      <c r="AD20" s="673">
        <v>6763</v>
      </c>
      <c r="AE20" s="673"/>
      <c r="AF20" s="673"/>
      <c r="AG20" s="673"/>
      <c r="AH20" s="673"/>
      <c r="AI20" s="673"/>
      <c r="AJ20" s="673"/>
      <c r="AK20" s="673"/>
      <c r="AL20" s="637">
        <v>0.1</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v>186402</v>
      </c>
      <c r="BH20" s="635"/>
      <c r="BI20" s="635"/>
      <c r="BJ20" s="635"/>
      <c r="BK20" s="635"/>
      <c r="BL20" s="635"/>
      <c r="BM20" s="635"/>
      <c r="BN20" s="636"/>
      <c r="BO20" s="672">
        <v>4.2</v>
      </c>
      <c r="BP20" s="672"/>
      <c r="BQ20" s="672"/>
      <c r="BR20" s="672"/>
      <c r="BS20" s="673" t="s">
        <v>233</v>
      </c>
      <c r="BT20" s="673"/>
      <c r="BU20" s="673"/>
      <c r="BV20" s="673"/>
      <c r="BW20" s="673"/>
      <c r="BX20" s="673"/>
      <c r="BY20" s="673"/>
      <c r="BZ20" s="673"/>
      <c r="CA20" s="673"/>
      <c r="CB20" s="711"/>
      <c r="CD20" s="631" t="s">
        <v>276</v>
      </c>
      <c r="CE20" s="632"/>
      <c r="CF20" s="632"/>
      <c r="CG20" s="632"/>
      <c r="CH20" s="632"/>
      <c r="CI20" s="632"/>
      <c r="CJ20" s="632"/>
      <c r="CK20" s="632"/>
      <c r="CL20" s="632"/>
      <c r="CM20" s="632"/>
      <c r="CN20" s="632"/>
      <c r="CO20" s="632"/>
      <c r="CP20" s="632"/>
      <c r="CQ20" s="633"/>
      <c r="CR20" s="634">
        <v>16661870</v>
      </c>
      <c r="CS20" s="635"/>
      <c r="CT20" s="635"/>
      <c r="CU20" s="635"/>
      <c r="CV20" s="635"/>
      <c r="CW20" s="635"/>
      <c r="CX20" s="635"/>
      <c r="CY20" s="636"/>
      <c r="CZ20" s="672">
        <v>100</v>
      </c>
      <c r="DA20" s="672"/>
      <c r="DB20" s="672"/>
      <c r="DC20" s="672"/>
      <c r="DD20" s="640">
        <v>3165918</v>
      </c>
      <c r="DE20" s="635"/>
      <c r="DF20" s="635"/>
      <c r="DG20" s="635"/>
      <c r="DH20" s="635"/>
      <c r="DI20" s="635"/>
      <c r="DJ20" s="635"/>
      <c r="DK20" s="635"/>
      <c r="DL20" s="635"/>
      <c r="DM20" s="635"/>
      <c r="DN20" s="635"/>
      <c r="DO20" s="635"/>
      <c r="DP20" s="636"/>
      <c r="DQ20" s="640">
        <v>10109665</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3743503</v>
      </c>
      <c r="S21" s="635"/>
      <c r="T21" s="635"/>
      <c r="U21" s="635"/>
      <c r="V21" s="635"/>
      <c r="W21" s="635"/>
      <c r="X21" s="635"/>
      <c r="Y21" s="636"/>
      <c r="Z21" s="672">
        <v>22.1</v>
      </c>
      <c r="AA21" s="672"/>
      <c r="AB21" s="672"/>
      <c r="AC21" s="672"/>
      <c r="AD21" s="673">
        <v>3349472</v>
      </c>
      <c r="AE21" s="673"/>
      <c r="AF21" s="673"/>
      <c r="AG21" s="673"/>
      <c r="AH21" s="673"/>
      <c r="AI21" s="673"/>
      <c r="AJ21" s="673"/>
      <c r="AK21" s="673"/>
      <c r="AL21" s="637">
        <v>38</v>
      </c>
      <c r="AM21" s="638"/>
      <c r="AN21" s="638"/>
      <c r="AO21" s="674"/>
      <c r="AP21" s="631" t="s">
        <v>278</v>
      </c>
      <c r="AQ21" s="712"/>
      <c r="AR21" s="712"/>
      <c r="AS21" s="712"/>
      <c r="AT21" s="712"/>
      <c r="AU21" s="712"/>
      <c r="AV21" s="712"/>
      <c r="AW21" s="712"/>
      <c r="AX21" s="712"/>
      <c r="AY21" s="712"/>
      <c r="AZ21" s="712"/>
      <c r="BA21" s="712"/>
      <c r="BB21" s="712"/>
      <c r="BC21" s="712"/>
      <c r="BD21" s="712"/>
      <c r="BE21" s="712"/>
      <c r="BF21" s="713"/>
      <c r="BG21" s="634" t="s">
        <v>253</v>
      </c>
      <c r="BH21" s="635"/>
      <c r="BI21" s="635"/>
      <c r="BJ21" s="635"/>
      <c r="BK21" s="635"/>
      <c r="BL21" s="635"/>
      <c r="BM21" s="635"/>
      <c r="BN21" s="636"/>
      <c r="BO21" s="672" t="s">
        <v>233</v>
      </c>
      <c r="BP21" s="672"/>
      <c r="BQ21" s="672"/>
      <c r="BR21" s="672"/>
      <c r="BS21" s="673" t="s">
        <v>233</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v>3349472</v>
      </c>
      <c r="S22" s="635"/>
      <c r="T22" s="635"/>
      <c r="U22" s="635"/>
      <c r="V22" s="635"/>
      <c r="W22" s="635"/>
      <c r="X22" s="635"/>
      <c r="Y22" s="636"/>
      <c r="Z22" s="672">
        <v>19.7</v>
      </c>
      <c r="AA22" s="672"/>
      <c r="AB22" s="672"/>
      <c r="AC22" s="672"/>
      <c r="AD22" s="673">
        <v>3349472</v>
      </c>
      <c r="AE22" s="673"/>
      <c r="AF22" s="673"/>
      <c r="AG22" s="673"/>
      <c r="AH22" s="673"/>
      <c r="AI22" s="673"/>
      <c r="AJ22" s="673"/>
      <c r="AK22" s="673"/>
      <c r="AL22" s="637">
        <v>38</v>
      </c>
      <c r="AM22" s="638"/>
      <c r="AN22" s="638"/>
      <c r="AO22" s="674"/>
      <c r="AP22" s="631" t="s">
        <v>280</v>
      </c>
      <c r="AQ22" s="712"/>
      <c r="AR22" s="712"/>
      <c r="AS22" s="712"/>
      <c r="AT22" s="712"/>
      <c r="AU22" s="712"/>
      <c r="AV22" s="712"/>
      <c r="AW22" s="712"/>
      <c r="AX22" s="712"/>
      <c r="AY22" s="712"/>
      <c r="AZ22" s="712"/>
      <c r="BA22" s="712"/>
      <c r="BB22" s="712"/>
      <c r="BC22" s="712"/>
      <c r="BD22" s="712"/>
      <c r="BE22" s="712"/>
      <c r="BF22" s="713"/>
      <c r="BG22" s="634" t="s">
        <v>233</v>
      </c>
      <c r="BH22" s="635"/>
      <c r="BI22" s="635"/>
      <c r="BJ22" s="635"/>
      <c r="BK22" s="635"/>
      <c r="BL22" s="635"/>
      <c r="BM22" s="635"/>
      <c r="BN22" s="636"/>
      <c r="BO22" s="672" t="s">
        <v>233</v>
      </c>
      <c r="BP22" s="672"/>
      <c r="BQ22" s="672"/>
      <c r="BR22" s="672"/>
      <c r="BS22" s="673" t="s">
        <v>233</v>
      </c>
      <c r="BT22" s="673"/>
      <c r="BU22" s="673"/>
      <c r="BV22" s="673"/>
      <c r="BW22" s="673"/>
      <c r="BX22" s="673"/>
      <c r="BY22" s="673"/>
      <c r="BZ22" s="673"/>
      <c r="CA22" s="673"/>
      <c r="CB22" s="711"/>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394031</v>
      </c>
      <c r="S23" s="635"/>
      <c r="T23" s="635"/>
      <c r="U23" s="635"/>
      <c r="V23" s="635"/>
      <c r="W23" s="635"/>
      <c r="X23" s="635"/>
      <c r="Y23" s="636"/>
      <c r="Z23" s="672">
        <v>2.2999999999999998</v>
      </c>
      <c r="AA23" s="672"/>
      <c r="AB23" s="672"/>
      <c r="AC23" s="672"/>
      <c r="AD23" s="673" t="s">
        <v>233</v>
      </c>
      <c r="AE23" s="673"/>
      <c r="AF23" s="673"/>
      <c r="AG23" s="673"/>
      <c r="AH23" s="673"/>
      <c r="AI23" s="673"/>
      <c r="AJ23" s="673"/>
      <c r="AK23" s="673"/>
      <c r="AL23" s="637" t="s">
        <v>233</v>
      </c>
      <c r="AM23" s="638"/>
      <c r="AN23" s="638"/>
      <c r="AO23" s="674"/>
      <c r="AP23" s="631" t="s">
        <v>283</v>
      </c>
      <c r="AQ23" s="712"/>
      <c r="AR23" s="712"/>
      <c r="AS23" s="712"/>
      <c r="AT23" s="712"/>
      <c r="AU23" s="712"/>
      <c r="AV23" s="712"/>
      <c r="AW23" s="712"/>
      <c r="AX23" s="712"/>
      <c r="AY23" s="712"/>
      <c r="AZ23" s="712"/>
      <c r="BA23" s="712"/>
      <c r="BB23" s="712"/>
      <c r="BC23" s="712"/>
      <c r="BD23" s="712"/>
      <c r="BE23" s="712"/>
      <c r="BF23" s="713"/>
      <c r="BG23" s="634">
        <v>186402</v>
      </c>
      <c r="BH23" s="635"/>
      <c r="BI23" s="635"/>
      <c r="BJ23" s="635"/>
      <c r="BK23" s="635"/>
      <c r="BL23" s="635"/>
      <c r="BM23" s="635"/>
      <c r="BN23" s="636"/>
      <c r="BO23" s="672">
        <v>4.2</v>
      </c>
      <c r="BP23" s="672"/>
      <c r="BQ23" s="672"/>
      <c r="BR23" s="672"/>
      <c r="BS23" s="673" t="s">
        <v>253</v>
      </c>
      <c r="BT23" s="673"/>
      <c r="BU23" s="673"/>
      <c r="BV23" s="673"/>
      <c r="BW23" s="673"/>
      <c r="BX23" s="673"/>
      <c r="BY23" s="673"/>
      <c r="BZ23" s="673"/>
      <c r="CA23" s="673"/>
      <c r="CB23" s="711"/>
      <c r="CD23" s="686" t="s">
        <v>221</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2">
      <c r="B24" s="631" t="s">
        <v>289</v>
      </c>
      <c r="C24" s="632"/>
      <c r="D24" s="632"/>
      <c r="E24" s="632"/>
      <c r="F24" s="632"/>
      <c r="G24" s="632"/>
      <c r="H24" s="632"/>
      <c r="I24" s="632"/>
      <c r="J24" s="632"/>
      <c r="K24" s="632"/>
      <c r="L24" s="632"/>
      <c r="M24" s="632"/>
      <c r="N24" s="632"/>
      <c r="O24" s="632"/>
      <c r="P24" s="632"/>
      <c r="Q24" s="633"/>
      <c r="R24" s="634" t="s">
        <v>233</v>
      </c>
      <c r="S24" s="635"/>
      <c r="T24" s="635"/>
      <c r="U24" s="635"/>
      <c r="V24" s="635"/>
      <c r="W24" s="635"/>
      <c r="X24" s="635"/>
      <c r="Y24" s="636"/>
      <c r="Z24" s="672" t="s">
        <v>233</v>
      </c>
      <c r="AA24" s="672"/>
      <c r="AB24" s="672"/>
      <c r="AC24" s="672"/>
      <c r="AD24" s="673" t="s">
        <v>233</v>
      </c>
      <c r="AE24" s="673"/>
      <c r="AF24" s="673"/>
      <c r="AG24" s="673"/>
      <c r="AH24" s="673"/>
      <c r="AI24" s="673"/>
      <c r="AJ24" s="673"/>
      <c r="AK24" s="673"/>
      <c r="AL24" s="637" t="s">
        <v>233</v>
      </c>
      <c r="AM24" s="638"/>
      <c r="AN24" s="638"/>
      <c r="AO24" s="674"/>
      <c r="AP24" s="631" t="s">
        <v>290</v>
      </c>
      <c r="AQ24" s="712"/>
      <c r="AR24" s="712"/>
      <c r="AS24" s="712"/>
      <c r="AT24" s="712"/>
      <c r="AU24" s="712"/>
      <c r="AV24" s="712"/>
      <c r="AW24" s="712"/>
      <c r="AX24" s="712"/>
      <c r="AY24" s="712"/>
      <c r="AZ24" s="712"/>
      <c r="BA24" s="712"/>
      <c r="BB24" s="712"/>
      <c r="BC24" s="712"/>
      <c r="BD24" s="712"/>
      <c r="BE24" s="712"/>
      <c r="BF24" s="713"/>
      <c r="BG24" s="634" t="s">
        <v>233</v>
      </c>
      <c r="BH24" s="635"/>
      <c r="BI24" s="635"/>
      <c r="BJ24" s="635"/>
      <c r="BK24" s="635"/>
      <c r="BL24" s="635"/>
      <c r="BM24" s="635"/>
      <c r="BN24" s="636"/>
      <c r="BO24" s="672" t="s">
        <v>253</v>
      </c>
      <c r="BP24" s="672"/>
      <c r="BQ24" s="672"/>
      <c r="BR24" s="672"/>
      <c r="BS24" s="673" t="s">
        <v>233</v>
      </c>
      <c r="BT24" s="673"/>
      <c r="BU24" s="673"/>
      <c r="BV24" s="673"/>
      <c r="BW24" s="673"/>
      <c r="BX24" s="673"/>
      <c r="BY24" s="673"/>
      <c r="BZ24" s="673"/>
      <c r="CA24" s="673"/>
      <c r="CB24" s="711"/>
      <c r="CD24" s="692" t="s">
        <v>291</v>
      </c>
      <c r="CE24" s="693"/>
      <c r="CF24" s="693"/>
      <c r="CG24" s="693"/>
      <c r="CH24" s="693"/>
      <c r="CI24" s="693"/>
      <c r="CJ24" s="693"/>
      <c r="CK24" s="693"/>
      <c r="CL24" s="693"/>
      <c r="CM24" s="693"/>
      <c r="CN24" s="693"/>
      <c r="CO24" s="693"/>
      <c r="CP24" s="693"/>
      <c r="CQ24" s="694"/>
      <c r="CR24" s="689">
        <v>7068679</v>
      </c>
      <c r="CS24" s="690"/>
      <c r="CT24" s="690"/>
      <c r="CU24" s="690"/>
      <c r="CV24" s="690"/>
      <c r="CW24" s="690"/>
      <c r="CX24" s="690"/>
      <c r="CY24" s="715"/>
      <c r="CZ24" s="716">
        <v>42.4</v>
      </c>
      <c r="DA24" s="698"/>
      <c r="DB24" s="698"/>
      <c r="DC24" s="718"/>
      <c r="DD24" s="714">
        <v>4771377</v>
      </c>
      <c r="DE24" s="690"/>
      <c r="DF24" s="690"/>
      <c r="DG24" s="690"/>
      <c r="DH24" s="690"/>
      <c r="DI24" s="690"/>
      <c r="DJ24" s="690"/>
      <c r="DK24" s="715"/>
      <c r="DL24" s="714">
        <v>4574766</v>
      </c>
      <c r="DM24" s="690"/>
      <c r="DN24" s="690"/>
      <c r="DO24" s="690"/>
      <c r="DP24" s="690"/>
      <c r="DQ24" s="690"/>
      <c r="DR24" s="690"/>
      <c r="DS24" s="690"/>
      <c r="DT24" s="690"/>
      <c r="DU24" s="690"/>
      <c r="DV24" s="715"/>
      <c r="DW24" s="716">
        <v>51</v>
      </c>
      <c r="DX24" s="698"/>
      <c r="DY24" s="698"/>
      <c r="DZ24" s="698"/>
      <c r="EA24" s="698"/>
      <c r="EB24" s="698"/>
      <c r="EC24" s="717"/>
    </row>
    <row r="25" spans="2:133" ht="11.25" customHeight="1" x14ac:dyDescent="0.2">
      <c r="B25" s="631" t="s">
        <v>292</v>
      </c>
      <c r="C25" s="632"/>
      <c r="D25" s="632"/>
      <c r="E25" s="632"/>
      <c r="F25" s="632"/>
      <c r="G25" s="632"/>
      <c r="H25" s="632"/>
      <c r="I25" s="632"/>
      <c r="J25" s="632"/>
      <c r="K25" s="632"/>
      <c r="L25" s="632"/>
      <c r="M25" s="632"/>
      <c r="N25" s="632"/>
      <c r="O25" s="632"/>
      <c r="P25" s="632"/>
      <c r="Q25" s="633"/>
      <c r="R25" s="634">
        <v>9400966</v>
      </c>
      <c r="S25" s="635"/>
      <c r="T25" s="635"/>
      <c r="U25" s="635"/>
      <c r="V25" s="635"/>
      <c r="W25" s="635"/>
      <c r="X25" s="635"/>
      <c r="Y25" s="636"/>
      <c r="Z25" s="672">
        <v>55.4</v>
      </c>
      <c r="AA25" s="672"/>
      <c r="AB25" s="672"/>
      <c r="AC25" s="672"/>
      <c r="AD25" s="673">
        <v>8820533</v>
      </c>
      <c r="AE25" s="673"/>
      <c r="AF25" s="673"/>
      <c r="AG25" s="673"/>
      <c r="AH25" s="673"/>
      <c r="AI25" s="673"/>
      <c r="AJ25" s="673"/>
      <c r="AK25" s="673"/>
      <c r="AL25" s="637">
        <v>99.9</v>
      </c>
      <c r="AM25" s="638"/>
      <c r="AN25" s="638"/>
      <c r="AO25" s="674"/>
      <c r="AP25" s="631" t="s">
        <v>293</v>
      </c>
      <c r="AQ25" s="712"/>
      <c r="AR25" s="712"/>
      <c r="AS25" s="712"/>
      <c r="AT25" s="712"/>
      <c r="AU25" s="712"/>
      <c r="AV25" s="712"/>
      <c r="AW25" s="712"/>
      <c r="AX25" s="712"/>
      <c r="AY25" s="712"/>
      <c r="AZ25" s="712"/>
      <c r="BA25" s="712"/>
      <c r="BB25" s="712"/>
      <c r="BC25" s="712"/>
      <c r="BD25" s="712"/>
      <c r="BE25" s="712"/>
      <c r="BF25" s="713"/>
      <c r="BG25" s="634" t="s">
        <v>233</v>
      </c>
      <c r="BH25" s="635"/>
      <c r="BI25" s="635"/>
      <c r="BJ25" s="635"/>
      <c r="BK25" s="635"/>
      <c r="BL25" s="635"/>
      <c r="BM25" s="635"/>
      <c r="BN25" s="636"/>
      <c r="BO25" s="672" t="s">
        <v>253</v>
      </c>
      <c r="BP25" s="672"/>
      <c r="BQ25" s="672"/>
      <c r="BR25" s="672"/>
      <c r="BS25" s="673" t="s">
        <v>233</v>
      </c>
      <c r="BT25" s="673"/>
      <c r="BU25" s="673"/>
      <c r="BV25" s="673"/>
      <c r="BW25" s="673"/>
      <c r="BX25" s="673"/>
      <c r="BY25" s="673"/>
      <c r="BZ25" s="673"/>
      <c r="CA25" s="673"/>
      <c r="CB25" s="711"/>
      <c r="CD25" s="631" t="s">
        <v>294</v>
      </c>
      <c r="CE25" s="632"/>
      <c r="CF25" s="632"/>
      <c r="CG25" s="632"/>
      <c r="CH25" s="632"/>
      <c r="CI25" s="632"/>
      <c r="CJ25" s="632"/>
      <c r="CK25" s="632"/>
      <c r="CL25" s="632"/>
      <c r="CM25" s="632"/>
      <c r="CN25" s="632"/>
      <c r="CO25" s="632"/>
      <c r="CP25" s="632"/>
      <c r="CQ25" s="633"/>
      <c r="CR25" s="634">
        <v>2600369</v>
      </c>
      <c r="CS25" s="647"/>
      <c r="CT25" s="647"/>
      <c r="CU25" s="647"/>
      <c r="CV25" s="647"/>
      <c r="CW25" s="647"/>
      <c r="CX25" s="647"/>
      <c r="CY25" s="648"/>
      <c r="CZ25" s="637">
        <v>15.6</v>
      </c>
      <c r="DA25" s="649"/>
      <c r="DB25" s="649"/>
      <c r="DC25" s="650"/>
      <c r="DD25" s="640">
        <v>2356209</v>
      </c>
      <c r="DE25" s="647"/>
      <c r="DF25" s="647"/>
      <c r="DG25" s="647"/>
      <c r="DH25" s="647"/>
      <c r="DI25" s="647"/>
      <c r="DJ25" s="647"/>
      <c r="DK25" s="648"/>
      <c r="DL25" s="640">
        <v>2168871</v>
      </c>
      <c r="DM25" s="647"/>
      <c r="DN25" s="647"/>
      <c r="DO25" s="647"/>
      <c r="DP25" s="647"/>
      <c r="DQ25" s="647"/>
      <c r="DR25" s="647"/>
      <c r="DS25" s="647"/>
      <c r="DT25" s="647"/>
      <c r="DU25" s="647"/>
      <c r="DV25" s="648"/>
      <c r="DW25" s="637">
        <v>24.2</v>
      </c>
      <c r="DX25" s="649"/>
      <c r="DY25" s="649"/>
      <c r="DZ25" s="649"/>
      <c r="EA25" s="649"/>
      <c r="EB25" s="649"/>
      <c r="EC25" s="661"/>
    </row>
    <row r="26" spans="2:133" ht="11.25" customHeight="1" x14ac:dyDescent="0.2">
      <c r="B26" s="631" t="s">
        <v>295</v>
      </c>
      <c r="C26" s="632"/>
      <c r="D26" s="632"/>
      <c r="E26" s="632"/>
      <c r="F26" s="632"/>
      <c r="G26" s="632"/>
      <c r="H26" s="632"/>
      <c r="I26" s="632"/>
      <c r="J26" s="632"/>
      <c r="K26" s="632"/>
      <c r="L26" s="632"/>
      <c r="M26" s="632"/>
      <c r="N26" s="632"/>
      <c r="O26" s="632"/>
      <c r="P26" s="632"/>
      <c r="Q26" s="633"/>
      <c r="R26" s="634">
        <v>2983</v>
      </c>
      <c r="S26" s="635"/>
      <c r="T26" s="635"/>
      <c r="U26" s="635"/>
      <c r="V26" s="635"/>
      <c r="W26" s="635"/>
      <c r="X26" s="635"/>
      <c r="Y26" s="636"/>
      <c r="Z26" s="672">
        <v>0</v>
      </c>
      <c r="AA26" s="672"/>
      <c r="AB26" s="672"/>
      <c r="AC26" s="672"/>
      <c r="AD26" s="673">
        <v>2983</v>
      </c>
      <c r="AE26" s="673"/>
      <c r="AF26" s="673"/>
      <c r="AG26" s="673"/>
      <c r="AH26" s="673"/>
      <c r="AI26" s="673"/>
      <c r="AJ26" s="673"/>
      <c r="AK26" s="673"/>
      <c r="AL26" s="637">
        <v>0</v>
      </c>
      <c r="AM26" s="638"/>
      <c r="AN26" s="638"/>
      <c r="AO26" s="674"/>
      <c r="AP26" s="631" t="s">
        <v>296</v>
      </c>
      <c r="AQ26" s="712"/>
      <c r="AR26" s="712"/>
      <c r="AS26" s="712"/>
      <c r="AT26" s="712"/>
      <c r="AU26" s="712"/>
      <c r="AV26" s="712"/>
      <c r="AW26" s="712"/>
      <c r="AX26" s="712"/>
      <c r="AY26" s="712"/>
      <c r="AZ26" s="712"/>
      <c r="BA26" s="712"/>
      <c r="BB26" s="712"/>
      <c r="BC26" s="712"/>
      <c r="BD26" s="712"/>
      <c r="BE26" s="712"/>
      <c r="BF26" s="713"/>
      <c r="BG26" s="634" t="s">
        <v>233</v>
      </c>
      <c r="BH26" s="635"/>
      <c r="BI26" s="635"/>
      <c r="BJ26" s="635"/>
      <c r="BK26" s="635"/>
      <c r="BL26" s="635"/>
      <c r="BM26" s="635"/>
      <c r="BN26" s="636"/>
      <c r="BO26" s="672" t="s">
        <v>233</v>
      </c>
      <c r="BP26" s="672"/>
      <c r="BQ26" s="672"/>
      <c r="BR26" s="672"/>
      <c r="BS26" s="673" t="s">
        <v>233</v>
      </c>
      <c r="BT26" s="673"/>
      <c r="BU26" s="673"/>
      <c r="BV26" s="673"/>
      <c r="BW26" s="673"/>
      <c r="BX26" s="673"/>
      <c r="BY26" s="673"/>
      <c r="BZ26" s="673"/>
      <c r="CA26" s="673"/>
      <c r="CB26" s="711"/>
      <c r="CD26" s="631" t="s">
        <v>297</v>
      </c>
      <c r="CE26" s="632"/>
      <c r="CF26" s="632"/>
      <c r="CG26" s="632"/>
      <c r="CH26" s="632"/>
      <c r="CI26" s="632"/>
      <c r="CJ26" s="632"/>
      <c r="CK26" s="632"/>
      <c r="CL26" s="632"/>
      <c r="CM26" s="632"/>
      <c r="CN26" s="632"/>
      <c r="CO26" s="632"/>
      <c r="CP26" s="632"/>
      <c r="CQ26" s="633"/>
      <c r="CR26" s="634">
        <v>1379121</v>
      </c>
      <c r="CS26" s="635"/>
      <c r="CT26" s="635"/>
      <c r="CU26" s="635"/>
      <c r="CV26" s="635"/>
      <c r="CW26" s="635"/>
      <c r="CX26" s="635"/>
      <c r="CY26" s="636"/>
      <c r="CZ26" s="637">
        <v>8.3000000000000007</v>
      </c>
      <c r="DA26" s="649"/>
      <c r="DB26" s="649"/>
      <c r="DC26" s="650"/>
      <c r="DD26" s="640">
        <v>1214098</v>
      </c>
      <c r="DE26" s="635"/>
      <c r="DF26" s="635"/>
      <c r="DG26" s="635"/>
      <c r="DH26" s="635"/>
      <c r="DI26" s="635"/>
      <c r="DJ26" s="635"/>
      <c r="DK26" s="636"/>
      <c r="DL26" s="640" t="s">
        <v>253</v>
      </c>
      <c r="DM26" s="635"/>
      <c r="DN26" s="635"/>
      <c r="DO26" s="635"/>
      <c r="DP26" s="635"/>
      <c r="DQ26" s="635"/>
      <c r="DR26" s="635"/>
      <c r="DS26" s="635"/>
      <c r="DT26" s="635"/>
      <c r="DU26" s="635"/>
      <c r="DV26" s="636"/>
      <c r="DW26" s="637" t="s">
        <v>233</v>
      </c>
      <c r="DX26" s="649"/>
      <c r="DY26" s="649"/>
      <c r="DZ26" s="649"/>
      <c r="EA26" s="649"/>
      <c r="EB26" s="649"/>
      <c r="EC26" s="661"/>
    </row>
    <row r="27" spans="2:133" ht="11.25" customHeight="1" x14ac:dyDescent="0.2">
      <c r="B27" s="631" t="s">
        <v>298</v>
      </c>
      <c r="C27" s="632"/>
      <c r="D27" s="632"/>
      <c r="E27" s="632"/>
      <c r="F27" s="632"/>
      <c r="G27" s="632"/>
      <c r="H27" s="632"/>
      <c r="I27" s="632"/>
      <c r="J27" s="632"/>
      <c r="K27" s="632"/>
      <c r="L27" s="632"/>
      <c r="M27" s="632"/>
      <c r="N27" s="632"/>
      <c r="O27" s="632"/>
      <c r="P27" s="632"/>
      <c r="Q27" s="633"/>
      <c r="R27" s="634">
        <v>38593</v>
      </c>
      <c r="S27" s="635"/>
      <c r="T27" s="635"/>
      <c r="U27" s="635"/>
      <c r="V27" s="635"/>
      <c r="W27" s="635"/>
      <c r="X27" s="635"/>
      <c r="Y27" s="636"/>
      <c r="Z27" s="672">
        <v>0.2</v>
      </c>
      <c r="AA27" s="672"/>
      <c r="AB27" s="672"/>
      <c r="AC27" s="672"/>
      <c r="AD27" s="673" t="s">
        <v>233</v>
      </c>
      <c r="AE27" s="673"/>
      <c r="AF27" s="673"/>
      <c r="AG27" s="673"/>
      <c r="AH27" s="673"/>
      <c r="AI27" s="673"/>
      <c r="AJ27" s="673"/>
      <c r="AK27" s="673"/>
      <c r="AL27" s="637" t="s">
        <v>233</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4449525</v>
      </c>
      <c r="BH27" s="635"/>
      <c r="BI27" s="635"/>
      <c r="BJ27" s="635"/>
      <c r="BK27" s="635"/>
      <c r="BL27" s="635"/>
      <c r="BM27" s="635"/>
      <c r="BN27" s="636"/>
      <c r="BO27" s="672">
        <v>100</v>
      </c>
      <c r="BP27" s="672"/>
      <c r="BQ27" s="672"/>
      <c r="BR27" s="672"/>
      <c r="BS27" s="673">
        <v>42437</v>
      </c>
      <c r="BT27" s="673"/>
      <c r="BU27" s="673"/>
      <c r="BV27" s="673"/>
      <c r="BW27" s="673"/>
      <c r="BX27" s="673"/>
      <c r="BY27" s="673"/>
      <c r="BZ27" s="673"/>
      <c r="CA27" s="673"/>
      <c r="CB27" s="711"/>
      <c r="CD27" s="631" t="s">
        <v>300</v>
      </c>
      <c r="CE27" s="632"/>
      <c r="CF27" s="632"/>
      <c r="CG27" s="632"/>
      <c r="CH27" s="632"/>
      <c r="CI27" s="632"/>
      <c r="CJ27" s="632"/>
      <c r="CK27" s="632"/>
      <c r="CL27" s="632"/>
      <c r="CM27" s="632"/>
      <c r="CN27" s="632"/>
      <c r="CO27" s="632"/>
      <c r="CP27" s="632"/>
      <c r="CQ27" s="633"/>
      <c r="CR27" s="634">
        <v>2932086</v>
      </c>
      <c r="CS27" s="647"/>
      <c r="CT27" s="647"/>
      <c r="CU27" s="647"/>
      <c r="CV27" s="647"/>
      <c r="CW27" s="647"/>
      <c r="CX27" s="647"/>
      <c r="CY27" s="648"/>
      <c r="CZ27" s="637">
        <v>17.600000000000001</v>
      </c>
      <c r="DA27" s="649"/>
      <c r="DB27" s="649"/>
      <c r="DC27" s="650"/>
      <c r="DD27" s="640">
        <v>878944</v>
      </c>
      <c r="DE27" s="647"/>
      <c r="DF27" s="647"/>
      <c r="DG27" s="647"/>
      <c r="DH27" s="647"/>
      <c r="DI27" s="647"/>
      <c r="DJ27" s="647"/>
      <c r="DK27" s="648"/>
      <c r="DL27" s="640">
        <v>869671</v>
      </c>
      <c r="DM27" s="647"/>
      <c r="DN27" s="647"/>
      <c r="DO27" s="647"/>
      <c r="DP27" s="647"/>
      <c r="DQ27" s="647"/>
      <c r="DR27" s="647"/>
      <c r="DS27" s="647"/>
      <c r="DT27" s="647"/>
      <c r="DU27" s="647"/>
      <c r="DV27" s="648"/>
      <c r="DW27" s="637">
        <v>9.6999999999999993</v>
      </c>
      <c r="DX27" s="649"/>
      <c r="DY27" s="649"/>
      <c r="DZ27" s="649"/>
      <c r="EA27" s="649"/>
      <c r="EB27" s="649"/>
      <c r="EC27" s="661"/>
    </row>
    <row r="28" spans="2:133" ht="11.25" customHeight="1" x14ac:dyDescent="0.2">
      <c r="B28" s="631" t="s">
        <v>301</v>
      </c>
      <c r="C28" s="632"/>
      <c r="D28" s="632"/>
      <c r="E28" s="632"/>
      <c r="F28" s="632"/>
      <c r="G28" s="632"/>
      <c r="H28" s="632"/>
      <c r="I28" s="632"/>
      <c r="J28" s="632"/>
      <c r="K28" s="632"/>
      <c r="L28" s="632"/>
      <c r="M28" s="632"/>
      <c r="N28" s="632"/>
      <c r="O28" s="632"/>
      <c r="P28" s="632"/>
      <c r="Q28" s="633"/>
      <c r="R28" s="634">
        <v>120691</v>
      </c>
      <c r="S28" s="635"/>
      <c r="T28" s="635"/>
      <c r="U28" s="635"/>
      <c r="V28" s="635"/>
      <c r="W28" s="635"/>
      <c r="X28" s="635"/>
      <c r="Y28" s="636"/>
      <c r="Z28" s="672">
        <v>0.7</v>
      </c>
      <c r="AA28" s="672"/>
      <c r="AB28" s="672"/>
      <c r="AC28" s="672"/>
      <c r="AD28" s="673">
        <v>823</v>
      </c>
      <c r="AE28" s="673"/>
      <c r="AF28" s="673"/>
      <c r="AG28" s="673"/>
      <c r="AH28" s="673"/>
      <c r="AI28" s="673"/>
      <c r="AJ28" s="673"/>
      <c r="AK28" s="673"/>
      <c r="AL28" s="637">
        <v>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1536224</v>
      </c>
      <c r="CS28" s="635"/>
      <c r="CT28" s="635"/>
      <c r="CU28" s="635"/>
      <c r="CV28" s="635"/>
      <c r="CW28" s="635"/>
      <c r="CX28" s="635"/>
      <c r="CY28" s="636"/>
      <c r="CZ28" s="637">
        <v>9.1999999999999993</v>
      </c>
      <c r="DA28" s="649"/>
      <c r="DB28" s="649"/>
      <c r="DC28" s="650"/>
      <c r="DD28" s="640">
        <v>1536224</v>
      </c>
      <c r="DE28" s="635"/>
      <c r="DF28" s="635"/>
      <c r="DG28" s="635"/>
      <c r="DH28" s="635"/>
      <c r="DI28" s="635"/>
      <c r="DJ28" s="635"/>
      <c r="DK28" s="636"/>
      <c r="DL28" s="640">
        <v>1536224</v>
      </c>
      <c r="DM28" s="635"/>
      <c r="DN28" s="635"/>
      <c r="DO28" s="635"/>
      <c r="DP28" s="635"/>
      <c r="DQ28" s="635"/>
      <c r="DR28" s="635"/>
      <c r="DS28" s="635"/>
      <c r="DT28" s="635"/>
      <c r="DU28" s="635"/>
      <c r="DV28" s="636"/>
      <c r="DW28" s="637">
        <v>17.100000000000001</v>
      </c>
      <c r="DX28" s="649"/>
      <c r="DY28" s="649"/>
      <c r="DZ28" s="649"/>
      <c r="EA28" s="649"/>
      <c r="EB28" s="649"/>
      <c r="EC28" s="661"/>
    </row>
    <row r="29" spans="2:133" ht="11.25" customHeight="1" x14ac:dyDescent="0.2">
      <c r="B29" s="631" t="s">
        <v>303</v>
      </c>
      <c r="C29" s="632"/>
      <c r="D29" s="632"/>
      <c r="E29" s="632"/>
      <c r="F29" s="632"/>
      <c r="G29" s="632"/>
      <c r="H29" s="632"/>
      <c r="I29" s="632"/>
      <c r="J29" s="632"/>
      <c r="K29" s="632"/>
      <c r="L29" s="632"/>
      <c r="M29" s="632"/>
      <c r="N29" s="632"/>
      <c r="O29" s="632"/>
      <c r="P29" s="632"/>
      <c r="Q29" s="633"/>
      <c r="R29" s="634">
        <v>17204</v>
      </c>
      <c r="S29" s="635"/>
      <c r="T29" s="635"/>
      <c r="U29" s="635"/>
      <c r="V29" s="635"/>
      <c r="W29" s="635"/>
      <c r="X29" s="635"/>
      <c r="Y29" s="636"/>
      <c r="Z29" s="672">
        <v>0.1</v>
      </c>
      <c r="AA29" s="672"/>
      <c r="AB29" s="672"/>
      <c r="AC29" s="672"/>
      <c r="AD29" s="673" t="s">
        <v>233</v>
      </c>
      <c r="AE29" s="673"/>
      <c r="AF29" s="673"/>
      <c r="AG29" s="673"/>
      <c r="AH29" s="673"/>
      <c r="AI29" s="673"/>
      <c r="AJ29" s="673"/>
      <c r="AK29" s="673"/>
      <c r="AL29" s="637" t="s">
        <v>233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304</v>
      </c>
      <c r="CE29" s="654"/>
      <c r="CF29" s="631" t="s">
        <v>305</v>
      </c>
      <c r="CG29" s="632"/>
      <c r="CH29" s="632"/>
      <c r="CI29" s="632"/>
      <c r="CJ29" s="632"/>
      <c r="CK29" s="632"/>
      <c r="CL29" s="632"/>
      <c r="CM29" s="632"/>
      <c r="CN29" s="632"/>
      <c r="CO29" s="632"/>
      <c r="CP29" s="632"/>
      <c r="CQ29" s="633"/>
      <c r="CR29" s="634">
        <v>1536221</v>
      </c>
      <c r="CS29" s="647"/>
      <c r="CT29" s="647"/>
      <c r="CU29" s="647"/>
      <c r="CV29" s="647"/>
      <c r="CW29" s="647"/>
      <c r="CX29" s="647"/>
      <c r="CY29" s="648"/>
      <c r="CZ29" s="637">
        <v>9.1999999999999993</v>
      </c>
      <c r="DA29" s="649"/>
      <c r="DB29" s="649"/>
      <c r="DC29" s="650"/>
      <c r="DD29" s="640">
        <v>1536221</v>
      </c>
      <c r="DE29" s="647"/>
      <c r="DF29" s="647"/>
      <c r="DG29" s="647"/>
      <c r="DH29" s="647"/>
      <c r="DI29" s="647"/>
      <c r="DJ29" s="647"/>
      <c r="DK29" s="648"/>
      <c r="DL29" s="640">
        <v>1536221</v>
      </c>
      <c r="DM29" s="647"/>
      <c r="DN29" s="647"/>
      <c r="DO29" s="647"/>
      <c r="DP29" s="647"/>
      <c r="DQ29" s="647"/>
      <c r="DR29" s="647"/>
      <c r="DS29" s="647"/>
      <c r="DT29" s="647"/>
      <c r="DU29" s="647"/>
      <c r="DV29" s="648"/>
      <c r="DW29" s="637">
        <v>17.100000000000001</v>
      </c>
      <c r="DX29" s="649"/>
      <c r="DY29" s="649"/>
      <c r="DZ29" s="649"/>
      <c r="EA29" s="649"/>
      <c r="EB29" s="649"/>
      <c r="EC29" s="661"/>
    </row>
    <row r="30" spans="2:133" ht="11.25" customHeight="1" x14ac:dyDescent="0.2">
      <c r="B30" s="631" t="s">
        <v>306</v>
      </c>
      <c r="C30" s="632"/>
      <c r="D30" s="632"/>
      <c r="E30" s="632"/>
      <c r="F30" s="632"/>
      <c r="G30" s="632"/>
      <c r="H30" s="632"/>
      <c r="I30" s="632"/>
      <c r="J30" s="632"/>
      <c r="K30" s="632"/>
      <c r="L30" s="632"/>
      <c r="M30" s="632"/>
      <c r="N30" s="632"/>
      <c r="O30" s="632"/>
      <c r="P30" s="632"/>
      <c r="Q30" s="633"/>
      <c r="R30" s="634">
        <v>3541965</v>
      </c>
      <c r="S30" s="635"/>
      <c r="T30" s="635"/>
      <c r="U30" s="635"/>
      <c r="V30" s="635"/>
      <c r="W30" s="635"/>
      <c r="X30" s="635"/>
      <c r="Y30" s="636"/>
      <c r="Z30" s="672">
        <v>20.9</v>
      </c>
      <c r="AA30" s="672"/>
      <c r="AB30" s="672"/>
      <c r="AC30" s="672"/>
      <c r="AD30" s="673" t="s">
        <v>233</v>
      </c>
      <c r="AE30" s="673"/>
      <c r="AF30" s="673"/>
      <c r="AG30" s="673"/>
      <c r="AH30" s="673"/>
      <c r="AI30" s="673"/>
      <c r="AJ30" s="673"/>
      <c r="AK30" s="673"/>
      <c r="AL30" s="637" t="s">
        <v>253</v>
      </c>
      <c r="AM30" s="638"/>
      <c r="AN30" s="638"/>
      <c r="AO30" s="674"/>
      <c r="AP30" s="686" t="s">
        <v>221</v>
      </c>
      <c r="AQ30" s="687"/>
      <c r="AR30" s="687"/>
      <c r="AS30" s="687"/>
      <c r="AT30" s="687"/>
      <c r="AU30" s="687"/>
      <c r="AV30" s="687"/>
      <c r="AW30" s="687"/>
      <c r="AX30" s="687"/>
      <c r="AY30" s="687"/>
      <c r="AZ30" s="687"/>
      <c r="BA30" s="687"/>
      <c r="BB30" s="687"/>
      <c r="BC30" s="687"/>
      <c r="BD30" s="687"/>
      <c r="BE30" s="687"/>
      <c r="BF30" s="688"/>
      <c r="BG30" s="686" t="s">
        <v>307</v>
      </c>
      <c r="BH30" s="709"/>
      <c r="BI30" s="709"/>
      <c r="BJ30" s="709"/>
      <c r="BK30" s="709"/>
      <c r="BL30" s="709"/>
      <c r="BM30" s="709"/>
      <c r="BN30" s="709"/>
      <c r="BO30" s="709"/>
      <c r="BP30" s="709"/>
      <c r="BQ30" s="710"/>
      <c r="BR30" s="686" t="s">
        <v>308</v>
      </c>
      <c r="BS30" s="709"/>
      <c r="BT30" s="709"/>
      <c r="BU30" s="709"/>
      <c r="BV30" s="709"/>
      <c r="BW30" s="709"/>
      <c r="BX30" s="709"/>
      <c r="BY30" s="709"/>
      <c r="BZ30" s="709"/>
      <c r="CA30" s="709"/>
      <c r="CB30" s="710"/>
      <c r="CD30" s="655"/>
      <c r="CE30" s="656"/>
      <c r="CF30" s="631" t="s">
        <v>309</v>
      </c>
      <c r="CG30" s="632"/>
      <c r="CH30" s="632"/>
      <c r="CI30" s="632"/>
      <c r="CJ30" s="632"/>
      <c r="CK30" s="632"/>
      <c r="CL30" s="632"/>
      <c r="CM30" s="632"/>
      <c r="CN30" s="632"/>
      <c r="CO30" s="632"/>
      <c r="CP30" s="632"/>
      <c r="CQ30" s="633"/>
      <c r="CR30" s="634">
        <v>1468812</v>
      </c>
      <c r="CS30" s="635"/>
      <c r="CT30" s="635"/>
      <c r="CU30" s="635"/>
      <c r="CV30" s="635"/>
      <c r="CW30" s="635"/>
      <c r="CX30" s="635"/>
      <c r="CY30" s="636"/>
      <c r="CZ30" s="637">
        <v>8.8000000000000007</v>
      </c>
      <c r="DA30" s="649"/>
      <c r="DB30" s="649"/>
      <c r="DC30" s="650"/>
      <c r="DD30" s="640">
        <v>1468812</v>
      </c>
      <c r="DE30" s="635"/>
      <c r="DF30" s="635"/>
      <c r="DG30" s="635"/>
      <c r="DH30" s="635"/>
      <c r="DI30" s="635"/>
      <c r="DJ30" s="635"/>
      <c r="DK30" s="636"/>
      <c r="DL30" s="640">
        <v>1468812</v>
      </c>
      <c r="DM30" s="635"/>
      <c r="DN30" s="635"/>
      <c r="DO30" s="635"/>
      <c r="DP30" s="635"/>
      <c r="DQ30" s="635"/>
      <c r="DR30" s="635"/>
      <c r="DS30" s="635"/>
      <c r="DT30" s="635"/>
      <c r="DU30" s="635"/>
      <c r="DV30" s="636"/>
      <c r="DW30" s="637">
        <v>16.399999999999999</v>
      </c>
      <c r="DX30" s="649"/>
      <c r="DY30" s="649"/>
      <c r="DZ30" s="649"/>
      <c r="EA30" s="649"/>
      <c r="EB30" s="649"/>
      <c r="EC30" s="661"/>
    </row>
    <row r="31" spans="2:133" ht="11.25" customHeight="1" x14ac:dyDescent="0.2">
      <c r="B31" s="701" t="s">
        <v>310</v>
      </c>
      <c r="C31" s="702"/>
      <c r="D31" s="702"/>
      <c r="E31" s="702"/>
      <c r="F31" s="702"/>
      <c r="G31" s="702"/>
      <c r="H31" s="702"/>
      <c r="I31" s="702"/>
      <c r="J31" s="702"/>
      <c r="K31" s="702"/>
      <c r="L31" s="702"/>
      <c r="M31" s="702"/>
      <c r="N31" s="702"/>
      <c r="O31" s="702"/>
      <c r="P31" s="702"/>
      <c r="Q31" s="703"/>
      <c r="R31" s="634" t="s">
        <v>233</v>
      </c>
      <c r="S31" s="635"/>
      <c r="T31" s="635"/>
      <c r="U31" s="635"/>
      <c r="V31" s="635"/>
      <c r="W31" s="635"/>
      <c r="X31" s="635"/>
      <c r="Y31" s="636"/>
      <c r="Z31" s="672" t="s">
        <v>233</v>
      </c>
      <c r="AA31" s="672"/>
      <c r="AB31" s="672"/>
      <c r="AC31" s="672"/>
      <c r="AD31" s="673" t="s">
        <v>253</v>
      </c>
      <c r="AE31" s="673"/>
      <c r="AF31" s="673"/>
      <c r="AG31" s="673"/>
      <c r="AH31" s="673"/>
      <c r="AI31" s="673"/>
      <c r="AJ31" s="673"/>
      <c r="AK31" s="673"/>
      <c r="AL31" s="637" t="s">
        <v>233</v>
      </c>
      <c r="AM31" s="638"/>
      <c r="AN31" s="638"/>
      <c r="AO31" s="674"/>
      <c r="AP31" s="704" t="s">
        <v>311</v>
      </c>
      <c r="AQ31" s="705"/>
      <c r="AR31" s="705"/>
      <c r="AS31" s="705"/>
      <c r="AT31" s="706" t="s">
        <v>312</v>
      </c>
      <c r="AU31" s="212"/>
      <c r="AV31" s="212"/>
      <c r="AW31" s="212"/>
      <c r="AX31" s="692" t="s">
        <v>186</v>
      </c>
      <c r="AY31" s="693"/>
      <c r="AZ31" s="693"/>
      <c r="BA31" s="693"/>
      <c r="BB31" s="693"/>
      <c r="BC31" s="693"/>
      <c r="BD31" s="693"/>
      <c r="BE31" s="693"/>
      <c r="BF31" s="694"/>
      <c r="BG31" s="696">
        <v>99.3</v>
      </c>
      <c r="BH31" s="697"/>
      <c r="BI31" s="697"/>
      <c r="BJ31" s="697"/>
      <c r="BK31" s="697"/>
      <c r="BL31" s="697"/>
      <c r="BM31" s="698">
        <v>98.5</v>
      </c>
      <c r="BN31" s="697"/>
      <c r="BO31" s="697"/>
      <c r="BP31" s="697"/>
      <c r="BQ31" s="699"/>
      <c r="BR31" s="696">
        <v>99.4</v>
      </c>
      <c r="BS31" s="697"/>
      <c r="BT31" s="697"/>
      <c r="BU31" s="697"/>
      <c r="BV31" s="697"/>
      <c r="BW31" s="697"/>
      <c r="BX31" s="698">
        <v>98.5</v>
      </c>
      <c r="BY31" s="697"/>
      <c r="BZ31" s="697"/>
      <c r="CA31" s="697"/>
      <c r="CB31" s="699"/>
      <c r="CD31" s="655"/>
      <c r="CE31" s="656"/>
      <c r="CF31" s="631" t="s">
        <v>313</v>
      </c>
      <c r="CG31" s="632"/>
      <c r="CH31" s="632"/>
      <c r="CI31" s="632"/>
      <c r="CJ31" s="632"/>
      <c r="CK31" s="632"/>
      <c r="CL31" s="632"/>
      <c r="CM31" s="632"/>
      <c r="CN31" s="632"/>
      <c r="CO31" s="632"/>
      <c r="CP31" s="632"/>
      <c r="CQ31" s="633"/>
      <c r="CR31" s="634">
        <v>67409</v>
      </c>
      <c r="CS31" s="647"/>
      <c r="CT31" s="647"/>
      <c r="CU31" s="647"/>
      <c r="CV31" s="647"/>
      <c r="CW31" s="647"/>
      <c r="CX31" s="647"/>
      <c r="CY31" s="648"/>
      <c r="CZ31" s="637">
        <v>0.4</v>
      </c>
      <c r="DA31" s="649"/>
      <c r="DB31" s="649"/>
      <c r="DC31" s="650"/>
      <c r="DD31" s="640">
        <v>67409</v>
      </c>
      <c r="DE31" s="647"/>
      <c r="DF31" s="647"/>
      <c r="DG31" s="647"/>
      <c r="DH31" s="647"/>
      <c r="DI31" s="647"/>
      <c r="DJ31" s="647"/>
      <c r="DK31" s="648"/>
      <c r="DL31" s="640">
        <v>67409</v>
      </c>
      <c r="DM31" s="647"/>
      <c r="DN31" s="647"/>
      <c r="DO31" s="647"/>
      <c r="DP31" s="647"/>
      <c r="DQ31" s="647"/>
      <c r="DR31" s="647"/>
      <c r="DS31" s="647"/>
      <c r="DT31" s="647"/>
      <c r="DU31" s="647"/>
      <c r="DV31" s="648"/>
      <c r="DW31" s="637">
        <v>0.8</v>
      </c>
      <c r="DX31" s="649"/>
      <c r="DY31" s="649"/>
      <c r="DZ31" s="649"/>
      <c r="EA31" s="649"/>
      <c r="EB31" s="649"/>
      <c r="EC31" s="661"/>
    </row>
    <row r="32" spans="2:133" ht="11.25" customHeight="1" x14ac:dyDescent="0.2">
      <c r="B32" s="631" t="s">
        <v>314</v>
      </c>
      <c r="C32" s="632"/>
      <c r="D32" s="632"/>
      <c r="E32" s="632"/>
      <c r="F32" s="632"/>
      <c r="G32" s="632"/>
      <c r="H32" s="632"/>
      <c r="I32" s="632"/>
      <c r="J32" s="632"/>
      <c r="K32" s="632"/>
      <c r="L32" s="632"/>
      <c r="M32" s="632"/>
      <c r="N32" s="632"/>
      <c r="O32" s="632"/>
      <c r="P32" s="632"/>
      <c r="Q32" s="633"/>
      <c r="R32" s="634">
        <v>1298551</v>
      </c>
      <c r="S32" s="635"/>
      <c r="T32" s="635"/>
      <c r="U32" s="635"/>
      <c r="V32" s="635"/>
      <c r="W32" s="635"/>
      <c r="X32" s="635"/>
      <c r="Y32" s="636"/>
      <c r="Z32" s="672">
        <v>7.7</v>
      </c>
      <c r="AA32" s="672"/>
      <c r="AB32" s="672"/>
      <c r="AC32" s="672"/>
      <c r="AD32" s="673" t="s">
        <v>253</v>
      </c>
      <c r="AE32" s="673"/>
      <c r="AF32" s="673"/>
      <c r="AG32" s="673"/>
      <c r="AH32" s="673"/>
      <c r="AI32" s="673"/>
      <c r="AJ32" s="673"/>
      <c r="AK32" s="673"/>
      <c r="AL32" s="637" t="s">
        <v>233</v>
      </c>
      <c r="AM32" s="638"/>
      <c r="AN32" s="638"/>
      <c r="AO32" s="674"/>
      <c r="AP32" s="675"/>
      <c r="AQ32" s="676"/>
      <c r="AR32" s="676"/>
      <c r="AS32" s="676"/>
      <c r="AT32" s="707"/>
      <c r="AU32" s="208" t="s">
        <v>315</v>
      </c>
      <c r="AX32" s="631" t="s">
        <v>316</v>
      </c>
      <c r="AY32" s="632"/>
      <c r="AZ32" s="632"/>
      <c r="BA32" s="632"/>
      <c r="BB32" s="632"/>
      <c r="BC32" s="632"/>
      <c r="BD32" s="632"/>
      <c r="BE32" s="632"/>
      <c r="BF32" s="633"/>
      <c r="BG32" s="700">
        <v>99.3</v>
      </c>
      <c r="BH32" s="647"/>
      <c r="BI32" s="647"/>
      <c r="BJ32" s="647"/>
      <c r="BK32" s="647"/>
      <c r="BL32" s="647"/>
      <c r="BM32" s="638">
        <v>98.6</v>
      </c>
      <c r="BN32" s="647"/>
      <c r="BO32" s="647"/>
      <c r="BP32" s="647"/>
      <c r="BQ32" s="670"/>
      <c r="BR32" s="700">
        <v>99.4</v>
      </c>
      <c r="BS32" s="647"/>
      <c r="BT32" s="647"/>
      <c r="BU32" s="647"/>
      <c r="BV32" s="647"/>
      <c r="BW32" s="647"/>
      <c r="BX32" s="638">
        <v>98.6</v>
      </c>
      <c r="BY32" s="647"/>
      <c r="BZ32" s="647"/>
      <c r="CA32" s="647"/>
      <c r="CB32" s="670"/>
      <c r="CD32" s="657"/>
      <c r="CE32" s="658"/>
      <c r="CF32" s="631" t="s">
        <v>317</v>
      </c>
      <c r="CG32" s="632"/>
      <c r="CH32" s="632"/>
      <c r="CI32" s="632"/>
      <c r="CJ32" s="632"/>
      <c r="CK32" s="632"/>
      <c r="CL32" s="632"/>
      <c r="CM32" s="632"/>
      <c r="CN32" s="632"/>
      <c r="CO32" s="632"/>
      <c r="CP32" s="632"/>
      <c r="CQ32" s="633"/>
      <c r="CR32" s="634">
        <v>3</v>
      </c>
      <c r="CS32" s="635"/>
      <c r="CT32" s="635"/>
      <c r="CU32" s="635"/>
      <c r="CV32" s="635"/>
      <c r="CW32" s="635"/>
      <c r="CX32" s="635"/>
      <c r="CY32" s="636"/>
      <c r="CZ32" s="637">
        <v>0</v>
      </c>
      <c r="DA32" s="649"/>
      <c r="DB32" s="649"/>
      <c r="DC32" s="650"/>
      <c r="DD32" s="640">
        <v>3</v>
      </c>
      <c r="DE32" s="635"/>
      <c r="DF32" s="635"/>
      <c r="DG32" s="635"/>
      <c r="DH32" s="635"/>
      <c r="DI32" s="635"/>
      <c r="DJ32" s="635"/>
      <c r="DK32" s="636"/>
      <c r="DL32" s="640">
        <v>3</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318</v>
      </c>
      <c r="C33" s="632"/>
      <c r="D33" s="632"/>
      <c r="E33" s="632"/>
      <c r="F33" s="632"/>
      <c r="G33" s="632"/>
      <c r="H33" s="632"/>
      <c r="I33" s="632"/>
      <c r="J33" s="632"/>
      <c r="K33" s="632"/>
      <c r="L33" s="632"/>
      <c r="M33" s="632"/>
      <c r="N33" s="632"/>
      <c r="O33" s="632"/>
      <c r="P33" s="632"/>
      <c r="Q33" s="633"/>
      <c r="R33" s="634">
        <v>6193</v>
      </c>
      <c r="S33" s="635"/>
      <c r="T33" s="635"/>
      <c r="U33" s="635"/>
      <c r="V33" s="635"/>
      <c r="W33" s="635"/>
      <c r="X33" s="635"/>
      <c r="Y33" s="636"/>
      <c r="Z33" s="672">
        <v>0</v>
      </c>
      <c r="AA33" s="672"/>
      <c r="AB33" s="672"/>
      <c r="AC33" s="672"/>
      <c r="AD33" s="673">
        <v>1475</v>
      </c>
      <c r="AE33" s="673"/>
      <c r="AF33" s="673"/>
      <c r="AG33" s="673"/>
      <c r="AH33" s="673"/>
      <c r="AI33" s="673"/>
      <c r="AJ33" s="673"/>
      <c r="AK33" s="673"/>
      <c r="AL33" s="637">
        <v>0</v>
      </c>
      <c r="AM33" s="638"/>
      <c r="AN33" s="638"/>
      <c r="AO33" s="674"/>
      <c r="AP33" s="677"/>
      <c r="AQ33" s="678"/>
      <c r="AR33" s="678"/>
      <c r="AS33" s="678"/>
      <c r="AT33" s="708"/>
      <c r="AU33" s="213"/>
      <c r="AV33" s="213"/>
      <c r="AW33" s="213"/>
      <c r="AX33" s="615" t="s">
        <v>319</v>
      </c>
      <c r="AY33" s="616"/>
      <c r="AZ33" s="616"/>
      <c r="BA33" s="616"/>
      <c r="BB33" s="616"/>
      <c r="BC33" s="616"/>
      <c r="BD33" s="616"/>
      <c r="BE33" s="616"/>
      <c r="BF33" s="617"/>
      <c r="BG33" s="695">
        <v>99.3</v>
      </c>
      <c r="BH33" s="619"/>
      <c r="BI33" s="619"/>
      <c r="BJ33" s="619"/>
      <c r="BK33" s="619"/>
      <c r="BL33" s="619"/>
      <c r="BM33" s="665">
        <v>98.4</v>
      </c>
      <c r="BN33" s="619"/>
      <c r="BO33" s="619"/>
      <c r="BP33" s="619"/>
      <c r="BQ33" s="682"/>
      <c r="BR33" s="695">
        <v>99.3</v>
      </c>
      <c r="BS33" s="619"/>
      <c r="BT33" s="619"/>
      <c r="BU33" s="619"/>
      <c r="BV33" s="619"/>
      <c r="BW33" s="619"/>
      <c r="BX33" s="665">
        <v>98.4</v>
      </c>
      <c r="BY33" s="619"/>
      <c r="BZ33" s="619"/>
      <c r="CA33" s="619"/>
      <c r="CB33" s="682"/>
      <c r="CD33" s="631" t="s">
        <v>320</v>
      </c>
      <c r="CE33" s="632"/>
      <c r="CF33" s="632"/>
      <c r="CG33" s="632"/>
      <c r="CH33" s="632"/>
      <c r="CI33" s="632"/>
      <c r="CJ33" s="632"/>
      <c r="CK33" s="632"/>
      <c r="CL33" s="632"/>
      <c r="CM33" s="632"/>
      <c r="CN33" s="632"/>
      <c r="CO33" s="632"/>
      <c r="CP33" s="632"/>
      <c r="CQ33" s="633"/>
      <c r="CR33" s="634">
        <v>6372325</v>
      </c>
      <c r="CS33" s="647"/>
      <c r="CT33" s="647"/>
      <c r="CU33" s="647"/>
      <c r="CV33" s="647"/>
      <c r="CW33" s="647"/>
      <c r="CX33" s="647"/>
      <c r="CY33" s="648"/>
      <c r="CZ33" s="637">
        <v>38.200000000000003</v>
      </c>
      <c r="DA33" s="649"/>
      <c r="DB33" s="649"/>
      <c r="DC33" s="650"/>
      <c r="DD33" s="640">
        <v>5047481</v>
      </c>
      <c r="DE33" s="647"/>
      <c r="DF33" s="647"/>
      <c r="DG33" s="647"/>
      <c r="DH33" s="647"/>
      <c r="DI33" s="647"/>
      <c r="DJ33" s="647"/>
      <c r="DK33" s="648"/>
      <c r="DL33" s="640">
        <v>3372593</v>
      </c>
      <c r="DM33" s="647"/>
      <c r="DN33" s="647"/>
      <c r="DO33" s="647"/>
      <c r="DP33" s="647"/>
      <c r="DQ33" s="647"/>
      <c r="DR33" s="647"/>
      <c r="DS33" s="647"/>
      <c r="DT33" s="647"/>
      <c r="DU33" s="647"/>
      <c r="DV33" s="648"/>
      <c r="DW33" s="637">
        <v>37.6</v>
      </c>
      <c r="DX33" s="649"/>
      <c r="DY33" s="649"/>
      <c r="DZ33" s="649"/>
      <c r="EA33" s="649"/>
      <c r="EB33" s="649"/>
      <c r="EC33" s="661"/>
    </row>
    <row r="34" spans="2:133" ht="11.25" customHeight="1" x14ac:dyDescent="0.2">
      <c r="B34" s="631" t="s">
        <v>321</v>
      </c>
      <c r="C34" s="632"/>
      <c r="D34" s="632"/>
      <c r="E34" s="632"/>
      <c r="F34" s="632"/>
      <c r="G34" s="632"/>
      <c r="H34" s="632"/>
      <c r="I34" s="632"/>
      <c r="J34" s="632"/>
      <c r="K34" s="632"/>
      <c r="L34" s="632"/>
      <c r="M34" s="632"/>
      <c r="N34" s="632"/>
      <c r="O34" s="632"/>
      <c r="P34" s="632"/>
      <c r="Q34" s="633"/>
      <c r="R34" s="634">
        <v>35666</v>
      </c>
      <c r="S34" s="635"/>
      <c r="T34" s="635"/>
      <c r="U34" s="635"/>
      <c r="V34" s="635"/>
      <c r="W34" s="635"/>
      <c r="X34" s="635"/>
      <c r="Y34" s="636"/>
      <c r="Z34" s="672">
        <v>0.2</v>
      </c>
      <c r="AA34" s="672"/>
      <c r="AB34" s="672"/>
      <c r="AC34" s="672"/>
      <c r="AD34" s="673" t="s">
        <v>253</v>
      </c>
      <c r="AE34" s="673"/>
      <c r="AF34" s="673"/>
      <c r="AG34" s="673"/>
      <c r="AH34" s="673"/>
      <c r="AI34" s="673"/>
      <c r="AJ34" s="673"/>
      <c r="AK34" s="673"/>
      <c r="AL34" s="637" t="s">
        <v>233</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2190984</v>
      </c>
      <c r="CS34" s="635"/>
      <c r="CT34" s="635"/>
      <c r="CU34" s="635"/>
      <c r="CV34" s="635"/>
      <c r="CW34" s="635"/>
      <c r="CX34" s="635"/>
      <c r="CY34" s="636"/>
      <c r="CZ34" s="637">
        <v>13.1</v>
      </c>
      <c r="DA34" s="649"/>
      <c r="DB34" s="649"/>
      <c r="DC34" s="650"/>
      <c r="DD34" s="640">
        <v>1664912</v>
      </c>
      <c r="DE34" s="635"/>
      <c r="DF34" s="635"/>
      <c r="DG34" s="635"/>
      <c r="DH34" s="635"/>
      <c r="DI34" s="635"/>
      <c r="DJ34" s="635"/>
      <c r="DK34" s="636"/>
      <c r="DL34" s="640">
        <v>1152250</v>
      </c>
      <c r="DM34" s="635"/>
      <c r="DN34" s="635"/>
      <c r="DO34" s="635"/>
      <c r="DP34" s="635"/>
      <c r="DQ34" s="635"/>
      <c r="DR34" s="635"/>
      <c r="DS34" s="635"/>
      <c r="DT34" s="635"/>
      <c r="DU34" s="635"/>
      <c r="DV34" s="636"/>
      <c r="DW34" s="637">
        <v>12.8</v>
      </c>
      <c r="DX34" s="649"/>
      <c r="DY34" s="649"/>
      <c r="DZ34" s="649"/>
      <c r="EA34" s="649"/>
      <c r="EB34" s="649"/>
      <c r="EC34" s="661"/>
    </row>
    <row r="35" spans="2:133" ht="11.25" customHeight="1" x14ac:dyDescent="0.2">
      <c r="B35" s="631" t="s">
        <v>323</v>
      </c>
      <c r="C35" s="632"/>
      <c r="D35" s="632"/>
      <c r="E35" s="632"/>
      <c r="F35" s="632"/>
      <c r="G35" s="632"/>
      <c r="H35" s="632"/>
      <c r="I35" s="632"/>
      <c r="J35" s="632"/>
      <c r="K35" s="632"/>
      <c r="L35" s="632"/>
      <c r="M35" s="632"/>
      <c r="N35" s="632"/>
      <c r="O35" s="632"/>
      <c r="P35" s="632"/>
      <c r="Q35" s="633"/>
      <c r="R35" s="634">
        <v>276547</v>
      </c>
      <c r="S35" s="635"/>
      <c r="T35" s="635"/>
      <c r="U35" s="635"/>
      <c r="V35" s="635"/>
      <c r="W35" s="635"/>
      <c r="X35" s="635"/>
      <c r="Y35" s="636"/>
      <c r="Z35" s="672">
        <v>1.6</v>
      </c>
      <c r="AA35" s="672"/>
      <c r="AB35" s="672"/>
      <c r="AC35" s="672"/>
      <c r="AD35" s="673" t="s">
        <v>253</v>
      </c>
      <c r="AE35" s="673"/>
      <c r="AF35" s="673"/>
      <c r="AG35" s="673"/>
      <c r="AH35" s="673"/>
      <c r="AI35" s="673"/>
      <c r="AJ35" s="673"/>
      <c r="AK35" s="673"/>
      <c r="AL35" s="637" t="s">
        <v>233</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308576</v>
      </c>
      <c r="CS35" s="647"/>
      <c r="CT35" s="647"/>
      <c r="CU35" s="647"/>
      <c r="CV35" s="647"/>
      <c r="CW35" s="647"/>
      <c r="CX35" s="647"/>
      <c r="CY35" s="648"/>
      <c r="CZ35" s="637">
        <v>1.9</v>
      </c>
      <c r="DA35" s="649"/>
      <c r="DB35" s="649"/>
      <c r="DC35" s="650"/>
      <c r="DD35" s="640">
        <v>168449</v>
      </c>
      <c r="DE35" s="647"/>
      <c r="DF35" s="647"/>
      <c r="DG35" s="647"/>
      <c r="DH35" s="647"/>
      <c r="DI35" s="647"/>
      <c r="DJ35" s="647"/>
      <c r="DK35" s="648"/>
      <c r="DL35" s="640">
        <v>103681</v>
      </c>
      <c r="DM35" s="647"/>
      <c r="DN35" s="647"/>
      <c r="DO35" s="647"/>
      <c r="DP35" s="647"/>
      <c r="DQ35" s="647"/>
      <c r="DR35" s="647"/>
      <c r="DS35" s="647"/>
      <c r="DT35" s="647"/>
      <c r="DU35" s="647"/>
      <c r="DV35" s="648"/>
      <c r="DW35" s="637">
        <v>1.2</v>
      </c>
      <c r="DX35" s="649"/>
      <c r="DY35" s="649"/>
      <c r="DZ35" s="649"/>
      <c r="EA35" s="649"/>
      <c r="EB35" s="649"/>
      <c r="EC35" s="661"/>
    </row>
    <row r="36" spans="2:133" ht="11.25" customHeight="1" x14ac:dyDescent="0.2">
      <c r="B36" s="631" t="s">
        <v>327</v>
      </c>
      <c r="C36" s="632"/>
      <c r="D36" s="632"/>
      <c r="E36" s="632"/>
      <c r="F36" s="632"/>
      <c r="G36" s="632"/>
      <c r="H36" s="632"/>
      <c r="I36" s="632"/>
      <c r="J36" s="632"/>
      <c r="K36" s="632"/>
      <c r="L36" s="632"/>
      <c r="M36" s="632"/>
      <c r="N36" s="632"/>
      <c r="O36" s="632"/>
      <c r="P36" s="632"/>
      <c r="Q36" s="633"/>
      <c r="R36" s="634">
        <v>218184</v>
      </c>
      <c r="S36" s="635"/>
      <c r="T36" s="635"/>
      <c r="U36" s="635"/>
      <c r="V36" s="635"/>
      <c r="W36" s="635"/>
      <c r="X36" s="635"/>
      <c r="Y36" s="636"/>
      <c r="Z36" s="672">
        <v>1.3</v>
      </c>
      <c r="AA36" s="672"/>
      <c r="AB36" s="672"/>
      <c r="AC36" s="672"/>
      <c r="AD36" s="673" t="s">
        <v>253</v>
      </c>
      <c r="AE36" s="673"/>
      <c r="AF36" s="673"/>
      <c r="AG36" s="673"/>
      <c r="AH36" s="673"/>
      <c r="AI36" s="673"/>
      <c r="AJ36" s="673"/>
      <c r="AK36" s="673"/>
      <c r="AL36" s="637" t="s">
        <v>233</v>
      </c>
      <c r="AM36" s="638"/>
      <c r="AN36" s="638"/>
      <c r="AO36" s="674"/>
      <c r="AP36" s="216"/>
      <c r="AQ36" s="683" t="s">
        <v>328</v>
      </c>
      <c r="AR36" s="684"/>
      <c r="AS36" s="684"/>
      <c r="AT36" s="684"/>
      <c r="AU36" s="684"/>
      <c r="AV36" s="684"/>
      <c r="AW36" s="684"/>
      <c r="AX36" s="684"/>
      <c r="AY36" s="685"/>
      <c r="AZ36" s="689">
        <v>1952595</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41313</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2295311</v>
      </c>
      <c r="CS36" s="635"/>
      <c r="CT36" s="635"/>
      <c r="CU36" s="635"/>
      <c r="CV36" s="635"/>
      <c r="CW36" s="635"/>
      <c r="CX36" s="635"/>
      <c r="CY36" s="636"/>
      <c r="CZ36" s="637">
        <v>13.8</v>
      </c>
      <c r="DA36" s="649"/>
      <c r="DB36" s="649"/>
      <c r="DC36" s="650"/>
      <c r="DD36" s="640">
        <v>1939302</v>
      </c>
      <c r="DE36" s="635"/>
      <c r="DF36" s="635"/>
      <c r="DG36" s="635"/>
      <c r="DH36" s="635"/>
      <c r="DI36" s="635"/>
      <c r="DJ36" s="635"/>
      <c r="DK36" s="636"/>
      <c r="DL36" s="640">
        <v>1263890</v>
      </c>
      <c r="DM36" s="635"/>
      <c r="DN36" s="635"/>
      <c r="DO36" s="635"/>
      <c r="DP36" s="635"/>
      <c r="DQ36" s="635"/>
      <c r="DR36" s="635"/>
      <c r="DS36" s="635"/>
      <c r="DT36" s="635"/>
      <c r="DU36" s="635"/>
      <c r="DV36" s="636"/>
      <c r="DW36" s="637">
        <v>14.1</v>
      </c>
      <c r="DX36" s="649"/>
      <c r="DY36" s="649"/>
      <c r="DZ36" s="649"/>
      <c r="EA36" s="649"/>
      <c r="EB36" s="649"/>
      <c r="EC36" s="661"/>
    </row>
    <row r="37" spans="2:133" ht="11.25" customHeight="1" x14ac:dyDescent="0.2">
      <c r="B37" s="631" t="s">
        <v>331</v>
      </c>
      <c r="C37" s="632"/>
      <c r="D37" s="632"/>
      <c r="E37" s="632"/>
      <c r="F37" s="632"/>
      <c r="G37" s="632"/>
      <c r="H37" s="632"/>
      <c r="I37" s="632"/>
      <c r="J37" s="632"/>
      <c r="K37" s="632"/>
      <c r="L37" s="632"/>
      <c r="M37" s="632"/>
      <c r="N37" s="632"/>
      <c r="O37" s="632"/>
      <c r="P37" s="632"/>
      <c r="Q37" s="633"/>
      <c r="R37" s="634">
        <v>191381</v>
      </c>
      <c r="S37" s="635"/>
      <c r="T37" s="635"/>
      <c r="U37" s="635"/>
      <c r="V37" s="635"/>
      <c r="W37" s="635"/>
      <c r="X37" s="635"/>
      <c r="Y37" s="636"/>
      <c r="Z37" s="672">
        <v>1.1000000000000001</v>
      </c>
      <c r="AA37" s="672"/>
      <c r="AB37" s="672"/>
      <c r="AC37" s="672"/>
      <c r="AD37" s="673" t="s">
        <v>253</v>
      </c>
      <c r="AE37" s="673"/>
      <c r="AF37" s="673"/>
      <c r="AG37" s="673"/>
      <c r="AH37" s="673"/>
      <c r="AI37" s="673"/>
      <c r="AJ37" s="673"/>
      <c r="AK37" s="673"/>
      <c r="AL37" s="637" t="s">
        <v>253</v>
      </c>
      <c r="AM37" s="638"/>
      <c r="AN37" s="638"/>
      <c r="AO37" s="674"/>
      <c r="AQ37" s="667" t="s">
        <v>332</v>
      </c>
      <c r="AR37" s="668"/>
      <c r="AS37" s="668"/>
      <c r="AT37" s="668"/>
      <c r="AU37" s="668"/>
      <c r="AV37" s="668"/>
      <c r="AW37" s="668"/>
      <c r="AX37" s="668"/>
      <c r="AY37" s="669"/>
      <c r="AZ37" s="634">
        <v>636345</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30843</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355425</v>
      </c>
      <c r="CS37" s="647"/>
      <c r="CT37" s="647"/>
      <c r="CU37" s="647"/>
      <c r="CV37" s="647"/>
      <c r="CW37" s="647"/>
      <c r="CX37" s="647"/>
      <c r="CY37" s="648"/>
      <c r="CZ37" s="637">
        <v>2.1</v>
      </c>
      <c r="DA37" s="649"/>
      <c r="DB37" s="649"/>
      <c r="DC37" s="650"/>
      <c r="DD37" s="640">
        <v>355425</v>
      </c>
      <c r="DE37" s="647"/>
      <c r="DF37" s="647"/>
      <c r="DG37" s="647"/>
      <c r="DH37" s="647"/>
      <c r="DI37" s="647"/>
      <c r="DJ37" s="647"/>
      <c r="DK37" s="648"/>
      <c r="DL37" s="640">
        <v>335435</v>
      </c>
      <c r="DM37" s="647"/>
      <c r="DN37" s="647"/>
      <c r="DO37" s="647"/>
      <c r="DP37" s="647"/>
      <c r="DQ37" s="647"/>
      <c r="DR37" s="647"/>
      <c r="DS37" s="647"/>
      <c r="DT37" s="647"/>
      <c r="DU37" s="647"/>
      <c r="DV37" s="648"/>
      <c r="DW37" s="637">
        <v>3.7</v>
      </c>
      <c r="DX37" s="649"/>
      <c r="DY37" s="649"/>
      <c r="DZ37" s="649"/>
      <c r="EA37" s="649"/>
      <c r="EB37" s="649"/>
      <c r="EC37" s="661"/>
    </row>
    <row r="38" spans="2:133" ht="11.25" customHeight="1" x14ac:dyDescent="0.2">
      <c r="B38" s="631" t="s">
        <v>335</v>
      </c>
      <c r="C38" s="632"/>
      <c r="D38" s="632"/>
      <c r="E38" s="632"/>
      <c r="F38" s="632"/>
      <c r="G38" s="632"/>
      <c r="H38" s="632"/>
      <c r="I38" s="632"/>
      <c r="J38" s="632"/>
      <c r="K38" s="632"/>
      <c r="L38" s="632"/>
      <c r="M38" s="632"/>
      <c r="N38" s="632"/>
      <c r="O38" s="632"/>
      <c r="P38" s="632"/>
      <c r="Q38" s="633"/>
      <c r="R38" s="634">
        <v>1824049</v>
      </c>
      <c r="S38" s="635"/>
      <c r="T38" s="635"/>
      <c r="U38" s="635"/>
      <c r="V38" s="635"/>
      <c r="W38" s="635"/>
      <c r="X38" s="635"/>
      <c r="Y38" s="636"/>
      <c r="Z38" s="672">
        <v>10.7</v>
      </c>
      <c r="AA38" s="672"/>
      <c r="AB38" s="672"/>
      <c r="AC38" s="672"/>
      <c r="AD38" s="673" t="s">
        <v>233</v>
      </c>
      <c r="AE38" s="673"/>
      <c r="AF38" s="673"/>
      <c r="AG38" s="673"/>
      <c r="AH38" s="673"/>
      <c r="AI38" s="673"/>
      <c r="AJ38" s="673"/>
      <c r="AK38" s="673"/>
      <c r="AL38" s="637" t="s">
        <v>233</v>
      </c>
      <c r="AM38" s="638"/>
      <c r="AN38" s="638"/>
      <c r="AO38" s="674"/>
      <c r="AQ38" s="667" t="s">
        <v>336</v>
      </c>
      <c r="AR38" s="668"/>
      <c r="AS38" s="668"/>
      <c r="AT38" s="668"/>
      <c r="AU38" s="668"/>
      <c r="AV38" s="668"/>
      <c r="AW38" s="668"/>
      <c r="AX38" s="668"/>
      <c r="AY38" s="669"/>
      <c r="AZ38" s="634">
        <v>157877</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3894</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1115390</v>
      </c>
      <c r="CS38" s="635"/>
      <c r="CT38" s="635"/>
      <c r="CU38" s="635"/>
      <c r="CV38" s="635"/>
      <c r="CW38" s="635"/>
      <c r="CX38" s="635"/>
      <c r="CY38" s="636"/>
      <c r="CZ38" s="637">
        <v>6.7</v>
      </c>
      <c r="DA38" s="649"/>
      <c r="DB38" s="649"/>
      <c r="DC38" s="650"/>
      <c r="DD38" s="640">
        <v>903032</v>
      </c>
      <c r="DE38" s="635"/>
      <c r="DF38" s="635"/>
      <c r="DG38" s="635"/>
      <c r="DH38" s="635"/>
      <c r="DI38" s="635"/>
      <c r="DJ38" s="635"/>
      <c r="DK38" s="636"/>
      <c r="DL38" s="640">
        <v>852772</v>
      </c>
      <c r="DM38" s="635"/>
      <c r="DN38" s="635"/>
      <c r="DO38" s="635"/>
      <c r="DP38" s="635"/>
      <c r="DQ38" s="635"/>
      <c r="DR38" s="635"/>
      <c r="DS38" s="635"/>
      <c r="DT38" s="635"/>
      <c r="DU38" s="635"/>
      <c r="DV38" s="636"/>
      <c r="DW38" s="637">
        <v>9.5</v>
      </c>
      <c r="DX38" s="649"/>
      <c r="DY38" s="649"/>
      <c r="DZ38" s="649"/>
      <c r="EA38" s="649"/>
      <c r="EB38" s="649"/>
      <c r="EC38" s="661"/>
    </row>
    <row r="39" spans="2:133" ht="11.25" customHeight="1" x14ac:dyDescent="0.2">
      <c r="B39" s="631" t="s">
        <v>339</v>
      </c>
      <c r="C39" s="632"/>
      <c r="D39" s="632"/>
      <c r="E39" s="632"/>
      <c r="F39" s="632"/>
      <c r="G39" s="632"/>
      <c r="H39" s="632"/>
      <c r="I39" s="632"/>
      <c r="J39" s="632"/>
      <c r="K39" s="632"/>
      <c r="L39" s="632"/>
      <c r="M39" s="632"/>
      <c r="N39" s="632"/>
      <c r="O39" s="632"/>
      <c r="P39" s="632"/>
      <c r="Q39" s="633"/>
      <c r="R39" s="634" t="s">
        <v>253</v>
      </c>
      <c r="S39" s="635"/>
      <c r="T39" s="635"/>
      <c r="U39" s="635"/>
      <c r="V39" s="635"/>
      <c r="W39" s="635"/>
      <c r="X39" s="635"/>
      <c r="Y39" s="636"/>
      <c r="Z39" s="672" t="s">
        <v>233</v>
      </c>
      <c r="AA39" s="672"/>
      <c r="AB39" s="672"/>
      <c r="AC39" s="672"/>
      <c r="AD39" s="673" t="s">
        <v>233</v>
      </c>
      <c r="AE39" s="673"/>
      <c r="AF39" s="673"/>
      <c r="AG39" s="673"/>
      <c r="AH39" s="673"/>
      <c r="AI39" s="673"/>
      <c r="AJ39" s="673"/>
      <c r="AK39" s="673"/>
      <c r="AL39" s="637" t="s">
        <v>233</v>
      </c>
      <c r="AM39" s="638"/>
      <c r="AN39" s="638"/>
      <c r="AO39" s="674"/>
      <c r="AQ39" s="667" t="s">
        <v>340</v>
      </c>
      <c r="AR39" s="668"/>
      <c r="AS39" s="668"/>
      <c r="AT39" s="668"/>
      <c r="AU39" s="668"/>
      <c r="AV39" s="668"/>
      <c r="AW39" s="668"/>
      <c r="AX39" s="668"/>
      <c r="AY39" s="669"/>
      <c r="AZ39" s="634">
        <v>42618</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5909</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444688</v>
      </c>
      <c r="CS39" s="647"/>
      <c r="CT39" s="647"/>
      <c r="CU39" s="647"/>
      <c r="CV39" s="647"/>
      <c r="CW39" s="647"/>
      <c r="CX39" s="647"/>
      <c r="CY39" s="648"/>
      <c r="CZ39" s="637">
        <v>2.7</v>
      </c>
      <c r="DA39" s="649"/>
      <c r="DB39" s="649"/>
      <c r="DC39" s="650"/>
      <c r="DD39" s="640">
        <v>371786</v>
      </c>
      <c r="DE39" s="647"/>
      <c r="DF39" s="647"/>
      <c r="DG39" s="647"/>
      <c r="DH39" s="647"/>
      <c r="DI39" s="647"/>
      <c r="DJ39" s="647"/>
      <c r="DK39" s="648"/>
      <c r="DL39" s="640" t="s">
        <v>253</v>
      </c>
      <c r="DM39" s="647"/>
      <c r="DN39" s="647"/>
      <c r="DO39" s="647"/>
      <c r="DP39" s="647"/>
      <c r="DQ39" s="647"/>
      <c r="DR39" s="647"/>
      <c r="DS39" s="647"/>
      <c r="DT39" s="647"/>
      <c r="DU39" s="647"/>
      <c r="DV39" s="648"/>
      <c r="DW39" s="637" t="s">
        <v>253</v>
      </c>
      <c r="DX39" s="649"/>
      <c r="DY39" s="649"/>
      <c r="DZ39" s="649"/>
      <c r="EA39" s="649"/>
      <c r="EB39" s="649"/>
      <c r="EC39" s="661"/>
    </row>
    <row r="40" spans="2:133" ht="11.25" customHeight="1" x14ac:dyDescent="0.2">
      <c r="B40" s="631" t="s">
        <v>343</v>
      </c>
      <c r="C40" s="632"/>
      <c r="D40" s="632"/>
      <c r="E40" s="632"/>
      <c r="F40" s="632"/>
      <c r="G40" s="632"/>
      <c r="H40" s="632"/>
      <c r="I40" s="632"/>
      <c r="J40" s="632"/>
      <c r="K40" s="632"/>
      <c r="L40" s="632"/>
      <c r="M40" s="632"/>
      <c r="N40" s="632"/>
      <c r="O40" s="632"/>
      <c r="P40" s="632"/>
      <c r="Q40" s="633"/>
      <c r="R40" s="634">
        <v>146249</v>
      </c>
      <c r="S40" s="635"/>
      <c r="T40" s="635"/>
      <c r="U40" s="635"/>
      <c r="V40" s="635"/>
      <c r="W40" s="635"/>
      <c r="X40" s="635"/>
      <c r="Y40" s="636"/>
      <c r="Z40" s="672">
        <v>0.9</v>
      </c>
      <c r="AA40" s="672"/>
      <c r="AB40" s="672"/>
      <c r="AC40" s="672"/>
      <c r="AD40" s="673" t="s">
        <v>233</v>
      </c>
      <c r="AE40" s="673"/>
      <c r="AF40" s="673"/>
      <c r="AG40" s="673"/>
      <c r="AH40" s="673"/>
      <c r="AI40" s="673"/>
      <c r="AJ40" s="673"/>
      <c r="AK40" s="673"/>
      <c r="AL40" s="637" t="s">
        <v>233</v>
      </c>
      <c r="AM40" s="638"/>
      <c r="AN40" s="638"/>
      <c r="AO40" s="674"/>
      <c r="AQ40" s="667" t="s">
        <v>344</v>
      </c>
      <c r="AR40" s="668"/>
      <c r="AS40" s="668"/>
      <c r="AT40" s="668"/>
      <c r="AU40" s="668"/>
      <c r="AV40" s="668"/>
      <c r="AW40" s="668"/>
      <c r="AX40" s="668"/>
      <c r="AY40" s="669"/>
      <c r="AZ40" s="634">
        <v>365</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105</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v>17376</v>
      </c>
      <c r="CS40" s="635"/>
      <c r="CT40" s="635"/>
      <c r="CU40" s="635"/>
      <c r="CV40" s="635"/>
      <c r="CW40" s="635"/>
      <c r="CX40" s="635"/>
      <c r="CY40" s="636"/>
      <c r="CZ40" s="637">
        <v>0.1</v>
      </c>
      <c r="DA40" s="649"/>
      <c r="DB40" s="649"/>
      <c r="DC40" s="650"/>
      <c r="DD40" s="640" t="s">
        <v>233</v>
      </c>
      <c r="DE40" s="635"/>
      <c r="DF40" s="635"/>
      <c r="DG40" s="635"/>
      <c r="DH40" s="635"/>
      <c r="DI40" s="635"/>
      <c r="DJ40" s="635"/>
      <c r="DK40" s="636"/>
      <c r="DL40" s="640" t="s">
        <v>233</v>
      </c>
      <c r="DM40" s="635"/>
      <c r="DN40" s="635"/>
      <c r="DO40" s="635"/>
      <c r="DP40" s="635"/>
      <c r="DQ40" s="635"/>
      <c r="DR40" s="635"/>
      <c r="DS40" s="635"/>
      <c r="DT40" s="635"/>
      <c r="DU40" s="635"/>
      <c r="DV40" s="636"/>
      <c r="DW40" s="637" t="s">
        <v>233</v>
      </c>
      <c r="DX40" s="649"/>
      <c r="DY40" s="649"/>
      <c r="DZ40" s="649"/>
      <c r="EA40" s="649"/>
      <c r="EB40" s="649"/>
      <c r="EC40" s="661"/>
    </row>
    <row r="41" spans="2:133" ht="11.25" customHeight="1" x14ac:dyDescent="0.2">
      <c r="B41" s="615" t="s">
        <v>348</v>
      </c>
      <c r="C41" s="616"/>
      <c r="D41" s="616"/>
      <c r="E41" s="616"/>
      <c r="F41" s="616"/>
      <c r="G41" s="616"/>
      <c r="H41" s="616"/>
      <c r="I41" s="616"/>
      <c r="J41" s="616"/>
      <c r="K41" s="616"/>
      <c r="L41" s="616"/>
      <c r="M41" s="616"/>
      <c r="N41" s="616"/>
      <c r="O41" s="616"/>
      <c r="P41" s="616"/>
      <c r="Q41" s="617"/>
      <c r="R41" s="618">
        <v>16972973</v>
      </c>
      <c r="S41" s="659"/>
      <c r="T41" s="659"/>
      <c r="U41" s="659"/>
      <c r="V41" s="659"/>
      <c r="W41" s="659"/>
      <c r="X41" s="659"/>
      <c r="Y41" s="662"/>
      <c r="Z41" s="663">
        <v>100</v>
      </c>
      <c r="AA41" s="663"/>
      <c r="AB41" s="663"/>
      <c r="AC41" s="663"/>
      <c r="AD41" s="664">
        <v>8825814</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223783</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233</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233</v>
      </c>
      <c r="CS41" s="647"/>
      <c r="CT41" s="647"/>
      <c r="CU41" s="647"/>
      <c r="CV41" s="647"/>
      <c r="CW41" s="647"/>
      <c r="CX41" s="647"/>
      <c r="CY41" s="648"/>
      <c r="CZ41" s="637" t="s">
        <v>233</v>
      </c>
      <c r="DA41" s="649"/>
      <c r="DB41" s="649"/>
      <c r="DC41" s="650"/>
      <c r="DD41" s="640" t="s">
        <v>233</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352</v>
      </c>
      <c r="AR42" s="680"/>
      <c r="AS42" s="680"/>
      <c r="AT42" s="680"/>
      <c r="AU42" s="680"/>
      <c r="AV42" s="680"/>
      <c r="AW42" s="680"/>
      <c r="AX42" s="680"/>
      <c r="AY42" s="681"/>
      <c r="AZ42" s="618">
        <v>891607</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413</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3220866</v>
      </c>
      <c r="CS42" s="647"/>
      <c r="CT42" s="647"/>
      <c r="CU42" s="647"/>
      <c r="CV42" s="647"/>
      <c r="CW42" s="647"/>
      <c r="CX42" s="647"/>
      <c r="CY42" s="648"/>
      <c r="CZ42" s="637">
        <v>19.3</v>
      </c>
      <c r="DA42" s="649"/>
      <c r="DB42" s="649"/>
      <c r="DC42" s="650"/>
      <c r="DD42" s="640">
        <v>290807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355</v>
      </c>
      <c r="CD43" s="631" t="s">
        <v>356</v>
      </c>
      <c r="CE43" s="632"/>
      <c r="CF43" s="632"/>
      <c r="CG43" s="632"/>
      <c r="CH43" s="632"/>
      <c r="CI43" s="632"/>
      <c r="CJ43" s="632"/>
      <c r="CK43" s="632"/>
      <c r="CL43" s="632"/>
      <c r="CM43" s="632"/>
      <c r="CN43" s="632"/>
      <c r="CO43" s="632"/>
      <c r="CP43" s="632"/>
      <c r="CQ43" s="633"/>
      <c r="CR43" s="634">
        <v>66484</v>
      </c>
      <c r="CS43" s="647"/>
      <c r="CT43" s="647"/>
      <c r="CU43" s="647"/>
      <c r="CV43" s="647"/>
      <c r="CW43" s="647"/>
      <c r="CX43" s="647"/>
      <c r="CY43" s="648"/>
      <c r="CZ43" s="637">
        <v>0.4</v>
      </c>
      <c r="DA43" s="649"/>
      <c r="DB43" s="649"/>
      <c r="DC43" s="650"/>
      <c r="DD43" s="640">
        <v>8646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358</v>
      </c>
      <c r="CG44" s="632"/>
      <c r="CH44" s="632"/>
      <c r="CI44" s="632"/>
      <c r="CJ44" s="632"/>
      <c r="CK44" s="632"/>
      <c r="CL44" s="632"/>
      <c r="CM44" s="632"/>
      <c r="CN44" s="632"/>
      <c r="CO44" s="632"/>
      <c r="CP44" s="632"/>
      <c r="CQ44" s="633"/>
      <c r="CR44" s="634">
        <v>3165918</v>
      </c>
      <c r="CS44" s="635"/>
      <c r="CT44" s="635"/>
      <c r="CU44" s="635"/>
      <c r="CV44" s="635"/>
      <c r="CW44" s="635"/>
      <c r="CX44" s="635"/>
      <c r="CY44" s="636"/>
      <c r="CZ44" s="637">
        <v>19</v>
      </c>
      <c r="DA44" s="638"/>
      <c r="DB44" s="638"/>
      <c r="DC44" s="639"/>
      <c r="DD44" s="640">
        <v>278514</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2435920</v>
      </c>
      <c r="CS45" s="647"/>
      <c r="CT45" s="647"/>
      <c r="CU45" s="647"/>
      <c r="CV45" s="647"/>
      <c r="CW45" s="647"/>
      <c r="CX45" s="647"/>
      <c r="CY45" s="648"/>
      <c r="CZ45" s="637">
        <v>14.6</v>
      </c>
      <c r="DA45" s="649"/>
      <c r="DB45" s="649"/>
      <c r="DC45" s="650"/>
      <c r="DD45" s="640">
        <v>88421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361</v>
      </c>
      <c r="CG46" s="632"/>
      <c r="CH46" s="632"/>
      <c r="CI46" s="632"/>
      <c r="CJ46" s="632"/>
      <c r="CK46" s="632"/>
      <c r="CL46" s="632"/>
      <c r="CM46" s="632"/>
      <c r="CN46" s="632"/>
      <c r="CO46" s="632"/>
      <c r="CP46" s="632"/>
      <c r="CQ46" s="633"/>
      <c r="CR46" s="634">
        <v>682188</v>
      </c>
      <c r="CS46" s="635"/>
      <c r="CT46" s="635"/>
      <c r="CU46" s="635"/>
      <c r="CV46" s="635"/>
      <c r="CW46" s="635"/>
      <c r="CX46" s="635"/>
      <c r="CY46" s="636"/>
      <c r="CZ46" s="637">
        <v>4.0999999999999996</v>
      </c>
      <c r="DA46" s="638"/>
      <c r="DB46" s="638"/>
      <c r="DC46" s="639"/>
      <c r="DD46" s="640">
        <v>187715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362</v>
      </c>
      <c r="CG47" s="632"/>
      <c r="CH47" s="632"/>
      <c r="CI47" s="632"/>
      <c r="CJ47" s="632"/>
      <c r="CK47" s="632"/>
      <c r="CL47" s="632"/>
      <c r="CM47" s="632"/>
      <c r="CN47" s="632"/>
      <c r="CO47" s="632"/>
      <c r="CP47" s="632"/>
      <c r="CQ47" s="633"/>
      <c r="CR47" s="634">
        <v>54948</v>
      </c>
      <c r="CS47" s="647"/>
      <c r="CT47" s="647"/>
      <c r="CU47" s="647"/>
      <c r="CV47" s="647"/>
      <c r="CW47" s="647"/>
      <c r="CX47" s="647"/>
      <c r="CY47" s="648"/>
      <c r="CZ47" s="637">
        <v>0.3</v>
      </c>
      <c r="DA47" s="649"/>
      <c r="DB47" s="649"/>
      <c r="DC47" s="650"/>
      <c r="DD47" s="640">
        <v>12293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363</v>
      </c>
      <c r="CG48" s="632"/>
      <c r="CH48" s="632"/>
      <c r="CI48" s="632"/>
      <c r="CJ48" s="632"/>
      <c r="CK48" s="632"/>
      <c r="CL48" s="632"/>
      <c r="CM48" s="632"/>
      <c r="CN48" s="632"/>
      <c r="CO48" s="632"/>
      <c r="CP48" s="632"/>
      <c r="CQ48" s="633"/>
      <c r="CR48" s="634" t="s">
        <v>233</v>
      </c>
      <c r="CS48" s="635"/>
      <c r="CT48" s="635"/>
      <c r="CU48" s="635"/>
      <c r="CV48" s="635"/>
      <c r="CW48" s="635"/>
      <c r="CX48" s="635"/>
      <c r="CY48" s="636"/>
      <c r="CZ48" s="637" t="s">
        <v>233</v>
      </c>
      <c r="DA48" s="638"/>
      <c r="DB48" s="638"/>
      <c r="DC48" s="639"/>
      <c r="DD48" s="640" t="s">
        <v>233</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364</v>
      </c>
      <c r="CE49" s="616"/>
      <c r="CF49" s="616"/>
      <c r="CG49" s="616"/>
      <c r="CH49" s="616"/>
      <c r="CI49" s="616"/>
      <c r="CJ49" s="616"/>
      <c r="CK49" s="616"/>
      <c r="CL49" s="616"/>
      <c r="CM49" s="616"/>
      <c r="CN49" s="616"/>
      <c r="CO49" s="616"/>
      <c r="CP49" s="616"/>
      <c r="CQ49" s="617"/>
      <c r="CR49" s="618">
        <v>16661870</v>
      </c>
      <c r="CS49" s="619"/>
      <c r="CT49" s="619"/>
      <c r="CU49" s="619"/>
      <c r="CV49" s="619"/>
      <c r="CW49" s="619"/>
      <c r="CX49" s="619"/>
      <c r="CY49" s="620"/>
      <c r="CZ49" s="621">
        <v>100</v>
      </c>
      <c r="DA49" s="622"/>
      <c r="DB49" s="622"/>
      <c r="DC49" s="623"/>
      <c r="DD49" s="624">
        <v>10109665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afQK7Eqw4d2H2xzXob6gqwkaX7dz/RXiOI7cqqKmrRjupaheuU2hZpX/rVzrZMwL+9QfdbTwQfVFNC4qYvNPvA==" saltValue="t1yuugJtD1syMl7atwx0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8" t="s">
        <v>365</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9" t="s">
        <v>366</v>
      </c>
      <c r="DK2" s="1110"/>
      <c r="DL2" s="1110"/>
      <c r="DM2" s="1110"/>
      <c r="DN2" s="1110"/>
      <c r="DO2" s="1111"/>
      <c r="DP2" s="222"/>
      <c r="DQ2" s="1109" t="s">
        <v>367</v>
      </c>
      <c r="DR2" s="1110"/>
      <c r="DS2" s="1110"/>
      <c r="DT2" s="1110"/>
      <c r="DU2" s="1110"/>
      <c r="DV2" s="1110"/>
      <c r="DW2" s="1110"/>
      <c r="DX2" s="1110"/>
      <c r="DY2" s="1110"/>
      <c r="DZ2" s="11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7" t="s">
        <v>368</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370</v>
      </c>
      <c r="B5" s="1009"/>
      <c r="C5" s="1009"/>
      <c r="D5" s="1009"/>
      <c r="E5" s="1009"/>
      <c r="F5" s="1009"/>
      <c r="G5" s="1009"/>
      <c r="H5" s="1009"/>
      <c r="I5" s="1009"/>
      <c r="J5" s="1009"/>
      <c r="K5" s="1009"/>
      <c r="L5" s="1009"/>
      <c r="M5" s="1009"/>
      <c r="N5" s="1009"/>
      <c r="O5" s="1009"/>
      <c r="P5" s="1010"/>
      <c r="Q5" s="1014" t="s">
        <v>371</v>
      </c>
      <c r="R5" s="1015"/>
      <c r="S5" s="1015"/>
      <c r="T5" s="1015"/>
      <c r="U5" s="1016"/>
      <c r="V5" s="1014" t="s">
        <v>372</v>
      </c>
      <c r="W5" s="1015"/>
      <c r="X5" s="1015"/>
      <c r="Y5" s="1015"/>
      <c r="Z5" s="1016"/>
      <c r="AA5" s="1014" t="s">
        <v>373</v>
      </c>
      <c r="AB5" s="1015"/>
      <c r="AC5" s="1015"/>
      <c r="AD5" s="1015"/>
      <c r="AE5" s="1015"/>
      <c r="AF5" s="1112" t="s">
        <v>374</v>
      </c>
      <c r="AG5" s="1015"/>
      <c r="AH5" s="1015"/>
      <c r="AI5" s="1015"/>
      <c r="AJ5" s="1028"/>
      <c r="AK5" s="1015" t="s">
        <v>375</v>
      </c>
      <c r="AL5" s="1015"/>
      <c r="AM5" s="1015"/>
      <c r="AN5" s="1015"/>
      <c r="AO5" s="1016"/>
      <c r="AP5" s="1014" t="s">
        <v>376</v>
      </c>
      <c r="AQ5" s="1015"/>
      <c r="AR5" s="1015"/>
      <c r="AS5" s="1015"/>
      <c r="AT5" s="1016"/>
      <c r="AU5" s="1014" t="s">
        <v>377</v>
      </c>
      <c r="AV5" s="1015"/>
      <c r="AW5" s="1015"/>
      <c r="AX5" s="1015"/>
      <c r="AY5" s="1028"/>
      <c r="AZ5" s="226"/>
      <c r="BA5" s="226"/>
      <c r="BB5" s="226"/>
      <c r="BC5" s="226"/>
      <c r="BD5" s="226"/>
      <c r="BE5" s="227"/>
      <c r="BF5" s="227"/>
      <c r="BG5" s="227"/>
      <c r="BH5" s="227"/>
      <c r="BI5" s="227"/>
      <c r="BJ5" s="227"/>
      <c r="BK5" s="227"/>
      <c r="BL5" s="227"/>
      <c r="BM5" s="227"/>
      <c r="BN5" s="227"/>
      <c r="BO5" s="227"/>
      <c r="BP5" s="227"/>
      <c r="BQ5" s="1008" t="s">
        <v>378</v>
      </c>
      <c r="BR5" s="1009"/>
      <c r="BS5" s="1009"/>
      <c r="BT5" s="1009"/>
      <c r="BU5" s="1009"/>
      <c r="BV5" s="1009"/>
      <c r="BW5" s="1009"/>
      <c r="BX5" s="1009"/>
      <c r="BY5" s="1009"/>
      <c r="BZ5" s="1009"/>
      <c r="CA5" s="1009"/>
      <c r="CB5" s="1009"/>
      <c r="CC5" s="1009"/>
      <c r="CD5" s="1009"/>
      <c r="CE5" s="1009"/>
      <c r="CF5" s="1009"/>
      <c r="CG5" s="1010"/>
      <c r="CH5" s="1014" t="s">
        <v>379</v>
      </c>
      <c r="CI5" s="1015"/>
      <c r="CJ5" s="1015"/>
      <c r="CK5" s="1015"/>
      <c r="CL5" s="1016"/>
      <c r="CM5" s="1014" t="s">
        <v>380</v>
      </c>
      <c r="CN5" s="1015"/>
      <c r="CO5" s="1015"/>
      <c r="CP5" s="1015"/>
      <c r="CQ5" s="1016"/>
      <c r="CR5" s="1014" t="s">
        <v>381</v>
      </c>
      <c r="CS5" s="1015"/>
      <c r="CT5" s="1015"/>
      <c r="CU5" s="1015"/>
      <c r="CV5" s="1016"/>
      <c r="CW5" s="1014" t="s">
        <v>382</v>
      </c>
      <c r="CX5" s="1015"/>
      <c r="CY5" s="1015"/>
      <c r="CZ5" s="1015"/>
      <c r="DA5" s="1016"/>
      <c r="DB5" s="1014" t="s">
        <v>383</v>
      </c>
      <c r="DC5" s="1015"/>
      <c r="DD5" s="1015"/>
      <c r="DE5" s="1015"/>
      <c r="DF5" s="1016"/>
      <c r="DG5" s="1102" t="s">
        <v>384</v>
      </c>
      <c r="DH5" s="1103"/>
      <c r="DI5" s="1103"/>
      <c r="DJ5" s="1103"/>
      <c r="DK5" s="1104"/>
      <c r="DL5" s="1102" t="s">
        <v>385</v>
      </c>
      <c r="DM5" s="1103"/>
      <c r="DN5" s="1103"/>
      <c r="DO5" s="1103"/>
      <c r="DP5" s="1104"/>
      <c r="DQ5" s="1014" t="s">
        <v>386</v>
      </c>
      <c r="DR5" s="1015"/>
      <c r="DS5" s="1015"/>
      <c r="DT5" s="1015"/>
      <c r="DU5" s="1016"/>
      <c r="DV5" s="1014" t="s">
        <v>377</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13"/>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5"/>
      <c r="DH6" s="1106"/>
      <c r="DI6" s="1106"/>
      <c r="DJ6" s="1106"/>
      <c r="DK6" s="1107"/>
      <c r="DL6" s="1105"/>
      <c r="DM6" s="1106"/>
      <c r="DN6" s="1106"/>
      <c r="DO6" s="1106"/>
      <c r="DP6" s="1107"/>
      <c r="DQ6" s="1017"/>
      <c r="DR6" s="1018"/>
      <c r="DS6" s="1018"/>
      <c r="DT6" s="1018"/>
      <c r="DU6" s="1019"/>
      <c r="DV6" s="1017"/>
      <c r="DW6" s="1018"/>
      <c r="DX6" s="1018"/>
      <c r="DY6" s="1018"/>
      <c r="DZ6" s="1029"/>
      <c r="EA6" s="228"/>
    </row>
    <row r="7" spans="1:131" s="229" customFormat="1" ht="26.25" customHeight="1" thickTop="1" x14ac:dyDescent="0.2">
      <c r="A7" s="230">
        <v>1</v>
      </c>
      <c r="B7" s="1065" t="s">
        <v>387</v>
      </c>
      <c r="C7" s="1066"/>
      <c r="D7" s="1066"/>
      <c r="E7" s="1066"/>
      <c r="F7" s="1066"/>
      <c r="G7" s="1066"/>
      <c r="H7" s="1066"/>
      <c r="I7" s="1066"/>
      <c r="J7" s="1066"/>
      <c r="K7" s="1066"/>
      <c r="L7" s="1066"/>
      <c r="M7" s="1066"/>
      <c r="N7" s="1066"/>
      <c r="O7" s="1066"/>
      <c r="P7" s="1067"/>
      <c r="Q7" s="1120">
        <v>16943</v>
      </c>
      <c r="R7" s="1121"/>
      <c r="S7" s="1121"/>
      <c r="T7" s="1121"/>
      <c r="U7" s="1121"/>
      <c r="V7" s="1121">
        <v>16635</v>
      </c>
      <c r="W7" s="1121"/>
      <c r="X7" s="1121"/>
      <c r="Y7" s="1121"/>
      <c r="Z7" s="1121"/>
      <c r="AA7" s="1121">
        <v>308</v>
      </c>
      <c r="AB7" s="1121"/>
      <c r="AC7" s="1121"/>
      <c r="AD7" s="1121"/>
      <c r="AE7" s="1122"/>
      <c r="AF7" s="1123">
        <v>277</v>
      </c>
      <c r="AG7" s="1124"/>
      <c r="AH7" s="1124"/>
      <c r="AI7" s="1124"/>
      <c r="AJ7" s="1125"/>
      <c r="AK7" s="1126">
        <v>291</v>
      </c>
      <c r="AL7" s="1127"/>
      <c r="AM7" s="1127"/>
      <c r="AN7" s="1127"/>
      <c r="AO7" s="1127"/>
      <c r="AP7" s="1127">
        <v>17040</v>
      </c>
      <c r="AQ7" s="1127"/>
      <c r="AR7" s="1127"/>
      <c r="AS7" s="1127"/>
      <c r="AT7" s="1127"/>
      <c r="AU7" s="1128"/>
      <c r="AV7" s="1128"/>
      <c r="AW7" s="1128"/>
      <c r="AX7" s="1128"/>
      <c r="AY7" s="1129"/>
      <c r="AZ7" s="226"/>
      <c r="BA7" s="226"/>
      <c r="BB7" s="226"/>
      <c r="BC7" s="226"/>
      <c r="BD7" s="226"/>
      <c r="BE7" s="227"/>
      <c r="BF7" s="227"/>
      <c r="BG7" s="227"/>
      <c r="BH7" s="227"/>
      <c r="BI7" s="227"/>
      <c r="BJ7" s="227"/>
      <c r="BK7" s="227"/>
      <c r="BL7" s="227"/>
      <c r="BM7" s="227"/>
      <c r="BN7" s="227"/>
      <c r="BO7" s="227"/>
      <c r="BP7" s="227"/>
      <c r="BQ7" s="230">
        <v>1</v>
      </c>
      <c r="BR7" s="231"/>
      <c r="BS7" s="1117" t="s">
        <v>580</v>
      </c>
      <c r="BT7" s="1118"/>
      <c r="BU7" s="1118"/>
      <c r="BV7" s="1118"/>
      <c r="BW7" s="1118"/>
      <c r="BX7" s="1118"/>
      <c r="BY7" s="1118"/>
      <c r="BZ7" s="1118"/>
      <c r="CA7" s="1118"/>
      <c r="CB7" s="1118"/>
      <c r="CC7" s="1118"/>
      <c r="CD7" s="1118"/>
      <c r="CE7" s="1118"/>
      <c r="CF7" s="1118"/>
      <c r="CG7" s="1130"/>
      <c r="CH7" s="1114">
        <v>19</v>
      </c>
      <c r="CI7" s="1115"/>
      <c r="CJ7" s="1115"/>
      <c r="CK7" s="1115"/>
      <c r="CL7" s="1116"/>
      <c r="CM7" s="1114">
        <v>-157</v>
      </c>
      <c r="CN7" s="1115"/>
      <c r="CO7" s="1115"/>
      <c r="CP7" s="1115"/>
      <c r="CQ7" s="1116"/>
      <c r="CR7" s="1114">
        <v>2</v>
      </c>
      <c r="CS7" s="1115"/>
      <c r="CT7" s="1115"/>
      <c r="CU7" s="1115"/>
      <c r="CV7" s="1116"/>
      <c r="CW7" s="1114">
        <v>20</v>
      </c>
      <c r="CX7" s="1115"/>
      <c r="CY7" s="1115"/>
      <c r="CZ7" s="1115"/>
      <c r="DA7" s="1116"/>
      <c r="DB7" s="1114" t="s">
        <v>582</v>
      </c>
      <c r="DC7" s="1115"/>
      <c r="DD7" s="1115"/>
      <c r="DE7" s="1115"/>
      <c r="DF7" s="1116"/>
      <c r="DG7" s="1114">
        <v>453</v>
      </c>
      <c r="DH7" s="1115"/>
      <c r="DI7" s="1115"/>
      <c r="DJ7" s="1115"/>
      <c r="DK7" s="1116"/>
      <c r="DL7" s="1114" t="s">
        <v>582</v>
      </c>
      <c r="DM7" s="1115"/>
      <c r="DN7" s="1115"/>
      <c r="DO7" s="1115"/>
      <c r="DP7" s="1116"/>
      <c r="DQ7" s="1114">
        <v>177</v>
      </c>
      <c r="DR7" s="1115"/>
      <c r="DS7" s="1115"/>
      <c r="DT7" s="1115"/>
      <c r="DU7" s="1116"/>
      <c r="DV7" s="1117"/>
      <c r="DW7" s="1118"/>
      <c r="DX7" s="1118"/>
      <c r="DY7" s="1118"/>
      <c r="DZ7" s="1119"/>
      <c r="EA7" s="228"/>
    </row>
    <row r="8" spans="1:131" s="229" customFormat="1" ht="26.25" customHeight="1" x14ac:dyDescent="0.2">
      <c r="A8" s="232">
        <v>2</v>
      </c>
      <c r="B8" s="1043" t="s">
        <v>388</v>
      </c>
      <c r="C8" s="1044"/>
      <c r="D8" s="1044"/>
      <c r="E8" s="1044"/>
      <c r="F8" s="1044"/>
      <c r="G8" s="1044"/>
      <c r="H8" s="1044"/>
      <c r="I8" s="1044"/>
      <c r="J8" s="1044"/>
      <c r="K8" s="1044"/>
      <c r="L8" s="1044"/>
      <c r="M8" s="1044"/>
      <c r="N8" s="1044"/>
      <c r="O8" s="1044"/>
      <c r="P8" s="1045"/>
      <c r="Q8" s="1051">
        <v>127</v>
      </c>
      <c r="R8" s="1052"/>
      <c r="S8" s="1052"/>
      <c r="T8" s="1052"/>
      <c r="U8" s="1052"/>
      <c r="V8" s="1052">
        <v>124</v>
      </c>
      <c r="W8" s="1052"/>
      <c r="X8" s="1052"/>
      <c r="Y8" s="1052"/>
      <c r="Z8" s="1052"/>
      <c r="AA8" s="1052">
        <v>3</v>
      </c>
      <c r="AB8" s="1052"/>
      <c r="AC8" s="1052"/>
      <c r="AD8" s="1052"/>
      <c r="AE8" s="1053"/>
      <c r="AF8" s="1048">
        <v>3</v>
      </c>
      <c r="AG8" s="1049"/>
      <c r="AH8" s="1049"/>
      <c r="AI8" s="1049"/>
      <c r="AJ8" s="1050"/>
      <c r="AK8" s="1098">
        <v>62</v>
      </c>
      <c r="AL8" s="1099"/>
      <c r="AM8" s="1099"/>
      <c r="AN8" s="1099"/>
      <c r="AO8" s="1099"/>
      <c r="AP8" s="1099">
        <v>56</v>
      </c>
      <c r="AQ8" s="1099"/>
      <c r="AR8" s="1099"/>
      <c r="AS8" s="1099"/>
      <c r="AT8" s="1099"/>
      <c r="AU8" s="1100"/>
      <c r="AV8" s="1100"/>
      <c r="AW8" s="1100"/>
      <c r="AX8" s="1100"/>
      <c r="AY8" s="1101"/>
      <c r="AZ8" s="226"/>
      <c r="BA8" s="226"/>
      <c r="BB8" s="226"/>
      <c r="BC8" s="226"/>
      <c r="BD8" s="226"/>
      <c r="BE8" s="227"/>
      <c r="BF8" s="227"/>
      <c r="BG8" s="227"/>
      <c r="BH8" s="227"/>
      <c r="BI8" s="227"/>
      <c r="BJ8" s="227"/>
      <c r="BK8" s="227"/>
      <c r="BL8" s="227"/>
      <c r="BM8" s="227"/>
      <c r="BN8" s="227"/>
      <c r="BO8" s="227"/>
      <c r="BP8" s="227"/>
      <c r="BQ8" s="232">
        <v>2</v>
      </c>
      <c r="BR8" s="233"/>
      <c r="BS8" s="1005" t="s">
        <v>581</v>
      </c>
      <c r="BT8" s="1006"/>
      <c r="BU8" s="1006"/>
      <c r="BV8" s="1006"/>
      <c r="BW8" s="1006"/>
      <c r="BX8" s="1006"/>
      <c r="BY8" s="1006"/>
      <c r="BZ8" s="1006"/>
      <c r="CA8" s="1006"/>
      <c r="CB8" s="1006"/>
      <c r="CC8" s="1006"/>
      <c r="CD8" s="1006"/>
      <c r="CE8" s="1006"/>
      <c r="CF8" s="1006"/>
      <c r="CG8" s="1027"/>
      <c r="CH8" s="1002">
        <v>1</v>
      </c>
      <c r="CI8" s="1003"/>
      <c r="CJ8" s="1003"/>
      <c r="CK8" s="1003"/>
      <c r="CL8" s="1004"/>
      <c r="CM8" s="1002">
        <v>39</v>
      </c>
      <c r="CN8" s="1003"/>
      <c r="CO8" s="1003"/>
      <c r="CP8" s="1003"/>
      <c r="CQ8" s="1004"/>
      <c r="CR8" s="1002">
        <v>30</v>
      </c>
      <c r="CS8" s="1003"/>
      <c r="CT8" s="1003"/>
      <c r="CU8" s="1003"/>
      <c r="CV8" s="1004"/>
      <c r="CW8" s="1002" t="s">
        <v>582</v>
      </c>
      <c r="CX8" s="1003"/>
      <c r="CY8" s="1003"/>
      <c r="CZ8" s="1003"/>
      <c r="DA8" s="1004"/>
      <c r="DB8" s="1002" t="s">
        <v>582</v>
      </c>
      <c r="DC8" s="1003"/>
      <c r="DD8" s="1003"/>
      <c r="DE8" s="1003"/>
      <c r="DF8" s="1004"/>
      <c r="DG8" s="1002" t="s">
        <v>582</v>
      </c>
      <c r="DH8" s="1003"/>
      <c r="DI8" s="1003"/>
      <c r="DJ8" s="1003"/>
      <c r="DK8" s="1004"/>
      <c r="DL8" s="1002" t="s">
        <v>582</v>
      </c>
      <c r="DM8" s="1003"/>
      <c r="DN8" s="1003"/>
      <c r="DO8" s="1003"/>
      <c r="DP8" s="1004"/>
      <c r="DQ8" s="1002" t="s">
        <v>582</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8"/>
      <c r="AL9" s="1099"/>
      <c r="AM9" s="1099"/>
      <c r="AN9" s="1099"/>
      <c r="AO9" s="1099"/>
      <c r="AP9" s="1099"/>
      <c r="AQ9" s="1099"/>
      <c r="AR9" s="1099"/>
      <c r="AS9" s="1099"/>
      <c r="AT9" s="1099"/>
      <c r="AU9" s="1100"/>
      <c r="AV9" s="1100"/>
      <c r="AW9" s="1100"/>
      <c r="AX9" s="1100"/>
      <c r="AY9" s="1101"/>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8"/>
      <c r="AL10" s="1099"/>
      <c r="AM10" s="1099"/>
      <c r="AN10" s="1099"/>
      <c r="AO10" s="1099"/>
      <c r="AP10" s="1099"/>
      <c r="AQ10" s="1099"/>
      <c r="AR10" s="1099"/>
      <c r="AS10" s="1099"/>
      <c r="AT10" s="1099"/>
      <c r="AU10" s="1100"/>
      <c r="AV10" s="1100"/>
      <c r="AW10" s="1100"/>
      <c r="AX10" s="1100"/>
      <c r="AY10" s="1101"/>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8"/>
      <c r="AL11" s="1099"/>
      <c r="AM11" s="1099"/>
      <c r="AN11" s="1099"/>
      <c r="AO11" s="1099"/>
      <c r="AP11" s="1099"/>
      <c r="AQ11" s="1099"/>
      <c r="AR11" s="1099"/>
      <c r="AS11" s="1099"/>
      <c r="AT11" s="1099"/>
      <c r="AU11" s="1100"/>
      <c r="AV11" s="1100"/>
      <c r="AW11" s="1100"/>
      <c r="AX11" s="1100"/>
      <c r="AY11" s="1101"/>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8"/>
      <c r="AL12" s="1099"/>
      <c r="AM12" s="1099"/>
      <c r="AN12" s="1099"/>
      <c r="AO12" s="1099"/>
      <c r="AP12" s="1099"/>
      <c r="AQ12" s="1099"/>
      <c r="AR12" s="1099"/>
      <c r="AS12" s="1099"/>
      <c r="AT12" s="1099"/>
      <c r="AU12" s="1100"/>
      <c r="AV12" s="1100"/>
      <c r="AW12" s="1100"/>
      <c r="AX12" s="1100"/>
      <c r="AY12" s="1101"/>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8"/>
      <c r="AL13" s="1099"/>
      <c r="AM13" s="1099"/>
      <c r="AN13" s="1099"/>
      <c r="AO13" s="1099"/>
      <c r="AP13" s="1099"/>
      <c r="AQ13" s="1099"/>
      <c r="AR13" s="1099"/>
      <c r="AS13" s="1099"/>
      <c r="AT13" s="1099"/>
      <c r="AU13" s="1100"/>
      <c r="AV13" s="1100"/>
      <c r="AW13" s="1100"/>
      <c r="AX13" s="1100"/>
      <c r="AY13" s="1101"/>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8"/>
      <c r="AL14" s="1099"/>
      <c r="AM14" s="1099"/>
      <c r="AN14" s="1099"/>
      <c r="AO14" s="1099"/>
      <c r="AP14" s="1099"/>
      <c r="AQ14" s="1099"/>
      <c r="AR14" s="1099"/>
      <c r="AS14" s="1099"/>
      <c r="AT14" s="1099"/>
      <c r="AU14" s="1100"/>
      <c r="AV14" s="1100"/>
      <c r="AW14" s="1100"/>
      <c r="AX14" s="1100"/>
      <c r="AY14" s="1101"/>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8"/>
      <c r="AL15" s="1099"/>
      <c r="AM15" s="1099"/>
      <c r="AN15" s="1099"/>
      <c r="AO15" s="1099"/>
      <c r="AP15" s="1099"/>
      <c r="AQ15" s="1099"/>
      <c r="AR15" s="1099"/>
      <c r="AS15" s="1099"/>
      <c r="AT15" s="1099"/>
      <c r="AU15" s="1100"/>
      <c r="AV15" s="1100"/>
      <c r="AW15" s="1100"/>
      <c r="AX15" s="1100"/>
      <c r="AY15" s="1101"/>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8"/>
      <c r="AL16" s="1099"/>
      <c r="AM16" s="1099"/>
      <c r="AN16" s="1099"/>
      <c r="AO16" s="1099"/>
      <c r="AP16" s="1099"/>
      <c r="AQ16" s="1099"/>
      <c r="AR16" s="1099"/>
      <c r="AS16" s="1099"/>
      <c r="AT16" s="1099"/>
      <c r="AU16" s="1100"/>
      <c r="AV16" s="1100"/>
      <c r="AW16" s="1100"/>
      <c r="AX16" s="1100"/>
      <c r="AY16" s="1101"/>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8"/>
      <c r="AL17" s="1099"/>
      <c r="AM17" s="1099"/>
      <c r="AN17" s="1099"/>
      <c r="AO17" s="1099"/>
      <c r="AP17" s="1099"/>
      <c r="AQ17" s="1099"/>
      <c r="AR17" s="1099"/>
      <c r="AS17" s="1099"/>
      <c r="AT17" s="1099"/>
      <c r="AU17" s="1100"/>
      <c r="AV17" s="1100"/>
      <c r="AW17" s="1100"/>
      <c r="AX17" s="1100"/>
      <c r="AY17" s="1101"/>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8"/>
      <c r="AL18" s="1099"/>
      <c r="AM18" s="1099"/>
      <c r="AN18" s="1099"/>
      <c r="AO18" s="1099"/>
      <c r="AP18" s="1099"/>
      <c r="AQ18" s="1099"/>
      <c r="AR18" s="1099"/>
      <c r="AS18" s="1099"/>
      <c r="AT18" s="1099"/>
      <c r="AU18" s="1100"/>
      <c r="AV18" s="1100"/>
      <c r="AW18" s="1100"/>
      <c r="AX18" s="1100"/>
      <c r="AY18" s="1101"/>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8"/>
      <c r="AL19" s="1099"/>
      <c r="AM19" s="1099"/>
      <c r="AN19" s="1099"/>
      <c r="AO19" s="1099"/>
      <c r="AP19" s="1099"/>
      <c r="AQ19" s="1099"/>
      <c r="AR19" s="1099"/>
      <c r="AS19" s="1099"/>
      <c r="AT19" s="1099"/>
      <c r="AU19" s="1100"/>
      <c r="AV19" s="1100"/>
      <c r="AW19" s="1100"/>
      <c r="AX19" s="1100"/>
      <c r="AY19" s="1101"/>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8"/>
      <c r="AL20" s="1099"/>
      <c r="AM20" s="1099"/>
      <c r="AN20" s="1099"/>
      <c r="AO20" s="1099"/>
      <c r="AP20" s="1099"/>
      <c r="AQ20" s="1099"/>
      <c r="AR20" s="1099"/>
      <c r="AS20" s="1099"/>
      <c r="AT20" s="1099"/>
      <c r="AU20" s="1100"/>
      <c r="AV20" s="1100"/>
      <c r="AW20" s="1100"/>
      <c r="AX20" s="1100"/>
      <c r="AY20" s="1101"/>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8"/>
      <c r="AL21" s="1099"/>
      <c r="AM21" s="1099"/>
      <c r="AN21" s="1099"/>
      <c r="AO21" s="1099"/>
      <c r="AP21" s="1099"/>
      <c r="AQ21" s="1099"/>
      <c r="AR21" s="1099"/>
      <c r="AS21" s="1099"/>
      <c r="AT21" s="1099"/>
      <c r="AU21" s="1100"/>
      <c r="AV21" s="1100"/>
      <c r="AW21" s="1100"/>
      <c r="AX21" s="1100"/>
      <c r="AY21" s="1101"/>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91"/>
      <c r="R22" s="1092"/>
      <c r="S22" s="1092"/>
      <c r="T22" s="1092"/>
      <c r="U22" s="1092"/>
      <c r="V22" s="1092"/>
      <c r="W22" s="1092"/>
      <c r="X22" s="1092"/>
      <c r="Y22" s="1092"/>
      <c r="Z22" s="1092"/>
      <c r="AA22" s="1092"/>
      <c r="AB22" s="1092"/>
      <c r="AC22" s="1092"/>
      <c r="AD22" s="1092"/>
      <c r="AE22" s="1093"/>
      <c r="AF22" s="1048"/>
      <c r="AG22" s="1049"/>
      <c r="AH22" s="1049"/>
      <c r="AI22" s="1049"/>
      <c r="AJ22" s="1050"/>
      <c r="AK22" s="1094"/>
      <c r="AL22" s="1095"/>
      <c r="AM22" s="1095"/>
      <c r="AN22" s="1095"/>
      <c r="AO22" s="1095"/>
      <c r="AP22" s="1095"/>
      <c r="AQ22" s="1095"/>
      <c r="AR22" s="1095"/>
      <c r="AS22" s="1095"/>
      <c r="AT22" s="1095"/>
      <c r="AU22" s="1096"/>
      <c r="AV22" s="1096"/>
      <c r="AW22" s="1096"/>
      <c r="AX22" s="1096"/>
      <c r="AY22" s="1097"/>
      <c r="AZ22" s="1041" t="s">
        <v>389</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390</v>
      </c>
      <c r="B23" s="950" t="s">
        <v>391</v>
      </c>
      <c r="C23" s="951"/>
      <c r="D23" s="951"/>
      <c r="E23" s="951"/>
      <c r="F23" s="951"/>
      <c r="G23" s="951"/>
      <c r="H23" s="951"/>
      <c r="I23" s="951"/>
      <c r="J23" s="951"/>
      <c r="K23" s="951"/>
      <c r="L23" s="951"/>
      <c r="M23" s="951"/>
      <c r="N23" s="951"/>
      <c r="O23" s="951"/>
      <c r="P23" s="961"/>
      <c r="Q23" s="1085">
        <v>16973</v>
      </c>
      <c r="R23" s="1079"/>
      <c r="S23" s="1079"/>
      <c r="T23" s="1079"/>
      <c r="U23" s="1079"/>
      <c r="V23" s="1079">
        <v>16662</v>
      </c>
      <c r="W23" s="1079"/>
      <c r="X23" s="1079"/>
      <c r="Y23" s="1079"/>
      <c r="Z23" s="1079"/>
      <c r="AA23" s="1079">
        <v>311</v>
      </c>
      <c r="AB23" s="1079"/>
      <c r="AC23" s="1079"/>
      <c r="AD23" s="1079"/>
      <c r="AE23" s="1086"/>
      <c r="AF23" s="1087">
        <v>280</v>
      </c>
      <c r="AG23" s="1079"/>
      <c r="AH23" s="1079"/>
      <c r="AI23" s="1079"/>
      <c r="AJ23" s="1088"/>
      <c r="AK23" s="1089"/>
      <c r="AL23" s="1090"/>
      <c r="AM23" s="1090"/>
      <c r="AN23" s="1090"/>
      <c r="AO23" s="1090"/>
      <c r="AP23" s="1079">
        <v>17096</v>
      </c>
      <c r="AQ23" s="1079"/>
      <c r="AR23" s="1079"/>
      <c r="AS23" s="1079"/>
      <c r="AT23" s="1079"/>
      <c r="AU23" s="1080"/>
      <c r="AV23" s="1080"/>
      <c r="AW23" s="1080"/>
      <c r="AX23" s="1080"/>
      <c r="AY23" s="1081"/>
      <c r="AZ23" s="1082" t="s">
        <v>233</v>
      </c>
      <c r="BA23" s="1083"/>
      <c r="BB23" s="1083"/>
      <c r="BC23" s="1083"/>
      <c r="BD23" s="1084"/>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8" t="s">
        <v>392</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7" t="s">
        <v>393</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370</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73" t="s">
        <v>397</v>
      </c>
      <c r="AG26" s="1021"/>
      <c r="AH26" s="1021"/>
      <c r="AI26" s="1021"/>
      <c r="AJ26" s="1074"/>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377</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5"/>
      <c r="AG27" s="1024"/>
      <c r="AH27" s="1024"/>
      <c r="AI27" s="1024"/>
      <c r="AJ27" s="1076"/>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5" t="s">
        <v>402</v>
      </c>
      <c r="C28" s="1066"/>
      <c r="D28" s="1066"/>
      <c r="E28" s="1066"/>
      <c r="F28" s="1066"/>
      <c r="G28" s="1066"/>
      <c r="H28" s="1066"/>
      <c r="I28" s="1066"/>
      <c r="J28" s="1066"/>
      <c r="K28" s="1066"/>
      <c r="L28" s="1066"/>
      <c r="M28" s="1066"/>
      <c r="N28" s="1066"/>
      <c r="O28" s="1066"/>
      <c r="P28" s="1067"/>
      <c r="Q28" s="1068">
        <v>3391</v>
      </c>
      <c r="R28" s="1069"/>
      <c r="S28" s="1069"/>
      <c r="T28" s="1069"/>
      <c r="U28" s="1069"/>
      <c r="V28" s="1069">
        <v>3350</v>
      </c>
      <c r="W28" s="1069"/>
      <c r="X28" s="1069"/>
      <c r="Y28" s="1069"/>
      <c r="Z28" s="1069"/>
      <c r="AA28" s="1069">
        <v>41</v>
      </c>
      <c r="AB28" s="1069"/>
      <c r="AC28" s="1069"/>
      <c r="AD28" s="1069"/>
      <c r="AE28" s="1070"/>
      <c r="AF28" s="1071">
        <v>41</v>
      </c>
      <c r="AG28" s="1069"/>
      <c r="AH28" s="1069"/>
      <c r="AI28" s="1069"/>
      <c r="AJ28" s="1072"/>
      <c r="AK28" s="1058">
        <v>233</v>
      </c>
      <c r="AL28" s="1059"/>
      <c r="AM28" s="1059"/>
      <c r="AN28" s="1059"/>
      <c r="AO28" s="1059"/>
      <c r="AP28" s="1059" t="s">
        <v>583</v>
      </c>
      <c r="AQ28" s="1059"/>
      <c r="AR28" s="1059"/>
      <c r="AS28" s="1059"/>
      <c r="AT28" s="1059"/>
      <c r="AU28" s="1059" t="s">
        <v>583</v>
      </c>
      <c r="AV28" s="1059"/>
      <c r="AW28" s="1059"/>
      <c r="AX28" s="1059"/>
      <c r="AY28" s="1059"/>
      <c r="AZ28" s="1060" t="s">
        <v>582</v>
      </c>
      <c r="BA28" s="1061"/>
      <c r="BB28" s="1061"/>
      <c r="BC28" s="1061"/>
      <c r="BD28" s="1062"/>
      <c r="BE28" s="1063"/>
      <c r="BF28" s="1063"/>
      <c r="BG28" s="1063"/>
      <c r="BH28" s="1063"/>
      <c r="BI28" s="1064"/>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403</v>
      </c>
      <c r="C29" s="1044"/>
      <c r="D29" s="1044"/>
      <c r="E29" s="1044"/>
      <c r="F29" s="1044"/>
      <c r="G29" s="1044"/>
      <c r="H29" s="1044"/>
      <c r="I29" s="1044"/>
      <c r="J29" s="1044"/>
      <c r="K29" s="1044"/>
      <c r="L29" s="1044"/>
      <c r="M29" s="1044"/>
      <c r="N29" s="1044"/>
      <c r="O29" s="1044"/>
      <c r="P29" s="1045"/>
      <c r="Q29" s="1051">
        <v>2753</v>
      </c>
      <c r="R29" s="1052"/>
      <c r="S29" s="1052"/>
      <c r="T29" s="1052"/>
      <c r="U29" s="1052"/>
      <c r="V29" s="1052">
        <v>2693</v>
      </c>
      <c r="W29" s="1052"/>
      <c r="X29" s="1052"/>
      <c r="Y29" s="1052"/>
      <c r="Z29" s="1052"/>
      <c r="AA29" s="1052">
        <v>60</v>
      </c>
      <c r="AB29" s="1052"/>
      <c r="AC29" s="1052"/>
      <c r="AD29" s="1052"/>
      <c r="AE29" s="1053"/>
      <c r="AF29" s="1048">
        <v>60</v>
      </c>
      <c r="AG29" s="1049"/>
      <c r="AH29" s="1049"/>
      <c r="AI29" s="1049"/>
      <c r="AJ29" s="1050"/>
      <c r="AK29" s="993">
        <v>390</v>
      </c>
      <c r="AL29" s="984"/>
      <c r="AM29" s="984"/>
      <c r="AN29" s="984"/>
      <c r="AO29" s="984"/>
      <c r="AP29" s="994" t="s">
        <v>583</v>
      </c>
      <c r="AQ29" s="992"/>
      <c r="AR29" s="992"/>
      <c r="AS29" s="992"/>
      <c r="AT29" s="993"/>
      <c r="AU29" s="994" t="s">
        <v>583</v>
      </c>
      <c r="AV29" s="992"/>
      <c r="AW29" s="992"/>
      <c r="AX29" s="992"/>
      <c r="AY29" s="993"/>
      <c r="AZ29" s="1055" t="s">
        <v>582</v>
      </c>
      <c r="BA29" s="1056"/>
      <c r="BB29" s="1056"/>
      <c r="BC29" s="1056"/>
      <c r="BD29" s="1057"/>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404</v>
      </c>
      <c r="C30" s="1044"/>
      <c r="D30" s="1044"/>
      <c r="E30" s="1044"/>
      <c r="F30" s="1044"/>
      <c r="G30" s="1044"/>
      <c r="H30" s="1044"/>
      <c r="I30" s="1044"/>
      <c r="J30" s="1044"/>
      <c r="K30" s="1044"/>
      <c r="L30" s="1044"/>
      <c r="M30" s="1044"/>
      <c r="N30" s="1044"/>
      <c r="O30" s="1044"/>
      <c r="P30" s="1045"/>
      <c r="Q30" s="1051">
        <v>443</v>
      </c>
      <c r="R30" s="1052"/>
      <c r="S30" s="1052"/>
      <c r="T30" s="1052"/>
      <c r="U30" s="1052"/>
      <c r="V30" s="1052">
        <v>435</v>
      </c>
      <c r="W30" s="1052"/>
      <c r="X30" s="1052"/>
      <c r="Y30" s="1052"/>
      <c r="Z30" s="1052"/>
      <c r="AA30" s="1052">
        <v>8</v>
      </c>
      <c r="AB30" s="1052"/>
      <c r="AC30" s="1052"/>
      <c r="AD30" s="1052"/>
      <c r="AE30" s="1053"/>
      <c r="AF30" s="1048">
        <v>8</v>
      </c>
      <c r="AG30" s="1049"/>
      <c r="AH30" s="1049"/>
      <c r="AI30" s="1049"/>
      <c r="AJ30" s="1050"/>
      <c r="AK30" s="993">
        <v>111</v>
      </c>
      <c r="AL30" s="984"/>
      <c r="AM30" s="984"/>
      <c r="AN30" s="984"/>
      <c r="AO30" s="984"/>
      <c r="AP30" s="994" t="s">
        <v>583</v>
      </c>
      <c r="AQ30" s="992"/>
      <c r="AR30" s="992"/>
      <c r="AS30" s="992"/>
      <c r="AT30" s="993"/>
      <c r="AU30" s="994" t="s">
        <v>583</v>
      </c>
      <c r="AV30" s="992"/>
      <c r="AW30" s="992"/>
      <c r="AX30" s="992"/>
      <c r="AY30" s="993"/>
      <c r="AZ30" s="1055" t="s">
        <v>582</v>
      </c>
      <c r="BA30" s="1056"/>
      <c r="BB30" s="1056"/>
      <c r="BC30" s="1056"/>
      <c r="BD30" s="1057"/>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405</v>
      </c>
      <c r="C31" s="1044"/>
      <c r="D31" s="1044"/>
      <c r="E31" s="1044"/>
      <c r="F31" s="1044"/>
      <c r="G31" s="1044"/>
      <c r="H31" s="1044"/>
      <c r="I31" s="1044"/>
      <c r="J31" s="1044"/>
      <c r="K31" s="1044"/>
      <c r="L31" s="1044"/>
      <c r="M31" s="1044"/>
      <c r="N31" s="1044"/>
      <c r="O31" s="1044"/>
      <c r="P31" s="1045"/>
      <c r="Q31" s="1051">
        <v>1662</v>
      </c>
      <c r="R31" s="1052"/>
      <c r="S31" s="1052"/>
      <c r="T31" s="1052"/>
      <c r="U31" s="1052"/>
      <c r="V31" s="1052">
        <v>1344</v>
      </c>
      <c r="W31" s="1052"/>
      <c r="X31" s="1052"/>
      <c r="Y31" s="1052"/>
      <c r="Z31" s="1052"/>
      <c r="AA31" s="1052">
        <v>318</v>
      </c>
      <c r="AB31" s="1052"/>
      <c r="AC31" s="1052"/>
      <c r="AD31" s="1052"/>
      <c r="AE31" s="1053"/>
      <c r="AF31" s="1048">
        <v>896</v>
      </c>
      <c r="AG31" s="1049"/>
      <c r="AH31" s="1049"/>
      <c r="AI31" s="1049"/>
      <c r="AJ31" s="1050"/>
      <c r="AK31" s="993">
        <v>153</v>
      </c>
      <c r="AL31" s="984"/>
      <c r="AM31" s="984"/>
      <c r="AN31" s="984"/>
      <c r="AO31" s="984"/>
      <c r="AP31" s="984">
        <v>281</v>
      </c>
      <c r="AQ31" s="984"/>
      <c r="AR31" s="984"/>
      <c r="AS31" s="984"/>
      <c r="AT31" s="984"/>
      <c r="AU31" s="984">
        <v>175</v>
      </c>
      <c r="AV31" s="984"/>
      <c r="AW31" s="984"/>
      <c r="AX31" s="984"/>
      <c r="AY31" s="984"/>
      <c r="AZ31" s="1055" t="s">
        <v>582</v>
      </c>
      <c r="BA31" s="1056"/>
      <c r="BB31" s="1056"/>
      <c r="BC31" s="1056"/>
      <c r="BD31" s="1057"/>
      <c r="BE31" s="985" t="s">
        <v>406</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407</v>
      </c>
      <c r="C32" s="1044"/>
      <c r="D32" s="1044"/>
      <c r="E32" s="1044"/>
      <c r="F32" s="1044"/>
      <c r="G32" s="1044"/>
      <c r="H32" s="1044"/>
      <c r="I32" s="1044"/>
      <c r="J32" s="1044"/>
      <c r="K32" s="1044"/>
      <c r="L32" s="1044"/>
      <c r="M32" s="1044"/>
      <c r="N32" s="1044"/>
      <c r="O32" s="1044"/>
      <c r="P32" s="1045"/>
      <c r="Q32" s="1051">
        <v>754</v>
      </c>
      <c r="R32" s="1052"/>
      <c r="S32" s="1052"/>
      <c r="T32" s="1052"/>
      <c r="U32" s="1052"/>
      <c r="V32" s="1052">
        <v>661</v>
      </c>
      <c r="W32" s="1052"/>
      <c r="X32" s="1052"/>
      <c r="Y32" s="1052"/>
      <c r="Z32" s="1052"/>
      <c r="AA32" s="1052">
        <v>93</v>
      </c>
      <c r="AB32" s="1052"/>
      <c r="AC32" s="1052"/>
      <c r="AD32" s="1052"/>
      <c r="AE32" s="1053"/>
      <c r="AF32" s="1048">
        <v>1034</v>
      </c>
      <c r="AG32" s="1049"/>
      <c r="AH32" s="1049"/>
      <c r="AI32" s="1049"/>
      <c r="AJ32" s="1050"/>
      <c r="AK32" s="993">
        <v>43</v>
      </c>
      <c r="AL32" s="984"/>
      <c r="AM32" s="984"/>
      <c r="AN32" s="984"/>
      <c r="AO32" s="984"/>
      <c r="AP32" s="984">
        <v>2293</v>
      </c>
      <c r="AQ32" s="984"/>
      <c r="AR32" s="984"/>
      <c r="AS32" s="984"/>
      <c r="AT32" s="984"/>
      <c r="AU32" s="984">
        <v>7</v>
      </c>
      <c r="AV32" s="984"/>
      <c r="AW32" s="984"/>
      <c r="AX32" s="984"/>
      <c r="AY32" s="984"/>
      <c r="AZ32" s="1055" t="s">
        <v>582</v>
      </c>
      <c r="BA32" s="1056"/>
      <c r="BB32" s="1056"/>
      <c r="BC32" s="1056"/>
      <c r="BD32" s="1057"/>
      <c r="BE32" s="985" t="s">
        <v>408</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409</v>
      </c>
      <c r="C33" s="1044"/>
      <c r="D33" s="1044"/>
      <c r="E33" s="1044"/>
      <c r="F33" s="1044"/>
      <c r="G33" s="1044"/>
      <c r="H33" s="1044"/>
      <c r="I33" s="1044"/>
      <c r="J33" s="1044"/>
      <c r="K33" s="1044"/>
      <c r="L33" s="1044"/>
      <c r="M33" s="1044"/>
      <c r="N33" s="1044"/>
      <c r="O33" s="1044"/>
      <c r="P33" s="1045"/>
      <c r="Q33" s="1051">
        <v>1385</v>
      </c>
      <c r="R33" s="1052"/>
      <c r="S33" s="1052"/>
      <c r="T33" s="1052"/>
      <c r="U33" s="1052"/>
      <c r="V33" s="1052">
        <v>1339</v>
      </c>
      <c r="W33" s="1052"/>
      <c r="X33" s="1052"/>
      <c r="Y33" s="1052"/>
      <c r="Z33" s="1052"/>
      <c r="AA33" s="1052">
        <v>46</v>
      </c>
      <c r="AB33" s="1052"/>
      <c r="AC33" s="1052"/>
      <c r="AD33" s="1052"/>
      <c r="AE33" s="1053"/>
      <c r="AF33" s="1048" t="s">
        <v>410</v>
      </c>
      <c r="AG33" s="1049"/>
      <c r="AH33" s="1049"/>
      <c r="AI33" s="1049"/>
      <c r="AJ33" s="1050"/>
      <c r="AK33" s="993">
        <v>636</v>
      </c>
      <c r="AL33" s="984"/>
      <c r="AM33" s="984"/>
      <c r="AN33" s="984"/>
      <c r="AO33" s="984"/>
      <c r="AP33" s="984">
        <v>11889</v>
      </c>
      <c r="AQ33" s="984"/>
      <c r="AR33" s="984"/>
      <c r="AS33" s="984"/>
      <c r="AT33" s="984"/>
      <c r="AU33" s="984">
        <v>7300</v>
      </c>
      <c r="AV33" s="984"/>
      <c r="AW33" s="984"/>
      <c r="AX33" s="984"/>
      <c r="AY33" s="984"/>
      <c r="AZ33" s="1055" t="s">
        <v>582</v>
      </c>
      <c r="BA33" s="1056"/>
      <c r="BB33" s="1056"/>
      <c r="BC33" s="1056"/>
      <c r="BD33" s="1057"/>
      <c r="BE33" s="985" t="s">
        <v>406</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411</v>
      </c>
      <c r="C34" s="1044"/>
      <c r="D34" s="1044"/>
      <c r="E34" s="1044"/>
      <c r="F34" s="1044"/>
      <c r="G34" s="1044"/>
      <c r="H34" s="1044"/>
      <c r="I34" s="1044"/>
      <c r="J34" s="1044"/>
      <c r="K34" s="1044"/>
      <c r="L34" s="1044"/>
      <c r="M34" s="1044"/>
      <c r="N34" s="1044"/>
      <c r="O34" s="1044"/>
      <c r="P34" s="1045"/>
      <c r="Q34" s="1051">
        <v>5</v>
      </c>
      <c r="R34" s="1052"/>
      <c r="S34" s="1052"/>
      <c r="T34" s="1052"/>
      <c r="U34" s="1052"/>
      <c r="V34" s="1052">
        <v>4</v>
      </c>
      <c r="W34" s="1052"/>
      <c r="X34" s="1052"/>
      <c r="Y34" s="1052"/>
      <c r="Z34" s="1052"/>
      <c r="AA34" s="1052">
        <v>1</v>
      </c>
      <c r="AB34" s="1052"/>
      <c r="AC34" s="1052"/>
      <c r="AD34" s="1052"/>
      <c r="AE34" s="1053"/>
      <c r="AF34" s="1048">
        <v>27</v>
      </c>
      <c r="AG34" s="1049"/>
      <c r="AH34" s="1049"/>
      <c r="AI34" s="1049"/>
      <c r="AJ34" s="1050"/>
      <c r="AK34" s="993">
        <v>0</v>
      </c>
      <c r="AL34" s="984"/>
      <c r="AM34" s="984"/>
      <c r="AN34" s="984"/>
      <c r="AO34" s="984"/>
      <c r="AP34" s="1055" t="s">
        <v>582</v>
      </c>
      <c r="AQ34" s="1056"/>
      <c r="AR34" s="1056"/>
      <c r="AS34" s="1056"/>
      <c r="AT34" s="1057"/>
      <c r="AU34" s="1055" t="s">
        <v>582</v>
      </c>
      <c r="AV34" s="1056"/>
      <c r="AW34" s="1056"/>
      <c r="AX34" s="1056"/>
      <c r="AY34" s="1057"/>
      <c r="AZ34" s="1055" t="s">
        <v>582</v>
      </c>
      <c r="BA34" s="1056"/>
      <c r="BB34" s="1056"/>
      <c r="BC34" s="1056"/>
      <c r="BD34" s="1057"/>
      <c r="BE34" s="985" t="s">
        <v>406</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390</v>
      </c>
      <c r="B63" s="950" t="s">
        <v>413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2067</v>
      </c>
      <c r="AG63" s="972"/>
      <c r="AH63" s="972"/>
      <c r="AI63" s="972"/>
      <c r="AJ63" s="1035"/>
      <c r="AK63" s="1036"/>
      <c r="AL63" s="976"/>
      <c r="AM63" s="976"/>
      <c r="AN63" s="976"/>
      <c r="AO63" s="976"/>
      <c r="AP63" s="972">
        <v>14463</v>
      </c>
      <c r="AQ63" s="972"/>
      <c r="AR63" s="972"/>
      <c r="AS63" s="972"/>
      <c r="AT63" s="972"/>
      <c r="AU63" s="972">
        <v>7482</v>
      </c>
      <c r="AV63" s="972"/>
      <c r="AW63" s="972"/>
      <c r="AX63" s="972"/>
      <c r="AY63" s="972"/>
      <c r="AZ63" s="1030"/>
      <c r="BA63" s="1030"/>
      <c r="BB63" s="1030"/>
      <c r="BC63" s="1030"/>
      <c r="BD63" s="1030"/>
      <c r="BE63" s="973"/>
      <c r="BF63" s="973"/>
      <c r="BG63" s="973"/>
      <c r="BH63" s="973"/>
      <c r="BI63" s="974"/>
      <c r="BJ63" s="1031" t="s">
        <v>233</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415</v>
      </c>
      <c r="B66" s="1009"/>
      <c r="C66" s="1009"/>
      <c r="D66" s="1009"/>
      <c r="E66" s="1009"/>
      <c r="F66" s="1009"/>
      <c r="G66" s="1009"/>
      <c r="H66" s="1009"/>
      <c r="I66" s="1009"/>
      <c r="J66" s="1009"/>
      <c r="K66" s="1009"/>
      <c r="L66" s="1009"/>
      <c r="M66" s="1009"/>
      <c r="N66" s="1009"/>
      <c r="O66" s="1009"/>
      <c r="P66" s="1010"/>
      <c r="Q66" s="1014" t="s">
        <v>394</v>
      </c>
      <c r="R66" s="1015"/>
      <c r="S66" s="1015"/>
      <c r="T66" s="1015"/>
      <c r="U66" s="1016"/>
      <c r="V66" s="1014" t="s">
        <v>395</v>
      </c>
      <c r="W66" s="1015"/>
      <c r="X66" s="1015"/>
      <c r="Y66" s="1015"/>
      <c r="Z66" s="1016"/>
      <c r="AA66" s="1014" t="s">
        <v>396</v>
      </c>
      <c r="AB66" s="1015"/>
      <c r="AC66" s="1015"/>
      <c r="AD66" s="1015"/>
      <c r="AE66" s="1016"/>
      <c r="AF66" s="1020" t="s">
        <v>416</v>
      </c>
      <c r="AG66" s="1021"/>
      <c r="AH66" s="1021"/>
      <c r="AI66" s="1021"/>
      <c r="AJ66" s="1022"/>
      <c r="AK66" s="1014" t="s">
        <v>398</v>
      </c>
      <c r="AL66" s="1009"/>
      <c r="AM66" s="1009"/>
      <c r="AN66" s="1009"/>
      <c r="AO66" s="1010"/>
      <c r="AP66" s="1014" t="s">
        <v>399</v>
      </c>
      <c r="AQ66" s="1015"/>
      <c r="AR66" s="1015"/>
      <c r="AS66" s="1015"/>
      <c r="AT66" s="1016"/>
      <c r="AU66" s="1014" t="s">
        <v>417</v>
      </c>
      <c r="AV66" s="1015"/>
      <c r="AW66" s="1015"/>
      <c r="AX66" s="1015"/>
      <c r="AY66" s="1016"/>
      <c r="AZ66" s="1014" t="s">
        <v>377</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573</v>
      </c>
      <c r="C68" s="999"/>
      <c r="D68" s="999"/>
      <c r="E68" s="999"/>
      <c r="F68" s="999"/>
      <c r="G68" s="999"/>
      <c r="H68" s="999"/>
      <c r="I68" s="999"/>
      <c r="J68" s="999"/>
      <c r="K68" s="999"/>
      <c r="L68" s="999"/>
      <c r="M68" s="999"/>
      <c r="N68" s="999"/>
      <c r="O68" s="999"/>
      <c r="P68" s="1000"/>
      <c r="Q68" s="1001">
        <v>1</v>
      </c>
      <c r="R68" s="995"/>
      <c r="S68" s="995"/>
      <c r="T68" s="995"/>
      <c r="U68" s="995"/>
      <c r="V68" s="995">
        <v>1</v>
      </c>
      <c r="W68" s="995"/>
      <c r="X68" s="995"/>
      <c r="Y68" s="995"/>
      <c r="Z68" s="995"/>
      <c r="AA68" s="995">
        <v>0</v>
      </c>
      <c r="AB68" s="995"/>
      <c r="AC68" s="995"/>
      <c r="AD68" s="995"/>
      <c r="AE68" s="995"/>
      <c r="AF68" s="995">
        <v>0</v>
      </c>
      <c r="AG68" s="995"/>
      <c r="AH68" s="995"/>
      <c r="AI68" s="995"/>
      <c r="AJ68" s="995"/>
      <c r="AK68" s="995" t="s">
        <v>582</v>
      </c>
      <c r="AL68" s="995"/>
      <c r="AM68" s="995"/>
      <c r="AN68" s="995"/>
      <c r="AO68" s="995"/>
      <c r="AP68" s="995" t="s">
        <v>582</v>
      </c>
      <c r="AQ68" s="995"/>
      <c r="AR68" s="995"/>
      <c r="AS68" s="995"/>
      <c r="AT68" s="995"/>
      <c r="AU68" s="995" t="s">
        <v>582</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574</v>
      </c>
      <c r="C69" s="988"/>
      <c r="D69" s="988"/>
      <c r="E69" s="988"/>
      <c r="F69" s="988"/>
      <c r="G69" s="988"/>
      <c r="H69" s="988"/>
      <c r="I69" s="988"/>
      <c r="J69" s="988"/>
      <c r="K69" s="988"/>
      <c r="L69" s="988"/>
      <c r="M69" s="988"/>
      <c r="N69" s="988"/>
      <c r="O69" s="988"/>
      <c r="P69" s="989"/>
      <c r="Q69" s="990">
        <v>3355</v>
      </c>
      <c r="R69" s="984"/>
      <c r="S69" s="984"/>
      <c r="T69" s="984"/>
      <c r="U69" s="984"/>
      <c r="V69" s="984">
        <v>2832</v>
      </c>
      <c r="W69" s="984"/>
      <c r="X69" s="984"/>
      <c r="Y69" s="984"/>
      <c r="Z69" s="984"/>
      <c r="AA69" s="984">
        <v>523</v>
      </c>
      <c r="AB69" s="984"/>
      <c r="AC69" s="984"/>
      <c r="AD69" s="984"/>
      <c r="AE69" s="984"/>
      <c r="AF69" s="984">
        <v>523</v>
      </c>
      <c r="AG69" s="984"/>
      <c r="AH69" s="984"/>
      <c r="AI69" s="984"/>
      <c r="AJ69" s="984"/>
      <c r="AK69" s="984" t="s">
        <v>582</v>
      </c>
      <c r="AL69" s="984"/>
      <c r="AM69" s="984"/>
      <c r="AN69" s="984"/>
      <c r="AO69" s="984"/>
      <c r="AP69" s="984" t="s">
        <v>582</v>
      </c>
      <c r="AQ69" s="984"/>
      <c r="AR69" s="984"/>
      <c r="AS69" s="984"/>
      <c r="AT69" s="984"/>
      <c r="AU69" s="984" t="s">
        <v>582</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575</v>
      </c>
      <c r="C70" s="988"/>
      <c r="D70" s="988"/>
      <c r="E70" s="988"/>
      <c r="F70" s="988"/>
      <c r="G70" s="988"/>
      <c r="H70" s="988"/>
      <c r="I70" s="988"/>
      <c r="J70" s="988"/>
      <c r="K70" s="988"/>
      <c r="L70" s="988"/>
      <c r="M70" s="988"/>
      <c r="N70" s="988"/>
      <c r="O70" s="988"/>
      <c r="P70" s="989"/>
      <c r="Q70" s="990">
        <v>558</v>
      </c>
      <c r="R70" s="984"/>
      <c r="S70" s="984"/>
      <c r="T70" s="984"/>
      <c r="U70" s="984"/>
      <c r="V70" s="984">
        <v>541</v>
      </c>
      <c r="W70" s="984"/>
      <c r="X70" s="984"/>
      <c r="Y70" s="984"/>
      <c r="Z70" s="984"/>
      <c r="AA70" s="984">
        <v>17</v>
      </c>
      <c r="AB70" s="984"/>
      <c r="AC70" s="984"/>
      <c r="AD70" s="984"/>
      <c r="AE70" s="984"/>
      <c r="AF70" s="984">
        <v>17</v>
      </c>
      <c r="AG70" s="984"/>
      <c r="AH70" s="984"/>
      <c r="AI70" s="984"/>
      <c r="AJ70" s="984"/>
      <c r="AK70" s="984" t="s">
        <v>582</v>
      </c>
      <c r="AL70" s="984"/>
      <c r="AM70" s="984"/>
      <c r="AN70" s="984"/>
      <c r="AO70" s="984"/>
      <c r="AP70" s="984" t="s">
        <v>582</v>
      </c>
      <c r="AQ70" s="984"/>
      <c r="AR70" s="984"/>
      <c r="AS70" s="984"/>
      <c r="AT70" s="984"/>
      <c r="AU70" s="984" t="s">
        <v>582</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576</v>
      </c>
      <c r="C71" s="988"/>
      <c r="D71" s="988"/>
      <c r="E71" s="988"/>
      <c r="F71" s="988"/>
      <c r="G71" s="988"/>
      <c r="H71" s="988"/>
      <c r="I71" s="988"/>
      <c r="J71" s="988"/>
      <c r="K71" s="988"/>
      <c r="L71" s="988"/>
      <c r="M71" s="988"/>
      <c r="N71" s="988"/>
      <c r="O71" s="988"/>
      <c r="P71" s="989"/>
      <c r="Q71" s="990">
        <v>166845</v>
      </c>
      <c r="R71" s="984"/>
      <c r="S71" s="984"/>
      <c r="T71" s="984"/>
      <c r="U71" s="984"/>
      <c r="V71" s="984">
        <v>165315</v>
      </c>
      <c r="W71" s="984"/>
      <c r="X71" s="984"/>
      <c r="Y71" s="984"/>
      <c r="Z71" s="984"/>
      <c r="AA71" s="984">
        <v>1530</v>
      </c>
      <c r="AB71" s="984"/>
      <c r="AC71" s="984"/>
      <c r="AD71" s="984"/>
      <c r="AE71" s="984"/>
      <c r="AF71" s="984">
        <v>1530</v>
      </c>
      <c r="AG71" s="984"/>
      <c r="AH71" s="984"/>
      <c r="AI71" s="984"/>
      <c r="AJ71" s="984"/>
      <c r="AK71" s="984">
        <v>360</v>
      </c>
      <c r="AL71" s="984"/>
      <c r="AM71" s="984"/>
      <c r="AN71" s="984"/>
      <c r="AO71" s="984"/>
      <c r="AP71" s="984" t="s">
        <v>582</v>
      </c>
      <c r="AQ71" s="984"/>
      <c r="AR71" s="984"/>
      <c r="AS71" s="984"/>
      <c r="AT71" s="984"/>
      <c r="AU71" s="984" t="s">
        <v>582</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577</v>
      </c>
      <c r="C72" s="988"/>
      <c r="D72" s="988"/>
      <c r="E72" s="988"/>
      <c r="F72" s="988"/>
      <c r="G72" s="988"/>
      <c r="H72" s="988"/>
      <c r="I72" s="988"/>
      <c r="J72" s="988"/>
      <c r="K72" s="988"/>
      <c r="L72" s="988"/>
      <c r="M72" s="988"/>
      <c r="N72" s="988"/>
      <c r="O72" s="988"/>
      <c r="P72" s="989"/>
      <c r="Q72" s="990">
        <v>8404</v>
      </c>
      <c r="R72" s="984"/>
      <c r="S72" s="984"/>
      <c r="T72" s="984"/>
      <c r="U72" s="984"/>
      <c r="V72" s="984">
        <v>8381</v>
      </c>
      <c r="W72" s="984"/>
      <c r="X72" s="984"/>
      <c r="Y72" s="984"/>
      <c r="Z72" s="984"/>
      <c r="AA72" s="984">
        <v>23</v>
      </c>
      <c r="AB72" s="984"/>
      <c r="AC72" s="984"/>
      <c r="AD72" s="984"/>
      <c r="AE72" s="984"/>
      <c r="AF72" s="984">
        <v>23</v>
      </c>
      <c r="AG72" s="984"/>
      <c r="AH72" s="984"/>
      <c r="AI72" s="984"/>
      <c r="AJ72" s="984"/>
      <c r="AK72" s="994">
        <v>461</v>
      </c>
      <c r="AL72" s="992"/>
      <c r="AM72" s="992"/>
      <c r="AN72" s="992"/>
      <c r="AO72" s="993"/>
      <c r="AP72" s="994">
        <v>4879</v>
      </c>
      <c r="AQ72" s="992"/>
      <c r="AR72" s="992"/>
      <c r="AS72" s="992"/>
      <c r="AT72" s="993"/>
      <c r="AU72" s="994">
        <v>1738</v>
      </c>
      <c r="AV72" s="992"/>
      <c r="AW72" s="992"/>
      <c r="AX72" s="992"/>
      <c r="AY72" s="993"/>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578</v>
      </c>
      <c r="C73" s="988"/>
      <c r="D73" s="988"/>
      <c r="E73" s="988"/>
      <c r="F73" s="988"/>
      <c r="G73" s="988"/>
      <c r="H73" s="988"/>
      <c r="I73" s="988"/>
      <c r="J73" s="988"/>
      <c r="K73" s="988"/>
      <c r="L73" s="988"/>
      <c r="M73" s="988"/>
      <c r="N73" s="988"/>
      <c r="O73" s="988"/>
      <c r="P73" s="989"/>
      <c r="Q73" s="990">
        <v>176</v>
      </c>
      <c r="R73" s="984"/>
      <c r="S73" s="984"/>
      <c r="T73" s="984"/>
      <c r="U73" s="984"/>
      <c r="V73" s="984">
        <v>171</v>
      </c>
      <c r="W73" s="984"/>
      <c r="X73" s="984"/>
      <c r="Y73" s="984"/>
      <c r="Z73" s="984"/>
      <c r="AA73" s="984">
        <v>5</v>
      </c>
      <c r="AB73" s="984"/>
      <c r="AC73" s="984"/>
      <c r="AD73" s="984"/>
      <c r="AE73" s="984"/>
      <c r="AF73" s="984">
        <v>5</v>
      </c>
      <c r="AG73" s="984"/>
      <c r="AH73" s="984"/>
      <c r="AI73" s="984"/>
      <c r="AJ73" s="984"/>
      <c r="AK73" s="984" t="s">
        <v>582</v>
      </c>
      <c r="AL73" s="984"/>
      <c r="AM73" s="984"/>
      <c r="AN73" s="984"/>
      <c r="AO73" s="984"/>
      <c r="AP73" s="984" t="s">
        <v>582</v>
      </c>
      <c r="AQ73" s="984"/>
      <c r="AR73" s="984"/>
      <c r="AS73" s="984"/>
      <c r="AT73" s="984"/>
      <c r="AU73" s="984" t="s">
        <v>582</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579</v>
      </c>
      <c r="C74" s="988"/>
      <c r="D74" s="988"/>
      <c r="E74" s="988"/>
      <c r="F74" s="988"/>
      <c r="G74" s="988"/>
      <c r="H74" s="988"/>
      <c r="I74" s="988"/>
      <c r="J74" s="988"/>
      <c r="K74" s="988"/>
      <c r="L74" s="988"/>
      <c r="M74" s="988"/>
      <c r="N74" s="988"/>
      <c r="O74" s="988"/>
      <c r="P74" s="989"/>
      <c r="Q74" s="990">
        <v>5</v>
      </c>
      <c r="R74" s="984"/>
      <c r="S74" s="984"/>
      <c r="T74" s="984"/>
      <c r="U74" s="984"/>
      <c r="V74" s="984">
        <v>1</v>
      </c>
      <c r="W74" s="984"/>
      <c r="X74" s="984"/>
      <c r="Y74" s="984"/>
      <c r="Z74" s="984"/>
      <c r="AA74" s="984">
        <v>4</v>
      </c>
      <c r="AB74" s="984"/>
      <c r="AC74" s="984"/>
      <c r="AD74" s="984"/>
      <c r="AE74" s="984"/>
      <c r="AF74" s="984">
        <v>4</v>
      </c>
      <c r="AG74" s="984"/>
      <c r="AH74" s="984"/>
      <c r="AI74" s="984"/>
      <c r="AJ74" s="984"/>
      <c r="AK74" s="984" t="s">
        <v>582</v>
      </c>
      <c r="AL74" s="984"/>
      <c r="AM74" s="984"/>
      <c r="AN74" s="984"/>
      <c r="AO74" s="984"/>
      <c r="AP74" s="984" t="s">
        <v>582</v>
      </c>
      <c r="AQ74" s="984"/>
      <c r="AR74" s="984"/>
      <c r="AS74" s="984"/>
      <c r="AT74" s="984"/>
      <c r="AU74" s="984" t="s">
        <v>582</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390</v>
      </c>
      <c r="B88" s="950" t="s">
        <v>418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2102</v>
      </c>
      <c r="AG88" s="972"/>
      <c r="AH88" s="972"/>
      <c r="AI88" s="972"/>
      <c r="AJ88" s="972"/>
      <c r="AK88" s="976"/>
      <c r="AL88" s="976"/>
      <c r="AM88" s="976"/>
      <c r="AN88" s="976"/>
      <c r="AO88" s="976"/>
      <c r="AP88" s="972">
        <v>4879</v>
      </c>
      <c r="AQ88" s="972"/>
      <c r="AR88" s="972"/>
      <c r="AS88" s="972"/>
      <c r="AT88" s="972"/>
      <c r="AU88" s="972">
        <v>1738</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950" t="s">
        <v>419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32</v>
      </c>
      <c r="CS102" s="966"/>
      <c r="CT102" s="966"/>
      <c r="CU102" s="966"/>
      <c r="CV102" s="967"/>
      <c r="CW102" s="965">
        <v>20</v>
      </c>
      <c r="CX102" s="966"/>
      <c r="CY102" s="966"/>
      <c r="CZ102" s="966"/>
      <c r="DA102" s="967"/>
      <c r="DB102" s="965" t="s">
        <v>589</v>
      </c>
      <c r="DC102" s="966"/>
      <c r="DD102" s="966"/>
      <c r="DE102" s="966"/>
      <c r="DF102" s="967"/>
      <c r="DG102" s="965">
        <v>453</v>
      </c>
      <c r="DH102" s="966"/>
      <c r="DI102" s="966"/>
      <c r="DJ102" s="966"/>
      <c r="DK102" s="967"/>
      <c r="DL102" s="965" t="s">
        <v>589</v>
      </c>
      <c r="DM102" s="966"/>
      <c r="DN102" s="966"/>
      <c r="DO102" s="966"/>
      <c r="DP102" s="967"/>
      <c r="DQ102" s="965">
        <v>177</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427</v>
      </c>
      <c r="AB109" s="909"/>
      <c r="AC109" s="909"/>
      <c r="AD109" s="909"/>
      <c r="AE109" s="910"/>
      <c r="AF109" s="911" t="s">
        <v>428</v>
      </c>
      <c r="AG109" s="909"/>
      <c r="AH109" s="909"/>
      <c r="AI109" s="909"/>
      <c r="AJ109" s="910"/>
      <c r="AK109" s="911" t="s">
        <v>307</v>
      </c>
      <c r="AL109" s="909"/>
      <c r="AM109" s="909"/>
      <c r="AN109" s="909"/>
      <c r="AO109" s="910"/>
      <c r="AP109" s="911" t="s">
        <v>429</v>
      </c>
      <c r="AQ109" s="909"/>
      <c r="AR109" s="909"/>
      <c r="AS109" s="909"/>
      <c r="AT109" s="942"/>
      <c r="AU109" s="908" t="s">
        <v>426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427</v>
      </c>
      <c r="BR109" s="909"/>
      <c r="BS109" s="909"/>
      <c r="BT109" s="909"/>
      <c r="BU109" s="910"/>
      <c r="BV109" s="911" t="s">
        <v>428</v>
      </c>
      <c r="BW109" s="909"/>
      <c r="BX109" s="909"/>
      <c r="BY109" s="909"/>
      <c r="BZ109" s="910"/>
      <c r="CA109" s="911" t="s">
        <v>307</v>
      </c>
      <c r="CB109" s="909"/>
      <c r="CC109" s="909"/>
      <c r="CD109" s="909"/>
      <c r="CE109" s="910"/>
      <c r="CF109" s="949" t="s">
        <v>429</v>
      </c>
      <c r="CG109" s="949"/>
      <c r="CH109" s="949"/>
      <c r="CI109" s="949"/>
      <c r="CJ109" s="949"/>
      <c r="CK109" s="911" t="s">
        <v>430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427</v>
      </c>
      <c r="DH109" s="909"/>
      <c r="DI109" s="909"/>
      <c r="DJ109" s="909"/>
      <c r="DK109" s="910"/>
      <c r="DL109" s="911" t="s">
        <v>428</v>
      </c>
      <c r="DM109" s="909"/>
      <c r="DN109" s="909"/>
      <c r="DO109" s="909"/>
      <c r="DP109" s="910"/>
      <c r="DQ109" s="911" t="s">
        <v>307</v>
      </c>
      <c r="DR109" s="909"/>
      <c r="DS109" s="909"/>
      <c r="DT109" s="909"/>
      <c r="DU109" s="910"/>
      <c r="DV109" s="911" t="s">
        <v>429</v>
      </c>
      <c r="DW109" s="909"/>
      <c r="DX109" s="909"/>
      <c r="DY109" s="909"/>
      <c r="DZ109" s="942"/>
    </row>
    <row r="110" spans="1:131" s="224" customFormat="1" ht="26.25" customHeight="1" x14ac:dyDescent="0.2">
      <c r="A110" s="820" t="s">
        <v>431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1567107</v>
      </c>
      <c r="AB110" s="902"/>
      <c r="AC110" s="902"/>
      <c r="AD110" s="902"/>
      <c r="AE110" s="903"/>
      <c r="AF110" s="904">
        <v>1700768</v>
      </c>
      <c r="AG110" s="902"/>
      <c r="AH110" s="902"/>
      <c r="AI110" s="902"/>
      <c r="AJ110" s="903"/>
      <c r="AK110" s="904">
        <v>1536221</v>
      </c>
      <c r="AL110" s="902"/>
      <c r="AM110" s="902"/>
      <c r="AN110" s="902"/>
      <c r="AO110" s="903"/>
      <c r="AP110" s="905">
        <v>20.6</v>
      </c>
      <c r="AQ110" s="906"/>
      <c r="AR110" s="906"/>
      <c r="AS110" s="906"/>
      <c r="AT110" s="907"/>
      <c r="AU110" s="943" t="s">
        <v>75</v>
      </c>
      <c r="AV110" s="944"/>
      <c r="AW110" s="944"/>
      <c r="AX110" s="944"/>
      <c r="AY110" s="944"/>
      <c r="AZ110" s="873" t="s">
        <v>432</v>
      </c>
      <c r="BA110" s="821"/>
      <c r="BB110" s="821"/>
      <c r="BC110" s="821"/>
      <c r="BD110" s="821"/>
      <c r="BE110" s="821"/>
      <c r="BF110" s="821"/>
      <c r="BG110" s="821"/>
      <c r="BH110" s="821"/>
      <c r="BI110" s="821"/>
      <c r="BJ110" s="821"/>
      <c r="BK110" s="821"/>
      <c r="BL110" s="821"/>
      <c r="BM110" s="821"/>
      <c r="BN110" s="821"/>
      <c r="BO110" s="821"/>
      <c r="BP110" s="822"/>
      <c r="BQ110" s="874">
        <v>16021549</v>
      </c>
      <c r="BR110" s="855"/>
      <c r="BS110" s="855"/>
      <c r="BT110" s="855"/>
      <c r="BU110" s="855"/>
      <c r="BV110" s="855">
        <v>16741428</v>
      </c>
      <c r="BW110" s="855"/>
      <c r="BX110" s="855"/>
      <c r="BY110" s="855"/>
      <c r="BZ110" s="855"/>
      <c r="CA110" s="855">
        <v>17096665</v>
      </c>
      <c r="CB110" s="855"/>
      <c r="CC110" s="855"/>
      <c r="CD110" s="855"/>
      <c r="CE110" s="855"/>
      <c r="CF110" s="879">
        <v>229.5</v>
      </c>
      <c r="CG110" s="880"/>
      <c r="CH110" s="880"/>
      <c r="CI110" s="880"/>
      <c r="CJ110" s="880"/>
      <c r="CK110" s="939" t="s">
        <v>433</v>
      </c>
      <c r="CL110" s="832"/>
      <c r="CM110" s="873" t="s">
        <v>434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435</v>
      </c>
      <c r="DH110" s="855"/>
      <c r="DI110" s="855"/>
      <c r="DJ110" s="855"/>
      <c r="DK110" s="855"/>
      <c r="DL110" s="855" t="s">
        <v>233</v>
      </c>
      <c r="DM110" s="855"/>
      <c r="DN110" s="855"/>
      <c r="DO110" s="855"/>
      <c r="DP110" s="855"/>
      <c r="DQ110" s="855" t="s">
        <v>435</v>
      </c>
      <c r="DR110" s="855"/>
      <c r="DS110" s="855"/>
      <c r="DT110" s="855"/>
      <c r="DU110" s="855"/>
      <c r="DV110" s="856" t="s">
        <v>410</v>
      </c>
      <c r="DW110" s="856"/>
      <c r="DX110" s="856"/>
      <c r="DY110" s="856"/>
      <c r="DZ110" s="857"/>
    </row>
    <row r="111" spans="1:131" s="224" customFormat="1" ht="26.25" customHeight="1" x14ac:dyDescent="0.2">
      <c r="A111" s="787" t="s">
        <v>436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410</v>
      </c>
      <c r="AB111" s="932"/>
      <c r="AC111" s="932"/>
      <c r="AD111" s="932"/>
      <c r="AE111" s="933"/>
      <c r="AF111" s="934" t="s">
        <v>435</v>
      </c>
      <c r="AG111" s="932"/>
      <c r="AH111" s="932"/>
      <c r="AI111" s="932"/>
      <c r="AJ111" s="933"/>
      <c r="AK111" s="934" t="s">
        <v>437</v>
      </c>
      <c r="AL111" s="932"/>
      <c r="AM111" s="932"/>
      <c r="AN111" s="932"/>
      <c r="AO111" s="933"/>
      <c r="AP111" s="935" t="s">
        <v>437</v>
      </c>
      <c r="AQ111" s="936"/>
      <c r="AR111" s="936"/>
      <c r="AS111" s="936"/>
      <c r="AT111" s="937"/>
      <c r="AU111" s="945"/>
      <c r="AV111" s="946"/>
      <c r="AW111" s="946"/>
      <c r="AX111" s="946"/>
      <c r="AY111" s="946"/>
      <c r="AZ111" s="828" t="s">
        <v>438</v>
      </c>
      <c r="BA111" s="765"/>
      <c r="BB111" s="765"/>
      <c r="BC111" s="765"/>
      <c r="BD111" s="765"/>
      <c r="BE111" s="765"/>
      <c r="BF111" s="765"/>
      <c r="BG111" s="765"/>
      <c r="BH111" s="765"/>
      <c r="BI111" s="765"/>
      <c r="BJ111" s="765"/>
      <c r="BK111" s="765"/>
      <c r="BL111" s="765"/>
      <c r="BM111" s="765"/>
      <c r="BN111" s="765"/>
      <c r="BO111" s="765"/>
      <c r="BP111" s="766"/>
      <c r="BQ111" s="829" t="s">
        <v>437</v>
      </c>
      <c r="BR111" s="830"/>
      <c r="BS111" s="830"/>
      <c r="BT111" s="830"/>
      <c r="BU111" s="830"/>
      <c r="BV111" s="830" t="s">
        <v>410</v>
      </c>
      <c r="BW111" s="830"/>
      <c r="BX111" s="830"/>
      <c r="BY111" s="830"/>
      <c r="BZ111" s="830"/>
      <c r="CA111" s="830" t="s">
        <v>437</v>
      </c>
      <c r="CB111" s="830"/>
      <c r="CC111" s="830"/>
      <c r="CD111" s="830"/>
      <c r="CE111" s="830"/>
      <c r="CF111" s="888" t="s">
        <v>437</v>
      </c>
      <c r="CG111" s="889"/>
      <c r="CH111" s="889"/>
      <c r="CI111" s="889"/>
      <c r="CJ111" s="889"/>
      <c r="CK111" s="940"/>
      <c r="CL111" s="834"/>
      <c r="CM111" s="828" t="s">
        <v>439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435</v>
      </c>
      <c r="DH111" s="830"/>
      <c r="DI111" s="830"/>
      <c r="DJ111" s="830"/>
      <c r="DK111" s="830"/>
      <c r="DL111" s="830" t="s">
        <v>233</v>
      </c>
      <c r="DM111" s="830"/>
      <c r="DN111" s="830"/>
      <c r="DO111" s="830"/>
      <c r="DP111" s="830"/>
      <c r="DQ111" s="830" t="s">
        <v>437</v>
      </c>
      <c r="DR111" s="830"/>
      <c r="DS111" s="830"/>
      <c r="DT111" s="830"/>
      <c r="DU111" s="830"/>
      <c r="DV111" s="807" t="s">
        <v>233</v>
      </c>
      <c r="DW111" s="807"/>
      <c r="DX111" s="807"/>
      <c r="DY111" s="807"/>
      <c r="DZ111" s="808"/>
    </row>
    <row r="112" spans="1:131" s="224" customFormat="1" ht="26.25" customHeight="1" x14ac:dyDescent="0.2">
      <c r="A112" s="925" t="s">
        <v>440</v>
      </c>
      <c r="B112" s="926"/>
      <c r="C112" s="765" t="s">
        <v>441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233</v>
      </c>
      <c r="AB112" s="793"/>
      <c r="AC112" s="793"/>
      <c r="AD112" s="793"/>
      <c r="AE112" s="794"/>
      <c r="AF112" s="795" t="s">
        <v>437</v>
      </c>
      <c r="AG112" s="793"/>
      <c r="AH112" s="793"/>
      <c r="AI112" s="793"/>
      <c r="AJ112" s="794"/>
      <c r="AK112" s="795" t="s">
        <v>233</v>
      </c>
      <c r="AL112" s="793"/>
      <c r="AM112" s="793"/>
      <c r="AN112" s="793"/>
      <c r="AO112" s="794"/>
      <c r="AP112" s="837" t="s">
        <v>437</v>
      </c>
      <c r="AQ112" s="838"/>
      <c r="AR112" s="838"/>
      <c r="AS112" s="838"/>
      <c r="AT112" s="839"/>
      <c r="AU112" s="945"/>
      <c r="AV112" s="946"/>
      <c r="AW112" s="946"/>
      <c r="AX112" s="946"/>
      <c r="AY112" s="946"/>
      <c r="AZ112" s="828" t="s">
        <v>442</v>
      </c>
      <c r="BA112" s="765"/>
      <c r="BB112" s="765"/>
      <c r="BC112" s="765"/>
      <c r="BD112" s="765"/>
      <c r="BE112" s="765"/>
      <c r="BF112" s="765"/>
      <c r="BG112" s="765"/>
      <c r="BH112" s="765"/>
      <c r="BI112" s="765"/>
      <c r="BJ112" s="765"/>
      <c r="BK112" s="765"/>
      <c r="BL112" s="765"/>
      <c r="BM112" s="765"/>
      <c r="BN112" s="765"/>
      <c r="BO112" s="765"/>
      <c r="BP112" s="766"/>
      <c r="BQ112" s="829">
        <v>8150784</v>
      </c>
      <c r="BR112" s="830"/>
      <c r="BS112" s="830"/>
      <c r="BT112" s="830"/>
      <c r="BU112" s="830"/>
      <c r="BV112" s="830">
        <v>7763448</v>
      </c>
      <c r="BW112" s="830"/>
      <c r="BX112" s="830"/>
      <c r="BY112" s="830"/>
      <c r="BZ112" s="830"/>
      <c r="CA112" s="830">
        <v>7481980</v>
      </c>
      <c r="CB112" s="830"/>
      <c r="CC112" s="830"/>
      <c r="CD112" s="830"/>
      <c r="CE112" s="830"/>
      <c r="CF112" s="888">
        <v>100.4</v>
      </c>
      <c r="CG112" s="889"/>
      <c r="CH112" s="889"/>
      <c r="CI112" s="889"/>
      <c r="CJ112" s="889"/>
      <c r="CK112" s="940"/>
      <c r="CL112" s="834"/>
      <c r="CM112" s="828" t="s">
        <v>443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233</v>
      </c>
      <c r="DH112" s="830"/>
      <c r="DI112" s="830"/>
      <c r="DJ112" s="830"/>
      <c r="DK112" s="830"/>
      <c r="DL112" s="830" t="s">
        <v>410</v>
      </c>
      <c r="DM112" s="830"/>
      <c r="DN112" s="830"/>
      <c r="DO112" s="830"/>
      <c r="DP112" s="830"/>
      <c r="DQ112" s="830" t="s">
        <v>233</v>
      </c>
      <c r="DR112" s="830"/>
      <c r="DS112" s="830"/>
      <c r="DT112" s="830"/>
      <c r="DU112" s="830"/>
      <c r="DV112" s="807" t="s">
        <v>233</v>
      </c>
      <c r="DW112" s="807"/>
      <c r="DX112" s="807"/>
      <c r="DY112" s="807"/>
      <c r="DZ112" s="808"/>
    </row>
    <row r="113" spans="1:130" s="224" customFormat="1" ht="26.25" customHeight="1" x14ac:dyDescent="0.2">
      <c r="A113" s="927"/>
      <c r="B113" s="928"/>
      <c r="C113" s="765" t="s">
        <v>444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673709</v>
      </c>
      <c r="AB113" s="932"/>
      <c r="AC113" s="932"/>
      <c r="AD113" s="932"/>
      <c r="AE113" s="933"/>
      <c r="AF113" s="934">
        <v>666590</v>
      </c>
      <c r="AG113" s="932"/>
      <c r="AH113" s="932"/>
      <c r="AI113" s="932"/>
      <c r="AJ113" s="933"/>
      <c r="AK113" s="934">
        <v>595104</v>
      </c>
      <c r="AL113" s="932"/>
      <c r="AM113" s="932"/>
      <c r="AN113" s="932"/>
      <c r="AO113" s="933"/>
      <c r="AP113" s="935">
        <v>8</v>
      </c>
      <c r="AQ113" s="936"/>
      <c r="AR113" s="936"/>
      <c r="AS113" s="936"/>
      <c r="AT113" s="937"/>
      <c r="AU113" s="945"/>
      <c r="AV113" s="946"/>
      <c r="AW113" s="946"/>
      <c r="AX113" s="946"/>
      <c r="AY113" s="946"/>
      <c r="AZ113" s="828" t="s">
        <v>445</v>
      </c>
      <c r="BA113" s="765"/>
      <c r="BB113" s="765"/>
      <c r="BC113" s="765"/>
      <c r="BD113" s="765"/>
      <c r="BE113" s="765"/>
      <c r="BF113" s="765"/>
      <c r="BG113" s="765"/>
      <c r="BH113" s="765"/>
      <c r="BI113" s="765"/>
      <c r="BJ113" s="765"/>
      <c r="BK113" s="765"/>
      <c r="BL113" s="765"/>
      <c r="BM113" s="765"/>
      <c r="BN113" s="765"/>
      <c r="BO113" s="765"/>
      <c r="BP113" s="766"/>
      <c r="BQ113" s="829">
        <v>246101</v>
      </c>
      <c r="BR113" s="830"/>
      <c r="BS113" s="830"/>
      <c r="BT113" s="830"/>
      <c r="BU113" s="830"/>
      <c r="BV113" s="830">
        <v>758191</v>
      </c>
      <c r="BW113" s="830"/>
      <c r="BX113" s="830"/>
      <c r="BY113" s="830"/>
      <c r="BZ113" s="830"/>
      <c r="CA113" s="830">
        <v>1737621</v>
      </c>
      <c r="CB113" s="830"/>
      <c r="CC113" s="830"/>
      <c r="CD113" s="830"/>
      <c r="CE113" s="830"/>
      <c r="CF113" s="888">
        <v>23.3</v>
      </c>
      <c r="CG113" s="889"/>
      <c r="CH113" s="889"/>
      <c r="CI113" s="889"/>
      <c r="CJ113" s="889"/>
      <c r="CK113" s="940"/>
      <c r="CL113" s="834"/>
      <c r="CM113" s="828" t="s">
        <v>446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233</v>
      </c>
      <c r="DH113" s="793"/>
      <c r="DI113" s="793"/>
      <c r="DJ113" s="793"/>
      <c r="DK113" s="794"/>
      <c r="DL113" s="795" t="s">
        <v>435</v>
      </c>
      <c r="DM113" s="793"/>
      <c r="DN113" s="793"/>
      <c r="DO113" s="793"/>
      <c r="DP113" s="794"/>
      <c r="DQ113" s="795" t="s">
        <v>435</v>
      </c>
      <c r="DR113" s="793"/>
      <c r="DS113" s="793"/>
      <c r="DT113" s="793"/>
      <c r="DU113" s="794"/>
      <c r="DV113" s="837" t="s">
        <v>437</v>
      </c>
      <c r="DW113" s="838"/>
      <c r="DX113" s="838"/>
      <c r="DY113" s="838"/>
      <c r="DZ113" s="839"/>
    </row>
    <row r="114" spans="1:130" s="224" customFormat="1" ht="26.25" customHeight="1" x14ac:dyDescent="0.2">
      <c r="A114" s="927"/>
      <c r="B114" s="928"/>
      <c r="C114" s="765" t="s">
        <v>447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60706</v>
      </c>
      <c r="AB114" s="793"/>
      <c r="AC114" s="793"/>
      <c r="AD114" s="793"/>
      <c r="AE114" s="794"/>
      <c r="AF114" s="795">
        <v>19933</v>
      </c>
      <c r="AG114" s="793"/>
      <c r="AH114" s="793"/>
      <c r="AI114" s="793"/>
      <c r="AJ114" s="794"/>
      <c r="AK114" s="795">
        <v>20974</v>
      </c>
      <c r="AL114" s="793"/>
      <c r="AM114" s="793"/>
      <c r="AN114" s="793"/>
      <c r="AO114" s="794"/>
      <c r="AP114" s="837">
        <v>0.3</v>
      </c>
      <c r="AQ114" s="838"/>
      <c r="AR114" s="838"/>
      <c r="AS114" s="838"/>
      <c r="AT114" s="839"/>
      <c r="AU114" s="945"/>
      <c r="AV114" s="946"/>
      <c r="AW114" s="946"/>
      <c r="AX114" s="946"/>
      <c r="AY114" s="946"/>
      <c r="AZ114" s="828" t="s">
        <v>448</v>
      </c>
      <c r="BA114" s="765"/>
      <c r="BB114" s="765"/>
      <c r="BC114" s="765"/>
      <c r="BD114" s="765"/>
      <c r="BE114" s="765"/>
      <c r="BF114" s="765"/>
      <c r="BG114" s="765"/>
      <c r="BH114" s="765"/>
      <c r="BI114" s="765"/>
      <c r="BJ114" s="765"/>
      <c r="BK114" s="765"/>
      <c r="BL114" s="765"/>
      <c r="BM114" s="765"/>
      <c r="BN114" s="765"/>
      <c r="BO114" s="765"/>
      <c r="BP114" s="766"/>
      <c r="BQ114" s="829">
        <v>1547985</v>
      </c>
      <c r="BR114" s="830"/>
      <c r="BS114" s="830"/>
      <c r="BT114" s="830"/>
      <c r="BU114" s="830"/>
      <c r="BV114" s="830">
        <v>1508903</v>
      </c>
      <c r="BW114" s="830"/>
      <c r="BX114" s="830"/>
      <c r="BY114" s="830"/>
      <c r="BZ114" s="830"/>
      <c r="CA114" s="830">
        <v>1441285</v>
      </c>
      <c r="CB114" s="830"/>
      <c r="CC114" s="830"/>
      <c r="CD114" s="830"/>
      <c r="CE114" s="830"/>
      <c r="CF114" s="888">
        <v>19.3</v>
      </c>
      <c r="CG114" s="889"/>
      <c r="CH114" s="889"/>
      <c r="CI114" s="889"/>
      <c r="CJ114" s="889"/>
      <c r="CK114" s="940"/>
      <c r="CL114" s="834"/>
      <c r="CM114" s="828" t="s">
        <v>449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233</v>
      </c>
      <c r="DH114" s="793"/>
      <c r="DI114" s="793"/>
      <c r="DJ114" s="793"/>
      <c r="DK114" s="794"/>
      <c r="DL114" s="795" t="s">
        <v>437</v>
      </c>
      <c r="DM114" s="793"/>
      <c r="DN114" s="793"/>
      <c r="DO114" s="793"/>
      <c r="DP114" s="794"/>
      <c r="DQ114" s="795" t="s">
        <v>410</v>
      </c>
      <c r="DR114" s="793"/>
      <c r="DS114" s="793"/>
      <c r="DT114" s="793"/>
      <c r="DU114" s="794"/>
      <c r="DV114" s="837" t="s">
        <v>435</v>
      </c>
      <c r="DW114" s="838"/>
      <c r="DX114" s="838"/>
      <c r="DY114" s="838"/>
      <c r="DZ114" s="839"/>
    </row>
    <row r="115" spans="1:130" s="224" customFormat="1" ht="26.25" customHeight="1" x14ac:dyDescent="0.2">
      <c r="A115" s="927"/>
      <c r="B115" s="928"/>
      <c r="C115" s="765" t="s">
        <v>450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437</v>
      </c>
      <c r="AB115" s="932"/>
      <c r="AC115" s="932"/>
      <c r="AD115" s="932"/>
      <c r="AE115" s="933"/>
      <c r="AF115" s="934" t="s">
        <v>437</v>
      </c>
      <c r="AG115" s="932"/>
      <c r="AH115" s="932"/>
      <c r="AI115" s="932"/>
      <c r="AJ115" s="933"/>
      <c r="AK115" s="934" t="s">
        <v>437</v>
      </c>
      <c r="AL115" s="932"/>
      <c r="AM115" s="932"/>
      <c r="AN115" s="932"/>
      <c r="AO115" s="933"/>
      <c r="AP115" s="935" t="s">
        <v>410</v>
      </c>
      <c r="AQ115" s="936"/>
      <c r="AR115" s="936"/>
      <c r="AS115" s="936"/>
      <c r="AT115" s="937"/>
      <c r="AU115" s="945"/>
      <c r="AV115" s="946"/>
      <c r="AW115" s="946"/>
      <c r="AX115" s="946"/>
      <c r="AY115" s="946"/>
      <c r="AZ115" s="828" t="s">
        <v>451</v>
      </c>
      <c r="BA115" s="765"/>
      <c r="BB115" s="765"/>
      <c r="BC115" s="765"/>
      <c r="BD115" s="765"/>
      <c r="BE115" s="765"/>
      <c r="BF115" s="765"/>
      <c r="BG115" s="765"/>
      <c r="BH115" s="765"/>
      <c r="BI115" s="765"/>
      <c r="BJ115" s="765"/>
      <c r="BK115" s="765"/>
      <c r="BL115" s="765"/>
      <c r="BM115" s="765"/>
      <c r="BN115" s="765"/>
      <c r="BO115" s="765"/>
      <c r="BP115" s="766"/>
      <c r="BQ115" s="829">
        <v>213121</v>
      </c>
      <c r="BR115" s="830"/>
      <c r="BS115" s="830"/>
      <c r="BT115" s="830"/>
      <c r="BU115" s="830"/>
      <c r="BV115" s="830">
        <v>210383</v>
      </c>
      <c r="BW115" s="830"/>
      <c r="BX115" s="830"/>
      <c r="BY115" s="830"/>
      <c r="BZ115" s="830"/>
      <c r="CA115" s="830">
        <v>176816</v>
      </c>
      <c r="CB115" s="830"/>
      <c r="CC115" s="830"/>
      <c r="CD115" s="830"/>
      <c r="CE115" s="830"/>
      <c r="CF115" s="888">
        <v>2.4</v>
      </c>
      <c r="CG115" s="889"/>
      <c r="CH115" s="889"/>
      <c r="CI115" s="889"/>
      <c r="CJ115" s="889"/>
      <c r="CK115" s="940"/>
      <c r="CL115" s="834"/>
      <c r="CM115" s="828" t="s">
        <v>452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437</v>
      </c>
      <c r="DH115" s="793"/>
      <c r="DI115" s="793"/>
      <c r="DJ115" s="793"/>
      <c r="DK115" s="794"/>
      <c r="DL115" s="795" t="s">
        <v>233</v>
      </c>
      <c r="DM115" s="793"/>
      <c r="DN115" s="793"/>
      <c r="DO115" s="793"/>
      <c r="DP115" s="794"/>
      <c r="DQ115" s="795" t="s">
        <v>410</v>
      </c>
      <c r="DR115" s="793"/>
      <c r="DS115" s="793"/>
      <c r="DT115" s="793"/>
      <c r="DU115" s="794"/>
      <c r="DV115" s="837" t="s">
        <v>410</v>
      </c>
      <c r="DW115" s="838"/>
      <c r="DX115" s="838"/>
      <c r="DY115" s="838"/>
      <c r="DZ115" s="839"/>
    </row>
    <row r="116" spans="1:130" s="224" customFormat="1" ht="26.25" customHeight="1" x14ac:dyDescent="0.2">
      <c r="A116" s="929"/>
      <c r="B116" s="930"/>
      <c r="C116" s="852" t="s">
        <v>453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410</v>
      </c>
      <c r="AB116" s="793"/>
      <c r="AC116" s="793"/>
      <c r="AD116" s="793"/>
      <c r="AE116" s="794"/>
      <c r="AF116" s="795" t="s">
        <v>435</v>
      </c>
      <c r="AG116" s="793"/>
      <c r="AH116" s="793"/>
      <c r="AI116" s="793"/>
      <c r="AJ116" s="794"/>
      <c r="AK116" s="795" t="s">
        <v>233</v>
      </c>
      <c r="AL116" s="793"/>
      <c r="AM116" s="793"/>
      <c r="AN116" s="793"/>
      <c r="AO116" s="794"/>
      <c r="AP116" s="837" t="s">
        <v>410</v>
      </c>
      <c r="AQ116" s="838"/>
      <c r="AR116" s="838"/>
      <c r="AS116" s="838"/>
      <c r="AT116" s="839"/>
      <c r="AU116" s="945"/>
      <c r="AV116" s="946"/>
      <c r="AW116" s="946"/>
      <c r="AX116" s="946"/>
      <c r="AY116" s="946"/>
      <c r="AZ116" s="922" t="s">
        <v>454</v>
      </c>
      <c r="BA116" s="923"/>
      <c r="BB116" s="923"/>
      <c r="BC116" s="923"/>
      <c r="BD116" s="923"/>
      <c r="BE116" s="923"/>
      <c r="BF116" s="923"/>
      <c r="BG116" s="923"/>
      <c r="BH116" s="923"/>
      <c r="BI116" s="923"/>
      <c r="BJ116" s="923"/>
      <c r="BK116" s="923"/>
      <c r="BL116" s="923"/>
      <c r="BM116" s="923"/>
      <c r="BN116" s="923"/>
      <c r="BO116" s="923"/>
      <c r="BP116" s="924"/>
      <c r="BQ116" s="829" t="s">
        <v>233</v>
      </c>
      <c r="BR116" s="830"/>
      <c r="BS116" s="830"/>
      <c r="BT116" s="830"/>
      <c r="BU116" s="830"/>
      <c r="BV116" s="830" t="s">
        <v>435</v>
      </c>
      <c r="BW116" s="830"/>
      <c r="BX116" s="830"/>
      <c r="BY116" s="830"/>
      <c r="BZ116" s="830"/>
      <c r="CA116" s="830" t="s">
        <v>435</v>
      </c>
      <c r="CB116" s="830"/>
      <c r="CC116" s="830"/>
      <c r="CD116" s="830"/>
      <c r="CE116" s="830"/>
      <c r="CF116" s="888" t="s">
        <v>435</v>
      </c>
      <c r="CG116" s="889"/>
      <c r="CH116" s="889"/>
      <c r="CI116" s="889"/>
      <c r="CJ116" s="889"/>
      <c r="CK116" s="940"/>
      <c r="CL116" s="834"/>
      <c r="CM116" s="828" t="s">
        <v>455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233</v>
      </c>
      <c r="DH116" s="793"/>
      <c r="DI116" s="793"/>
      <c r="DJ116" s="793"/>
      <c r="DK116" s="794"/>
      <c r="DL116" s="795" t="s">
        <v>233</v>
      </c>
      <c r="DM116" s="793"/>
      <c r="DN116" s="793"/>
      <c r="DO116" s="793"/>
      <c r="DP116" s="794"/>
      <c r="DQ116" s="795" t="s">
        <v>410</v>
      </c>
      <c r="DR116" s="793"/>
      <c r="DS116" s="793"/>
      <c r="DT116" s="793"/>
      <c r="DU116" s="794"/>
      <c r="DV116" s="837" t="s">
        <v>437</v>
      </c>
      <c r="DW116" s="838"/>
      <c r="DX116" s="838"/>
      <c r="DY116" s="838"/>
      <c r="DZ116" s="839"/>
    </row>
    <row r="117" spans="1:130" s="224" customFormat="1" ht="26.25" customHeight="1" x14ac:dyDescent="0.2">
      <c r="A117" s="908" t="s">
        <v>186</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456</v>
      </c>
      <c r="Z117" s="910"/>
      <c r="AA117" s="915">
        <v>2301522</v>
      </c>
      <c r="AB117" s="916"/>
      <c r="AC117" s="916"/>
      <c r="AD117" s="916"/>
      <c r="AE117" s="917"/>
      <c r="AF117" s="918">
        <v>2387291</v>
      </c>
      <c r="AG117" s="916"/>
      <c r="AH117" s="916"/>
      <c r="AI117" s="916"/>
      <c r="AJ117" s="917"/>
      <c r="AK117" s="918">
        <v>2152299</v>
      </c>
      <c r="AL117" s="916"/>
      <c r="AM117" s="916"/>
      <c r="AN117" s="916"/>
      <c r="AO117" s="917"/>
      <c r="AP117" s="919"/>
      <c r="AQ117" s="920"/>
      <c r="AR117" s="920"/>
      <c r="AS117" s="920"/>
      <c r="AT117" s="921"/>
      <c r="AU117" s="945"/>
      <c r="AV117" s="946"/>
      <c r="AW117" s="946"/>
      <c r="AX117" s="946"/>
      <c r="AY117" s="946"/>
      <c r="AZ117" s="876" t="s">
        <v>457</v>
      </c>
      <c r="BA117" s="877"/>
      <c r="BB117" s="877"/>
      <c r="BC117" s="877"/>
      <c r="BD117" s="877"/>
      <c r="BE117" s="877"/>
      <c r="BF117" s="877"/>
      <c r="BG117" s="877"/>
      <c r="BH117" s="877"/>
      <c r="BI117" s="877"/>
      <c r="BJ117" s="877"/>
      <c r="BK117" s="877"/>
      <c r="BL117" s="877"/>
      <c r="BM117" s="877"/>
      <c r="BN117" s="877"/>
      <c r="BO117" s="877"/>
      <c r="BP117" s="878"/>
      <c r="BQ117" s="829" t="s">
        <v>233</v>
      </c>
      <c r="BR117" s="830"/>
      <c r="BS117" s="830"/>
      <c r="BT117" s="830"/>
      <c r="BU117" s="830"/>
      <c r="BV117" s="830" t="s">
        <v>233</v>
      </c>
      <c r="BW117" s="830"/>
      <c r="BX117" s="830"/>
      <c r="BY117" s="830"/>
      <c r="BZ117" s="830"/>
      <c r="CA117" s="830" t="s">
        <v>233</v>
      </c>
      <c r="CB117" s="830"/>
      <c r="CC117" s="830"/>
      <c r="CD117" s="830"/>
      <c r="CE117" s="830"/>
      <c r="CF117" s="888" t="s">
        <v>410</v>
      </c>
      <c r="CG117" s="889"/>
      <c r="CH117" s="889"/>
      <c r="CI117" s="889"/>
      <c r="CJ117" s="889"/>
      <c r="CK117" s="940"/>
      <c r="CL117" s="834"/>
      <c r="CM117" s="828" t="s">
        <v>458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410</v>
      </c>
      <c r="DH117" s="793"/>
      <c r="DI117" s="793"/>
      <c r="DJ117" s="793"/>
      <c r="DK117" s="794"/>
      <c r="DL117" s="795" t="s">
        <v>410</v>
      </c>
      <c r="DM117" s="793"/>
      <c r="DN117" s="793"/>
      <c r="DO117" s="793"/>
      <c r="DP117" s="794"/>
      <c r="DQ117" s="795" t="s">
        <v>233</v>
      </c>
      <c r="DR117" s="793"/>
      <c r="DS117" s="793"/>
      <c r="DT117" s="793"/>
      <c r="DU117" s="794"/>
      <c r="DV117" s="837" t="s">
        <v>233</v>
      </c>
      <c r="DW117" s="838"/>
      <c r="DX117" s="838"/>
      <c r="DY117" s="838"/>
      <c r="DZ117" s="839"/>
    </row>
    <row r="118" spans="1:130" s="224" customFormat="1" ht="26.25" customHeight="1" x14ac:dyDescent="0.2">
      <c r="A118" s="908" t="s">
        <v>430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427</v>
      </c>
      <c r="AB118" s="909"/>
      <c r="AC118" s="909"/>
      <c r="AD118" s="909"/>
      <c r="AE118" s="910"/>
      <c r="AF118" s="911" t="s">
        <v>428</v>
      </c>
      <c r="AG118" s="909"/>
      <c r="AH118" s="909"/>
      <c r="AI118" s="909"/>
      <c r="AJ118" s="910"/>
      <c r="AK118" s="911" t="s">
        <v>307</v>
      </c>
      <c r="AL118" s="909"/>
      <c r="AM118" s="909"/>
      <c r="AN118" s="909"/>
      <c r="AO118" s="910"/>
      <c r="AP118" s="912" t="s">
        <v>429</v>
      </c>
      <c r="AQ118" s="913"/>
      <c r="AR118" s="913"/>
      <c r="AS118" s="913"/>
      <c r="AT118" s="914"/>
      <c r="AU118" s="945"/>
      <c r="AV118" s="946"/>
      <c r="AW118" s="946"/>
      <c r="AX118" s="946"/>
      <c r="AY118" s="946"/>
      <c r="AZ118" s="851" t="s">
        <v>459</v>
      </c>
      <c r="BA118" s="852"/>
      <c r="BB118" s="852"/>
      <c r="BC118" s="852"/>
      <c r="BD118" s="852"/>
      <c r="BE118" s="852"/>
      <c r="BF118" s="852"/>
      <c r="BG118" s="852"/>
      <c r="BH118" s="852"/>
      <c r="BI118" s="852"/>
      <c r="BJ118" s="852"/>
      <c r="BK118" s="852"/>
      <c r="BL118" s="852"/>
      <c r="BM118" s="852"/>
      <c r="BN118" s="852"/>
      <c r="BO118" s="852"/>
      <c r="BP118" s="853"/>
      <c r="BQ118" s="892" t="s">
        <v>233</v>
      </c>
      <c r="BR118" s="858"/>
      <c r="BS118" s="858"/>
      <c r="BT118" s="858"/>
      <c r="BU118" s="858"/>
      <c r="BV118" s="858" t="s">
        <v>233</v>
      </c>
      <c r="BW118" s="858"/>
      <c r="BX118" s="858"/>
      <c r="BY118" s="858"/>
      <c r="BZ118" s="858"/>
      <c r="CA118" s="858" t="s">
        <v>437</v>
      </c>
      <c r="CB118" s="858"/>
      <c r="CC118" s="858"/>
      <c r="CD118" s="858"/>
      <c r="CE118" s="858"/>
      <c r="CF118" s="888" t="s">
        <v>233</v>
      </c>
      <c r="CG118" s="889"/>
      <c r="CH118" s="889"/>
      <c r="CI118" s="889"/>
      <c r="CJ118" s="889"/>
      <c r="CK118" s="940"/>
      <c r="CL118" s="834"/>
      <c r="CM118" s="828" t="s">
        <v>460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410</v>
      </c>
      <c r="DH118" s="793"/>
      <c r="DI118" s="793"/>
      <c r="DJ118" s="793"/>
      <c r="DK118" s="794"/>
      <c r="DL118" s="795" t="s">
        <v>233</v>
      </c>
      <c r="DM118" s="793"/>
      <c r="DN118" s="793"/>
      <c r="DO118" s="793"/>
      <c r="DP118" s="794"/>
      <c r="DQ118" s="795" t="s">
        <v>437</v>
      </c>
      <c r="DR118" s="793"/>
      <c r="DS118" s="793"/>
      <c r="DT118" s="793"/>
      <c r="DU118" s="794"/>
      <c r="DV118" s="837" t="s">
        <v>233</v>
      </c>
      <c r="DW118" s="838"/>
      <c r="DX118" s="838"/>
      <c r="DY118" s="838"/>
      <c r="DZ118" s="839"/>
    </row>
    <row r="119" spans="1:130" s="224" customFormat="1" ht="26.25" customHeight="1" x14ac:dyDescent="0.2">
      <c r="A119" s="831" t="s">
        <v>433</v>
      </c>
      <c r="B119" s="832"/>
      <c r="C119" s="873" t="s">
        <v>434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233</v>
      </c>
      <c r="AB119" s="902"/>
      <c r="AC119" s="902"/>
      <c r="AD119" s="902"/>
      <c r="AE119" s="903"/>
      <c r="AF119" s="904" t="s">
        <v>233</v>
      </c>
      <c r="AG119" s="902"/>
      <c r="AH119" s="902"/>
      <c r="AI119" s="902"/>
      <c r="AJ119" s="903"/>
      <c r="AK119" s="904" t="s">
        <v>437</v>
      </c>
      <c r="AL119" s="902"/>
      <c r="AM119" s="902"/>
      <c r="AN119" s="902"/>
      <c r="AO119" s="903"/>
      <c r="AP119" s="905" t="s">
        <v>437</v>
      </c>
      <c r="AQ119" s="906"/>
      <c r="AR119" s="906"/>
      <c r="AS119" s="906"/>
      <c r="AT119" s="907"/>
      <c r="AU119" s="947"/>
      <c r="AV119" s="948"/>
      <c r="AW119" s="948"/>
      <c r="AX119" s="948"/>
      <c r="AY119" s="948"/>
      <c r="AZ119" s="245" t="s">
        <v>186</v>
      </c>
      <c r="BA119" s="245"/>
      <c r="BB119" s="245"/>
      <c r="BC119" s="245"/>
      <c r="BD119" s="245"/>
      <c r="BE119" s="245"/>
      <c r="BF119" s="245"/>
      <c r="BG119" s="245"/>
      <c r="BH119" s="245"/>
      <c r="BI119" s="245"/>
      <c r="BJ119" s="245"/>
      <c r="BK119" s="245"/>
      <c r="BL119" s="245"/>
      <c r="BM119" s="245"/>
      <c r="BN119" s="245"/>
      <c r="BO119" s="890" t="s">
        <v>461</v>
      </c>
      <c r="BP119" s="891"/>
      <c r="BQ119" s="892">
        <v>26179540</v>
      </c>
      <c r="BR119" s="858"/>
      <c r="BS119" s="858"/>
      <c r="BT119" s="858"/>
      <c r="BU119" s="858"/>
      <c r="BV119" s="858">
        <v>26982353</v>
      </c>
      <c r="BW119" s="858"/>
      <c r="BX119" s="858"/>
      <c r="BY119" s="858"/>
      <c r="BZ119" s="858"/>
      <c r="CA119" s="858">
        <v>27934367</v>
      </c>
      <c r="CB119" s="858"/>
      <c r="CC119" s="858"/>
      <c r="CD119" s="858"/>
      <c r="CE119" s="858"/>
      <c r="CF119" s="761"/>
      <c r="CG119" s="762"/>
      <c r="CH119" s="762"/>
      <c r="CI119" s="762"/>
      <c r="CJ119" s="847"/>
      <c r="CK119" s="941"/>
      <c r="CL119" s="836"/>
      <c r="CM119" s="851" t="s">
        <v>462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410</v>
      </c>
      <c r="DH119" s="777"/>
      <c r="DI119" s="777"/>
      <c r="DJ119" s="777"/>
      <c r="DK119" s="778"/>
      <c r="DL119" s="779" t="s">
        <v>233</v>
      </c>
      <c r="DM119" s="777"/>
      <c r="DN119" s="777"/>
      <c r="DO119" s="777"/>
      <c r="DP119" s="778"/>
      <c r="DQ119" s="779" t="s">
        <v>233</v>
      </c>
      <c r="DR119" s="777"/>
      <c r="DS119" s="777"/>
      <c r="DT119" s="777"/>
      <c r="DU119" s="778"/>
      <c r="DV119" s="861" t="s">
        <v>410</v>
      </c>
      <c r="DW119" s="862"/>
      <c r="DX119" s="862"/>
      <c r="DY119" s="862"/>
      <c r="DZ119" s="863"/>
    </row>
    <row r="120" spans="1:130" s="224" customFormat="1" ht="26.25" customHeight="1" x14ac:dyDescent="0.2">
      <c r="A120" s="833"/>
      <c r="B120" s="834"/>
      <c r="C120" s="828" t="s">
        <v>439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233</v>
      </c>
      <c r="AB120" s="793"/>
      <c r="AC120" s="793"/>
      <c r="AD120" s="793"/>
      <c r="AE120" s="794"/>
      <c r="AF120" s="795" t="s">
        <v>410</v>
      </c>
      <c r="AG120" s="793"/>
      <c r="AH120" s="793"/>
      <c r="AI120" s="793"/>
      <c r="AJ120" s="794"/>
      <c r="AK120" s="795" t="s">
        <v>233</v>
      </c>
      <c r="AL120" s="793"/>
      <c r="AM120" s="793"/>
      <c r="AN120" s="793"/>
      <c r="AO120" s="794"/>
      <c r="AP120" s="837" t="s">
        <v>410</v>
      </c>
      <c r="AQ120" s="838"/>
      <c r="AR120" s="838"/>
      <c r="AS120" s="838"/>
      <c r="AT120" s="839"/>
      <c r="AU120" s="893" t="s">
        <v>463</v>
      </c>
      <c r="AV120" s="894"/>
      <c r="AW120" s="894"/>
      <c r="AX120" s="894"/>
      <c r="AY120" s="895"/>
      <c r="AZ120" s="873" t="s">
        <v>464</v>
      </c>
      <c r="BA120" s="821"/>
      <c r="BB120" s="821"/>
      <c r="BC120" s="821"/>
      <c r="BD120" s="821"/>
      <c r="BE120" s="821"/>
      <c r="BF120" s="821"/>
      <c r="BG120" s="821"/>
      <c r="BH120" s="821"/>
      <c r="BI120" s="821"/>
      <c r="BJ120" s="821"/>
      <c r="BK120" s="821"/>
      <c r="BL120" s="821"/>
      <c r="BM120" s="821"/>
      <c r="BN120" s="821"/>
      <c r="BO120" s="821"/>
      <c r="BP120" s="822"/>
      <c r="BQ120" s="874">
        <v>2020638</v>
      </c>
      <c r="BR120" s="855"/>
      <c r="BS120" s="855"/>
      <c r="BT120" s="855"/>
      <c r="BU120" s="855"/>
      <c r="BV120" s="855">
        <v>2943132</v>
      </c>
      <c r="BW120" s="855"/>
      <c r="BX120" s="855"/>
      <c r="BY120" s="855"/>
      <c r="BZ120" s="855"/>
      <c r="CA120" s="855">
        <v>3291140</v>
      </c>
      <c r="CB120" s="855"/>
      <c r="CC120" s="855"/>
      <c r="CD120" s="855"/>
      <c r="CE120" s="855"/>
      <c r="CF120" s="879">
        <v>44.2</v>
      </c>
      <c r="CG120" s="880"/>
      <c r="CH120" s="880"/>
      <c r="CI120" s="880"/>
      <c r="CJ120" s="880"/>
      <c r="CK120" s="881" t="s">
        <v>465</v>
      </c>
      <c r="CL120" s="865"/>
      <c r="CM120" s="865"/>
      <c r="CN120" s="865"/>
      <c r="CO120" s="866"/>
      <c r="CP120" s="885" t="s">
        <v>409</v>
      </c>
      <c r="CQ120" s="886"/>
      <c r="CR120" s="886"/>
      <c r="CS120" s="886"/>
      <c r="CT120" s="886"/>
      <c r="CU120" s="886"/>
      <c r="CV120" s="886"/>
      <c r="CW120" s="886"/>
      <c r="CX120" s="886"/>
      <c r="CY120" s="886"/>
      <c r="CZ120" s="886"/>
      <c r="DA120" s="886"/>
      <c r="DB120" s="886"/>
      <c r="DC120" s="886"/>
      <c r="DD120" s="886"/>
      <c r="DE120" s="886"/>
      <c r="DF120" s="887"/>
      <c r="DG120" s="874">
        <v>7927066</v>
      </c>
      <c r="DH120" s="855"/>
      <c r="DI120" s="855"/>
      <c r="DJ120" s="855"/>
      <c r="DK120" s="855"/>
      <c r="DL120" s="855">
        <v>7614791</v>
      </c>
      <c r="DM120" s="855"/>
      <c r="DN120" s="855"/>
      <c r="DO120" s="855"/>
      <c r="DP120" s="855"/>
      <c r="DQ120" s="855">
        <v>7299835</v>
      </c>
      <c r="DR120" s="855"/>
      <c r="DS120" s="855"/>
      <c r="DT120" s="855"/>
      <c r="DU120" s="855"/>
      <c r="DV120" s="856">
        <v>98</v>
      </c>
      <c r="DW120" s="856"/>
      <c r="DX120" s="856"/>
      <c r="DY120" s="856"/>
      <c r="DZ120" s="857"/>
    </row>
    <row r="121" spans="1:130" s="224" customFormat="1" ht="26.25" customHeight="1" x14ac:dyDescent="0.2">
      <c r="A121" s="833"/>
      <c r="B121" s="834"/>
      <c r="C121" s="876" t="s">
        <v>466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410</v>
      </c>
      <c r="AB121" s="793"/>
      <c r="AC121" s="793"/>
      <c r="AD121" s="793"/>
      <c r="AE121" s="794"/>
      <c r="AF121" s="795" t="s">
        <v>233</v>
      </c>
      <c r="AG121" s="793"/>
      <c r="AH121" s="793"/>
      <c r="AI121" s="793"/>
      <c r="AJ121" s="794"/>
      <c r="AK121" s="795" t="s">
        <v>410</v>
      </c>
      <c r="AL121" s="793"/>
      <c r="AM121" s="793"/>
      <c r="AN121" s="793"/>
      <c r="AO121" s="794"/>
      <c r="AP121" s="837" t="s">
        <v>410</v>
      </c>
      <c r="AQ121" s="838"/>
      <c r="AR121" s="838"/>
      <c r="AS121" s="838"/>
      <c r="AT121" s="839"/>
      <c r="AU121" s="896"/>
      <c r="AV121" s="897"/>
      <c r="AW121" s="897"/>
      <c r="AX121" s="897"/>
      <c r="AY121" s="898"/>
      <c r="AZ121" s="828" t="s">
        <v>467</v>
      </c>
      <c r="BA121" s="765"/>
      <c r="BB121" s="765"/>
      <c r="BC121" s="765"/>
      <c r="BD121" s="765"/>
      <c r="BE121" s="765"/>
      <c r="BF121" s="765"/>
      <c r="BG121" s="765"/>
      <c r="BH121" s="765"/>
      <c r="BI121" s="765"/>
      <c r="BJ121" s="765"/>
      <c r="BK121" s="765"/>
      <c r="BL121" s="765"/>
      <c r="BM121" s="765"/>
      <c r="BN121" s="765"/>
      <c r="BO121" s="765"/>
      <c r="BP121" s="766"/>
      <c r="BQ121" s="829">
        <v>2042576</v>
      </c>
      <c r="BR121" s="830"/>
      <c r="BS121" s="830"/>
      <c r="BT121" s="830"/>
      <c r="BU121" s="830"/>
      <c r="BV121" s="830">
        <v>2103870</v>
      </c>
      <c r="BW121" s="830"/>
      <c r="BX121" s="830"/>
      <c r="BY121" s="830"/>
      <c r="BZ121" s="830"/>
      <c r="CA121" s="830">
        <v>2098136</v>
      </c>
      <c r="CB121" s="830"/>
      <c r="CC121" s="830"/>
      <c r="CD121" s="830"/>
      <c r="CE121" s="830"/>
      <c r="CF121" s="888">
        <v>28.2</v>
      </c>
      <c r="CG121" s="889"/>
      <c r="CH121" s="889"/>
      <c r="CI121" s="889"/>
      <c r="CJ121" s="889"/>
      <c r="CK121" s="882"/>
      <c r="CL121" s="868"/>
      <c r="CM121" s="868"/>
      <c r="CN121" s="868"/>
      <c r="CO121" s="869"/>
      <c r="CP121" s="848" t="s">
        <v>405</v>
      </c>
      <c r="CQ121" s="849"/>
      <c r="CR121" s="849"/>
      <c r="CS121" s="849"/>
      <c r="CT121" s="849"/>
      <c r="CU121" s="849"/>
      <c r="CV121" s="849"/>
      <c r="CW121" s="849"/>
      <c r="CX121" s="849"/>
      <c r="CY121" s="849"/>
      <c r="CZ121" s="849"/>
      <c r="DA121" s="849"/>
      <c r="DB121" s="849"/>
      <c r="DC121" s="849"/>
      <c r="DD121" s="849"/>
      <c r="DE121" s="849"/>
      <c r="DF121" s="850"/>
      <c r="DG121" s="829">
        <v>177918</v>
      </c>
      <c r="DH121" s="830"/>
      <c r="DI121" s="830"/>
      <c r="DJ121" s="830"/>
      <c r="DK121" s="830"/>
      <c r="DL121" s="830">
        <v>122817</v>
      </c>
      <c r="DM121" s="830"/>
      <c r="DN121" s="830"/>
      <c r="DO121" s="830"/>
      <c r="DP121" s="830"/>
      <c r="DQ121" s="830">
        <v>175266</v>
      </c>
      <c r="DR121" s="830"/>
      <c r="DS121" s="830"/>
      <c r="DT121" s="830"/>
      <c r="DU121" s="830"/>
      <c r="DV121" s="807">
        <v>2.4</v>
      </c>
      <c r="DW121" s="807"/>
      <c r="DX121" s="807"/>
      <c r="DY121" s="807"/>
      <c r="DZ121" s="808"/>
    </row>
    <row r="122" spans="1:130" s="224" customFormat="1" ht="26.25" customHeight="1" x14ac:dyDescent="0.2">
      <c r="A122" s="833"/>
      <c r="B122" s="834"/>
      <c r="C122" s="828" t="s">
        <v>449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233</v>
      </c>
      <c r="AB122" s="793"/>
      <c r="AC122" s="793"/>
      <c r="AD122" s="793"/>
      <c r="AE122" s="794"/>
      <c r="AF122" s="795" t="s">
        <v>233</v>
      </c>
      <c r="AG122" s="793"/>
      <c r="AH122" s="793"/>
      <c r="AI122" s="793"/>
      <c r="AJ122" s="794"/>
      <c r="AK122" s="795" t="s">
        <v>233</v>
      </c>
      <c r="AL122" s="793"/>
      <c r="AM122" s="793"/>
      <c r="AN122" s="793"/>
      <c r="AO122" s="794"/>
      <c r="AP122" s="837" t="s">
        <v>410</v>
      </c>
      <c r="AQ122" s="838"/>
      <c r="AR122" s="838"/>
      <c r="AS122" s="838"/>
      <c r="AT122" s="839"/>
      <c r="AU122" s="896"/>
      <c r="AV122" s="897"/>
      <c r="AW122" s="897"/>
      <c r="AX122" s="897"/>
      <c r="AY122" s="898"/>
      <c r="AZ122" s="851" t="s">
        <v>468</v>
      </c>
      <c r="BA122" s="852"/>
      <c r="BB122" s="852"/>
      <c r="BC122" s="852"/>
      <c r="BD122" s="852"/>
      <c r="BE122" s="852"/>
      <c r="BF122" s="852"/>
      <c r="BG122" s="852"/>
      <c r="BH122" s="852"/>
      <c r="BI122" s="852"/>
      <c r="BJ122" s="852"/>
      <c r="BK122" s="852"/>
      <c r="BL122" s="852"/>
      <c r="BM122" s="852"/>
      <c r="BN122" s="852"/>
      <c r="BO122" s="852"/>
      <c r="BP122" s="853"/>
      <c r="BQ122" s="892">
        <v>16743595</v>
      </c>
      <c r="BR122" s="858"/>
      <c r="BS122" s="858"/>
      <c r="BT122" s="858"/>
      <c r="BU122" s="858"/>
      <c r="BV122" s="858">
        <v>17265092</v>
      </c>
      <c r="BW122" s="858"/>
      <c r="BX122" s="858"/>
      <c r="BY122" s="858"/>
      <c r="BZ122" s="858"/>
      <c r="CA122" s="858">
        <v>17084701</v>
      </c>
      <c r="CB122" s="858"/>
      <c r="CC122" s="858"/>
      <c r="CD122" s="858"/>
      <c r="CE122" s="858"/>
      <c r="CF122" s="859">
        <v>229.3</v>
      </c>
      <c r="CG122" s="860"/>
      <c r="CH122" s="860"/>
      <c r="CI122" s="860"/>
      <c r="CJ122" s="860"/>
      <c r="CK122" s="882"/>
      <c r="CL122" s="868"/>
      <c r="CM122" s="868"/>
      <c r="CN122" s="868"/>
      <c r="CO122" s="869"/>
      <c r="CP122" s="848" t="s">
        <v>469</v>
      </c>
      <c r="CQ122" s="849"/>
      <c r="CR122" s="849"/>
      <c r="CS122" s="849"/>
      <c r="CT122" s="849"/>
      <c r="CU122" s="849"/>
      <c r="CV122" s="849"/>
      <c r="CW122" s="849"/>
      <c r="CX122" s="849"/>
      <c r="CY122" s="849"/>
      <c r="CZ122" s="849"/>
      <c r="DA122" s="849"/>
      <c r="DB122" s="849"/>
      <c r="DC122" s="849"/>
      <c r="DD122" s="849"/>
      <c r="DE122" s="849"/>
      <c r="DF122" s="850"/>
      <c r="DG122" s="829">
        <v>45800</v>
      </c>
      <c r="DH122" s="830"/>
      <c r="DI122" s="830"/>
      <c r="DJ122" s="830"/>
      <c r="DK122" s="830"/>
      <c r="DL122" s="830">
        <v>25840</v>
      </c>
      <c r="DM122" s="830"/>
      <c r="DN122" s="830"/>
      <c r="DO122" s="830"/>
      <c r="DP122" s="830"/>
      <c r="DQ122" s="830">
        <v>6879</v>
      </c>
      <c r="DR122" s="830"/>
      <c r="DS122" s="830"/>
      <c r="DT122" s="830"/>
      <c r="DU122" s="830"/>
      <c r="DV122" s="807">
        <v>0.1</v>
      </c>
      <c r="DW122" s="807"/>
      <c r="DX122" s="807"/>
      <c r="DY122" s="807"/>
      <c r="DZ122" s="808"/>
    </row>
    <row r="123" spans="1:130" s="224" customFormat="1" ht="26.25" customHeight="1" x14ac:dyDescent="0.2">
      <c r="A123" s="833"/>
      <c r="B123" s="834"/>
      <c r="C123" s="828" t="s">
        <v>455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233</v>
      </c>
      <c r="AB123" s="793"/>
      <c r="AC123" s="793"/>
      <c r="AD123" s="793"/>
      <c r="AE123" s="794"/>
      <c r="AF123" s="795" t="s">
        <v>233</v>
      </c>
      <c r="AG123" s="793"/>
      <c r="AH123" s="793"/>
      <c r="AI123" s="793"/>
      <c r="AJ123" s="794"/>
      <c r="AK123" s="795" t="s">
        <v>233</v>
      </c>
      <c r="AL123" s="793"/>
      <c r="AM123" s="793"/>
      <c r="AN123" s="793"/>
      <c r="AO123" s="794"/>
      <c r="AP123" s="837" t="s">
        <v>410</v>
      </c>
      <c r="AQ123" s="838"/>
      <c r="AR123" s="838"/>
      <c r="AS123" s="838"/>
      <c r="AT123" s="839"/>
      <c r="AU123" s="899"/>
      <c r="AV123" s="900"/>
      <c r="AW123" s="900"/>
      <c r="AX123" s="900"/>
      <c r="AY123" s="900"/>
      <c r="AZ123" s="245" t="s">
        <v>186</v>
      </c>
      <c r="BA123" s="245"/>
      <c r="BB123" s="245"/>
      <c r="BC123" s="245"/>
      <c r="BD123" s="245"/>
      <c r="BE123" s="245"/>
      <c r="BF123" s="245"/>
      <c r="BG123" s="245"/>
      <c r="BH123" s="245"/>
      <c r="BI123" s="245"/>
      <c r="BJ123" s="245"/>
      <c r="BK123" s="245"/>
      <c r="BL123" s="245"/>
      <c r="BM123" s="245"/>
      <c r="BN123" s="245"/>
      <c r="BO123" s="890" t="s">
        <v>470</v>
      </c>
      <c r="BP123" s="891"/>
      <c r="BQ123" s="845">
        <v>20806809</v>
      </c>
      <c r="BR123" s="846"/>
      <c r="BS123" s="846"/>
      <c r="BT123" s="846"/>
      <c r="BU123" s="846"/>
      <c r="BV123" s="846">
        <v>22312094</v>
      </c>
      <c r="BW123" s="846"/>
      <c r="BX123" s="846"/>
      <c r="BY123" s="846"/>
      <c r="BZ123" s="846"/>
      <c r="CA123" s="846">
        <v>22473977</v>
      </c>
      <c r="CB123" s="846"/>
      <c r="CC123" s="846"/>
      <c r="CD123" s="846"/>
      <c r="CE123" s="846"/>
      <c r="CF123" s="761"/>
      <c r="CG123" s="762"/>
      <c r="CH123" s="762"/>
      <c r="CI123" s="762"/>
      <c r="CJ123" s="847"/>
      <c r="CK123" s="882"/>
      <c r="CL123" s="868"/>
      <c r="CM123" s="868"/>
      <c r="CN123" s="868"/>
      <c r="CO123" s="869"/>
      <c r="CP123" s="848" t="s">
        <v>471</v>
      </c>
      <c r="CQ123" s="849"/>
      <c r="CR123" s="849"/>
      <c r="CS123" s="849"/>
      <c r="CT123" s="849"/>
      <c r="CU123" s="849"/>
      <c r="CV123" s="849"/>
      <c r="CW123" s="849"/>
      <c r="CX123" s="849"/>
      <c r="CY123" s="849"/>
      <c r="CZ123" s="849"/>
      <c r="DA123" s="849"/>
      <c r="DB123" s="849"/>
      <c r="DC123" s="849"/>
      <c r="DD123" s="849"/>
      <c r="DE123" s="849"/>
      <c r="DF123" s="850"/>
      <c r="DG123" s="792" t="s">
        <v>233</v>
      </c>
      <c r="DH123" s="793"/>
      <c r="DI123" s="793"/>
      <c r="DJ123" s="793"/>
      <c r="DK123" s="794"/>
      <c r="DL123" s="795" t="s">
        <v>410</v>
      </c>
      <c r="DM123" s="793"/>
      <c r="DN123" s="793"/>
      <c r="DO123" s="793"/>
      <c r="DP123" s="794"/>
      <c r="DQ123" s="795" t="s">
        <v>233</v>
      </c>
      <c r="DR123" s="793"/>
      <c r="DS123" s="793"/>
      <c r="DT123" s="793"/>
      <c r="DU123" s="794"/>
      <c r="DV123" s="837" t="s">
        <v>410</v>
      </c>
      <c r="DW123" s="838"/>
      <c r="DX123" s="838"/>
      <c r="DY123" s="838"/>
      <c r="DZ123" s="839"/>
    </row>
    <row r="124" spans="1:130" s="224" customFormat="1" ht="26.25" customHeight="1" thickBot="1" x14ac:dyDescent="0.25">
      <c r="A124" s="833"/>
      <c r="B124" s="834"/>
      <c r="C124" s="828" t="s">
        <v>458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233</v>
      </c>
      <c r="AB124" s="793"/>
      <c r="AC124" s="793"/>
      <c r="AD124" s="793"/>
      <c r="AE124" s="794"/>
      <c r="AF124" s="795" t="s">
        <v>410</v>
      </c>
      <c r="AG124" s="793"/>
      <c r="AH124" s="793"/>
      <c r="AI124" s="793"/>
      <c r="AJ124" s="794"/>
      <c r="AK124" s="795" t="s">
        <v>410</v>
      </c>
      <c r="AL124" s="793"/>
      <c r="AM124" s="793"/>
      <c r="AN124" s="793"/>
      <c r="AO124" s="794"/>
      <c r="AP124" s="837" t="s">
        <v>410</v>
      </c>
      <c r="AQ124" s="838"/>
      <c r="AR124" s="838"/>
      <c r="AS124" s="838"/>
      <c r="AT124" s="839"/>
      <c r="AU124" s="840" t="s">
        <v>472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75.599999999999994</v>
      </c>
      <c r="BR124" s="844"/>
      <c r="BS124" s="844"/>
      <c r="BT124" s="844"/>
      <c r="BU124" s="844"/>
      <c r="BV124" s="844">
        <v>61.7</v>
      </c>
      <c r="BW124" s="844"/>
      <c r="BX124" s="844"/>
      <c r="BY124" s="844"/>
      <c r="BZ124" s="844"/>
      <c r="CA124" s="844">
        <v>73.3</v>
      </c>
      <c r="CB124" s="844"/>
      <c r="CC124" s="844"/>
      <c r="CD124" s="844"/>
      <c r="CE124" s="844"/>
      <c r="CF124" s="739"/>
      <c r="CG124" s="740"/>
      <c r="CH124" s="740"/>
      <c r="CI124" s="740"/>
      <c r="CJ124" s="875"/>
      <c r="CK124" s="883"/>
      <c r="CL124" s="883"/>
      <c r="CM124" s="883"/>
      <c r="CN124" s="883"/>
      <c r="CO124" s="884"/>
      <c r="CP124" s="848" t="s">
        <v>473</v>
      </c>
      <c r="CQ124" s="849"/>
      <c r="CR124" s="849"/>
      <c r="CS124" s="849"/>
      <c r="CT124" s="849"/>
      <c r="CU124" s="849"/>
      <c r="CV124" s="849"/>
      <c r="CW124" s="849"/>
      <c r="CX124" s="849"/>
      <c r="CY124" s="849"/>
      <c r="CZ124" s="849"/>
      <c r="DA124" s="849"/>
      <c r="DB124" s="849"/>
      <c r="DC124" s="849"/>
      <c r="DD124" s="849"/>
      <c r="DE124" s="849"/>
      <c r="DF124" s="850"/>
      <c r="DG124" s="776" t="s">
        <v>410</v>
      </c>
      <c r="DH124" s="777"/>
      <c r="DI124" s="777"/>
      <c r="DJ124" s="777"/>
      <c r="DK124" s="778"/>
      <c r="DL124" s="779" t="s">
        <v>233</v>
      </c>
      <c r="DM124" s="777"/>
      <c r="DN124" s="777"/>
      <c r="DO124" s="777"/>
      <c r="DP124" s="778"/>
      <c r="DQ124" s="779" t="s">
        <v>410</v>
      </c>
      <c r="DR124" s="777"/>
      <c r="DS124" s="777"/>
      <c r="DT124" s="777"/>
      <c r="DU124" s="778"/>
      <c r="DV124" s="861" t="s">
        <v>233</v>
      </c>
      <c r="DW124" s="862"/>
      <c r="DX124" s="862"/>
      <c r="DY124" s="862"/>
      <c r="DZ124" s="863"/>
    </row>
    <row r="125" spans="1:130" s="224" customFormat="1" ht="26.25" customHeight="1" x14ac:dyDescent="0.2">
      <c r="A125" s="833"/>
      <c r="B125" s="834"/>
      <c r="C125" s="828" t="s">
        <v>460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410</v>
      </c>
      <c r="AB125" s="793"/>
      <c r="AC125" s="793"/>
      <c r="AD125" s="793"/>
      <c r="AE125" s="794"/>
      <c r="AF125" s="795" t="s">
        <v>410</v>
      </c>
      <c r="AG125" s="793"/>
      <c r="AH125" s="793"/>
      <c r="AI125" s="793"/>
      <c r="AJ125" s="794"/>
      <c r="AK125" s="795" t="s">
        <v>233</v>
      </c>
      <c r="AL125" s="793"/>
      <c r="AM125" s="793"/>
      <c r="AN125" s="793"/>
      <c r="AO125" s="794"/>
      <c r="AP125" s="837" t="s">
        <v>410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474</v>
      </c>
      <c r="CL125" s="865"/>
      <c r="CM125" s="865"/>
      <c r="CN125" s="865"/>
      <c r="CO125" s="866"/>
      <c r="CP125" s="873" t="s">
        <v>475</v>
      </c>
      <c r="CQ125" s="821"/>
      <c r="CR125" s="821"/>
      <c r="CS125" s="821"/>
      <c r="CT125" s="821"/>
      <c r="CU125" s="821"/>
      <c r="CV125" s="821"/>
      <c r="CW125" s="821"/>
      <c r="CX125" s="821"/>
      <c r="CY125" s="821"/>
      <c r="CZ125" s="821"/>
      <c r="DA125" s="821"/>
      <c r="DB125" s="821"/>
      <c r="DC125" s="821"/>
      <c r="DD125" s="821"/>
      <c r="DE125" s="821"/>
      <c r="DF125" s="822"/>
      <c r="DG125" s="874" t="s">
        <v>233</v>
      </c>
      <c r="DH125" s="855"/>
      <c r="DI125" s="855"/>
      <c r="DJ125" s="855"/>
      <c r="DK125" s="855"/>
      <c r="DL125" s="855" t="s">
        <v>410</v>
      </c>
      <c r="DM125" s="855"/>
      <c r="DN125" s="855"/>
      <c r="DO125" s="855"/>
      <c r="DP125" s="855"/>
      <c r="DQ125" s="855" t="s">
        <v>233</v>
      </c>
      <c r="DR125" s="855"/>
      <c r="DS125" s="855"/>
      <c r="DT125" s="855"/>
      <c r="DU125" s="855"/>
      <c r="DV125" s="856" t="s">
        <v>233</v>
      </c>
      <c r="DW125" s="856"/>
      <c r="DX125" s="856"/>
      <c r="DY125" s="856"/>
      <c r="DZ125" s="857"/>
    </row>
    <row r="126" spans="1:130" s="224" customFormat="1" ht="26.25" customHeight="1" thickBot="1" x14ac:dyDescent="0.25">
      <c r="A126" s="833"/>
      <c r="B126" s="834"/>
      <c r="C126" s="828" t="s">
        <v>462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410</v>
      </c>
      <c r="AB126" s="793"/>
      <c r="AC126" s="793"/>
      <c r="AD126" s="793"/>
      <c r="AE126" s="794"/>
      <c r="AF126" s="795" t="s">
        <v>410</v>
      </c>
      <c r="AG126" s="793"/>
      <c r="AH126" s="793"/>
      <c r="AI126" s="793"/>
      <c r="AJ126" s="794"/>
      <c r="AK126" s="795" t="s">
        <v>410</v>
      </c>
      <c r="AL126" s="793"/>
      <c r="AM126" s="793"/>
      <c r="AN126" s="793"/>
      <c r="AO126" s="794"/>
      <c r="AP126" s="837" t="s">
        <v>410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476</v>
      </c>
      <c r="CQ126" s="765"/>
      <c r="CR126" s="765"/>
      <c r="CS126" s="765"/>
      <c r="CT126" s="765"/>
      <c r="CU126" s="765"/>
      <c r="CV126" s="765"/>
      <c r="CW126" s="765"/>
      <c r="CX126" s="765"/>
      <c r="CY126" s="765"/>
      <c r="CZ126" s="765"/>
      <c r="DA126" s="765"/>
      <c r="DB126" s="765"/>
      <c r="DC126" s="765"/>
      <c r="DD126" s="765"/>
      <c r="DE126" s="765"/>
      <c r="DF126" s="766"/>
      <c r="DG126" s="829">
        <v>213121</v>
      </c>
      <c r="DH126" s="830"/>
      <c r="DI126" s="830"/>
      <c r="DJ126" s="830"/>
      <c r="DK126" s="830"/>
      <c r="DL126" s="830">
        <v>210383</v>
      </c>
      <c r="DM126" s="830"/>
      <c r="DN126" s="830"/>
      <c r="DO126" s="830"/>
      <c r="DP126" s="830"/>
      <c r="DQ126" s="830">
        <v>176816</v>
      </c>
      <c r="DR126" s="830"/>
      <c r="DS126" s="830"/>
      <c r="DT126" s="830"/>
      <c r="DU126" s="830"/>
      <c r="DV126" s="807">
        <v>2.4</v>
      </c>
      <c r="DW126" s="807"/>
      <c r="DX126" s="807"/>
      <c r="DY126" s="807"/>
      <c r="DZ126" s="808"/>
    </row>
    <row r="127" spans="1:130" s="224" customFormat="1" ht="26.25" customHeight="1" x14ac:dyDescent="0.2">
      <c r="A127" s="835"/>
      <c r="B127" s="836"/>
      <c r="C127" s="851" t="s">
        <v>477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410</v>
      </c>
      <c r="AB127" s="793"/>
      <c r="AC127" s="793"/>
      <c r="AD127" s="793"/>
      <c r="AE127" s="794"/>
      <c r="AF127" s="795" t="s">
        <v>410</v>
      </c>
      <c r="AG127" s="793"/>
      <c r="AH127" s="793"/>
      <c r="AI127" s="793"/>
      <c r="AJ127" s="794"/>
      <c r="AK127" s="795" t="s">
        <v>410</v>
      </c>
      <c r="AL127" s="793"/>
      <c r="AM127" s="793"/>
      <c r="AN127" s="793"/>
      <c r="AO127" s="794"/>
      <c r="AP127" s="837" t="s">
        <v>410</v>
      </c>
      <c r="AQ127" s="838"/>
      <c r="AR127" s="838"/>
      <c r="AS127" s="838"/>
      <c r="AT127" s="839"/>
      <c r="AU127" s="226"/>
      <c r="AV127" s="226"/>
      <c r="AW127" s="226"/>
      <c r="AX127" s="854" t="s">
        <v>478</v>
      </c>
      <c r="AY127" s="825"/>
      <c r="AZ127" s="825"/>
      <c r="BA127" s="825"/>
      <c r="BB127" s="825"/>
      <c r="BC127" s="825"/>
      <c r="BD127" s="825"/>
      <c r="BE127" s="826"/>
      <c r="BF127" s="824" t="s">
        <v>479</v>
      </c>
      <c r="BG127" s="825"/>
      <c r="BH127" s="825"/>
      <c r="BI127" s="825"/>
      <c r="BJ127" s="825"/>
      <c r="BK127" s="825"/>
      <c r="BL127" s="826"/>
      <c r="BM127" s="824" t="s">
        <v>480</v>
      </c>
      <c r="BN127" s="825"/>
      <c r="BO127" s="825"/>
      <c r="BP127" s="825"/>
      <c r="BQ127" s="825"/>
      <c r="BR127" s="825"/>
      <c r="BS127" s="826"/>
      <c r="BT127" s="824" t="s">
        <v>481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482</v>
      </c>
      <c r="CQ127" s="765"/>
      <c r="CR127" s="765"/>
      <c r="CS127" s="765"/>
      <c r="CT127" s="765"/>
      <c r="CU127" s="765"/>
      <c r="CV127" s="765"/>
      <c r="CW127" s="765"/>
      <c r="CX127" s="765"/>
      <c r="CY127" s="765"/>
      <c r="CZ127" s="765"/>
      <c r="DA127" s="765"/>
      <c r="DB127" s="765"/>
      <c r="DC127" s="765"/>
      <c r="DD127" s="765"/>
      <c r="DE127" s="765"/>
      <c r="DF127" s="766"/>
      <c r="DG127" s="829" t="s">
        <v>233</v>
      </c>
      <c r="DH127" s="830"/>
      <c r="DI127" s="830"/>
      <c r="DJ127" s="830"/>
      <c r="DK127" s="830"/>
      <c r="DL127" s="830" t="s">
        <v>233</v>
      </c>
      <c r="DM127" s="830"/>
      <c r="DN127" s="830"/>
      <c r="DO127" s="830"/>
      <c r="DP127" s="830"/>
      <c r="DQ127" s="830" t="s">
        <v>410</v>
      </c>
      <c r="DR127" s="830"/>
      <c r="DS127" s="830"/>
      <c r="DT127" s="830"/>
      <c r="DU127" s="830"/>
      <c r="DV127" s="807" t="s">
        <v>233</v>
      </c>
      <c r="DW127" s="807"/>
      <c r="DX127" s="807"/>
      <c r="DY127" s="807"/>
      <c r="DZ127" s="808"/>
    </row>
    <row r="128" spans="1:130" s="224" customFormat="1" ht="26.25" customHeight="1" thickBot="1" x14ac:dyDescent="0.25">
      <c r="A128" s="809" t="s">
        <v>483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484</v>
      </c>
      <c r="X128" s="811"/>
      <c r="Y128" s="811"/>
      <c r="Z128" s="812"/>
      <c r="AA128" s="813">
        <v>184162</v>
      </c>
      <c r="AB128" s="814"/>
      <c r="AC128" s="814"/>
      <c r="AD128" s="814"/>
      <c r="AE128" s="815"/>
      <c r="AF128" s="816">
        <v>316528</v>
      </c>
      <c r="AG128" s="814"/>
      <c r="AH128" s="814"/>
      <c r="AI128" s="814"/>
      <c r="AJ128" s="815"/>
      <c r="AK128" s="816">
        <v>185054</v>
      </c>
      <c r="AL128" s="814"/>
      <c r="AM128" s="814"/>
      <c r="AN128" s="814"/>
      <c r="AO128" s="815"/>
      <c r="AP128" s="817"/>
      <c r="AQ128" s="818"/>
      <c r="AR128" s="818"/>
      <c r="AS128" s="818"/>
      <c r="AT128" s="819"/>
      <c r="AU128" s="226"/>
      <c r="AV128" s="226"/>
      <c r="AW128" s="226"/>
      <c r="AX128" s="820" t="s">
        <v>485</v>
      </c>
      <c r="AY128" s="821"/>
      <c r="AZ128" s="821"/>
      <c r="BA128" s="821"/>
      <c r="BB128" s="821"/>
      <c r="BC128" s="821"/>
      <c r="BD128" s="821"/>
      <c r="BE128" s="822"/>
      <c r="BF128" s="799" t="s">
        <v>233</v>
      </c>
      <c r="BG128" s="800"/>
      <c r="BH128" s="800"/>
      <c r="BI128" s="800"/>
      <c r="BJ128" s="800"/>
      <c r="BK128" s="800"/>
      <c r="BL128" s="823"/>
      <c r="BM128" s="799">
        <v>13.56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486</v>
      </c>
      <c r="CQ128" s="743"/>
      <c r="CR128" s="743"/>
      <c r="CS128" s="743"/>
      <c r="CT128" s="743"/>
      <c r="CU128" s="743"/>
      <c r="CV128" s="743"/>
      <c r="CW128" s="743"/>
      <c r="CX128" s="743"/>
      <c r="CY128" s="743"/>
      <c r="CZ128" s="743"/>
      <c r="DA128" s="743"/>
      <c r="DB128" s="743"/>
      <c r="DC128" s="743"/>
      <c r="DD128" s="743"/>
      <c r="DE128" s="743"/>
      <c r="DF128" s="744"/>
      <c r="DG128" s="803" t="s">
        <v>410</v>
      </c>
      <c r="DH128" s="804"/>
      <c r="DI128" s="804"/>
      <c r="DJ128" s="804"/>
      <c r="DK128" s="804"/>
      <c r="DL128" s="804" t="s">
        <v>410</v>
      </c>
      <c r="DM128" s="804"/>
      <c r="DN128" s="804"/>
      <c r="DO128" s="804"/>
      <c r="DP128" s="804"/>
      <c r="DQ128" s="804" t="s">
        <v>233</v>
      </c>
      <c r="DR128" s="804"/>
      <c r="DS128" s="804"/>
      <c r="DT128" s="804"/>
      <c r="DU128" s="804"/>
      <c r="DV128" s="805" t="s">
        <v>410</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487</v>
      </c>
      <c r="X129" s="790"/>
      <c r="Y129" s="790"/>
      <c r="Z129" s="791"/>
      <c r="AA129" s="792">
        <v>8731534</v>
      </c>
      <c r="AB129" s="793"/>
      <c r="AC129" s="793"/>
      <c r="AD129" s="793"/>
      <c r="AE129" s="794"/>
      <c r="AF129" s="795">
        <v>9093107</v>
      </c>
      <c r="AG129" s="793"/>
      <c r="AH129" s="793"/>
      <c r="AI129" s="793"/>
      <c r="AJ129" s="794"/>
      <c r="AK129" s="795">
        <v>8817071</v>
      </c>
      <c r="AL129" s="793"/>
      <c r="AM129" s="793"/>
      <c r="AN129" s="793"/>
      <c r="AO129" s="794"/>
      <c r="AP129" s="796"/>
      <c r="AQ129" s="797"/>
      <c r="AR129" s="797"/>
      <c r="AS129" s="797"/>
      <c r="AT129" s="798"/>
      <c r="AU129" s="227"/>
      <c r="AV129" s="227"/>
      <c r="AW129" s="227"/>
      <c r="AX129" s="764" t="s">
        <v>488</v>
      </c>
      <c r="AY129" s="765"/>
      <c r="AZ129" s="765"/>
      <c r="BA129" s="765"/>
      <c r="BB129" s="765"/>
      <c r="BC129" s="765"/>
      <c r="BD129" s="765"/>
      <c r="BE129" s="766"/>
      <c r="BF129" s="783" t="s">
        <v>410</v>
      </c>
      <c r="BG129" s="784"/>
      <c r="BH129" s="784"/>
      <c r="BI129" s="784"/>
      <c r="BJ129" s="784"/>
      <c r="BK129" s="784"/>
      <c r="BL129" s="785"/>
      <c r="BM129" s="783">
        <v>18.559999999999999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489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490</v>
      </c>
      <c r="X130" s="790"/>
      <c r="Y130" s="790"/>
      <c r="Z130" s="791"/>
      <c r="AA130" s="792">
        <v>1627594</v>
      </c>
      <c r="AB130" s="793"/>
      <c r="AC130" s="793"/>
      <c r="AD130" s="793"/>
      <c r="AE130" s="794"/>
      <c r="AF130" s="795">
        <v>1530082</v>
      </c>
      <c r="AG130" s="793"/>
      <c r="AH130" s="793"/>
      <c r="AI130" s="793"/>
      <c r="AJ130" s="794"/>
      <c r="AK130" s="795">
        <v>1367873</v>
      </c>
      <c r="AL130" s="793"/>
      <c r="AM130" s="793"/>
      <c r="AN130" s="793"/>
      <c r="AO130" s="794"/>
      <c r="AP130" s="796"/>
      <c r="AQ130" s="797"/>
      <c r="AR130" s="797"/>
      <c r="AS130" s="797"/>
      <c r="AT130" s="798"/>
      <c r="AU130" s="227"/>
      <c r="AV130" s="227"/>
      <c r="AW130" s="227"/>
      <c r="AX130" s="764" t="s">
        <v>491</v>
      </c>
      <c r="AY130" s="765"/>
      <c r="AZ130" s="765"/>
      <c r="BA130" s="765"/>
      <c r="BB130" s="765"/>
      <c r="BC130" s="765"/>
      <c r="BD130" s="765"/>
      <c r="BE130" s="766"/>
      <c r="BF130" s="767">
        <v>7.3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492</v>
      </c>
      <c r="X131" s="774"/>
      <c r="Y131" s="774"/>
      <c r="Z131" s="775"/>
      <c r="AA131" s="776">
        <v>7103940</v>
      </c>
      <c r="AB131" s="777"/>
      <c r="AC131" s="777"/>
      <c r="AD131" s="777"/>
      <c r="AE131" s="778"/>
      <c r="AF131" s="779">
        <v>7563025</v>
      </c>
      <c r="AG131" s="777"/>
      <c r="AH131" s="777"/>
      <c r="AI131" s="777"/>
      <c r="AJ131" s="778"/>
      <c r="AK131" s="779">
        <v>7449198</v>
      </c>
      <c r="AL131" s="777"/>
      <c r="AM131" s="777"/>
      <c r="AN131" s="777"/>
      <c r="AO131" s="778"/>
      <c r="AP131" s="780"/>
      <c r="AQ131" s="781"/>
      <c r="AR131" s="781"/>
      <c r="AS131" s="781"/>
      <c r="AT131" s="782"/>
      <c r="AU131" s="227"/>
      <c r="AV131" s="227"/>
      <c r="AW131" s="227"/>
      <c r="AX131" s="742" t="s">
        <v>493</v>
      </c>
      <c r="AY131" s="743"/>
      <c r="AZ131" s="743"/>
      <c r="BA131" s="743"/>
      <c r="BB131" s="743"/>
      <c r="BC131" s="743"/>
      <c r="BD131" s="743"/>
      <c r="BE131" s="744"/>
      <c r="BF131" s="745">
        <v>73.3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495</v>
      </c>
      <c r="W132" s="755"/>
      <c r="X132" s="755"/>
      <c r="Y132" s="755"/>
      <c r="Z132" s="756"/>
      <c r="AA132" s="757">
        <v>6.8942868319999997</v>
      </c>
      <c r="AB132" s="758"/>
      <c r="AC132" s="758"/>
      <c r="AD132" s="758"/>
      <c r="AE132" s="759"/>
      <c r="AF132" s="760">
        <v>7.1490045320000002</v>
      </c>
      <c r="AG132" s="758"/>
      <c r="AH132" s="758"/>
      <c r="AI132" s="758"/>
      <c r="AJ132" s="759"/>
      <c r="AK132" s="760">
        <v>8.0461314910000006</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496</v>
      </c>
      <c r="W133" s="734"/>
      <c r="X133" s="734"/>
      <c r="Y133" s="734"/>
      <c r="Z133" s="735"/>
      <c r="AA133" s="736">
        <v>8.4</v>
      </c>
      <c r="AB133" s="737"/>
      <c r="AC133" s="737"/>
      <c r="AD133" s="737"/>
      <c r="AE133" s="738"/>
      <c r="AF133" s="736">
        <v>7.7</v>
      </c>
      <c r="AG133" s="737"/>
      <c r="AH133" s="737"/>
      <c r="AI133" s="737"/>
      <c r="AJ133" s="738"/>
      <c r="AK133" s="736">
        <v>7.3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rI9QR3cWTG1x0pUPPnzi1LMTL+CVts1Ywtwbm8OjayivpXnk3w5rIuuz7iBMUrHD05QlIFHFtsEnBz/DCRK0g==" saltValue="iAwFWVE3P8nzhfxWnh8Z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B294-A8B1-4190-A83E-3F73F0A79A44}">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497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KNmom/IVCKL9Ry/iSt1ijcRF1jEVhZxi4Dm2ur4IZKYPb5TIt4CkiX4J9v4BDmXgsLcwRRvlBxNj6QZ9ZXMJQ==" saltValue="CAbU1Y7ZPho9Xeu/AnOUZ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zEKcpHnfxiP8X0gxW328zw1HrELTM6E+0Xl0iUpaX0G2/hGwReIpSyMtQijEqA9ea0gAdhn9APSqLDVaozTQ==" saltValue="zsYlaU+HYWHaVZn8fs3hB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499</v>
      </c>
      <c r="AL6" s="260"/>
      <c r="AM6" s="260"/>
      <c r="AN6" s="260"/>
    </row>
    <row r="7" spans="1:46" ht="13.5" customHeight="1" x14ac:dyDescent="0.2">
      <c r="A7" s="259"/>
      <c r="AK7" s="262"/>
      <c r="AL7" s="263"/>
      <c r="AM7" s="263"/>
      <c r="AN7" s="264"/>
      <c r="AO7" s="1136" t="s">
        <v>500</v>
      </c>
      <c r="AP7" s="265"/>
      <c r="AQ7" s="266" t="s">
        <v>501</v>
      </c>
      <c r="AR7" s="267"/>
    </row>
    <row r="8" spans="1:46" ht="13" x14ac:dyDescent="0.2">
      <c r="A8" s="259"/>
      <c r="AK8" s="268"/>
      <c r="AL8" s="269"/>
      <c r="AM8" s="269"/>
      <c r="AN8" s="270"/>
      <c r="AO8" s="1137"/>
      <c r="AP8" s="271" t="s">
        <v>502</v>
      </c>
      <c r="AQ8" s="272" t="s">
        <v>503</v>
      </c>
      <c r="AR8" s="273" t="s">
        <v>504</v>
      </c>
    </row>
    <row r="9" spans="1:46" ht="13" x14ac:dyDescent="0.2">
      <c r="A9" s="259"/>
      <c r="AK9" s="1148" t="s">
        <v>505</v>
      </c>
      <c r="AL9" s="1149"/>
      <c r="AM9" s="1149"/>
      <c r="AN9" s="1150"/>
      <c r="AO9" s="274">
        <v>2600369</v>
      </c>
      <c r="AP9" s="274">
        <v>69328</v>
      </c>
      <c r="AQ9" s="275">
        <v>65553</v>
      </c>
      <c r="AR9" s="276">
        <v>5.8</v>
      </c>
    </row>
    <row r="10" spans="1:46" ht="13.5" customHeight="1" x14ac:dyDescent="0.2">
      <c r="A10" s="259"/>
      <c r="AK10" s="1148" t="s">
        <v>506</v>
      </c>
      <c r="AL10" s="1149"/>
      <c r="AM10" s="1149"/>
      <c r="AN10" s="1150"/>
      <c r="AO10" s="277">
        <v>105673</v>
      </c>
      <c r="AP10" s="277">
        <v>2817</v>
      </c>
      <c r="AQ10" s="278">
        <v>8503</v>
      </c>
      <c r="AR10" s="279">
        <v>-66.900000000000006</v>
      </c>
    </row>
    <row r="11" spans="1:46" ht="13.5" customHeight="1" x14ac:dyDescent="0.2">
      <c r="A11" s="259"/>
      <c r="AK11" s="1148" t="s">
        <v>507</v>
      </c>
      <c r="AL11" s="1149"/>
      <c r="AM11" s="1149"/>
      <c r="AN11" s="1150"/>
      <c r="AO11" s="277">
        <v>2727</v>
      </c>
      <c r="AP11" s="277">
        <v>73</v>
      </c>
      <c r="AQ11" s="278">
        <v>289</v>
      </c>
      <c r="AR11" s="279">
        <v>-74.7</v>
      </c>
    </row>
    <row r="12" spans="1:46" ht="13.5" customHeight="1" x14ac:dyDescent="0.2">
      <c r="A12" s="259"/>
      <c r="AK12" s="1148" t="s">
        <v>508</v>
      </c>
      <c r="AL12" s="1149"/>
      <c r="AM12" s="1149"/>
      <c r="AN12" s="1150"/>
      <c r="AO12" s="277" t="s">
        <v>509</v>
      </c>
      <c r="AP12" s="277" t="s">
        <v>509</v>
      </c>
      <c r="AQ12" s="278">
        <v>23</v>
      </c>
      <c r="AR12" s="279" t="s">
        <v>509</v>
      </c>
    </row>
    <row r="13" spans="1:46" ht="13.5" customHeight="1" x14ac:dyDescent="0.2">
      <c r="A13" s="259"/>
      <c r="AK13" s="1148" t="s">
        <v>510</v>
      </c>
      <c r="AL13" s="1149"/>
      <c r="AM13" s="1149"/>
      <c r="AN13" s="1150"/>
      <c r="AO13" s="277">
        <v>88652</v>
      </c>
      <c r="AP13" s="277">
        <v>2364</v>
      </c>
      <c r="AQ13" s="278">
        <v>2667</v>
      </c>
      <c r="AR13" s="279">
        <v>-11.4</v>
      </c>
    </row>
    <row r="14" spans="1:46" ht="13.5" customHeight="1" x14ac:dyDescent="0.2">
      <c r="A14" s="259"/>
      <c r="AK14" s="1148" t="s">
        <v>511</v>
      </c>
      <c r="AL14" s="1149"/>
      <c r="AM14" s="1149"/>
      <c r="AN14" s="1150"/>
      <c r="AO14" s="277">
        <v>66484</v>
      </c>
      <c r="AP14" s="277">
        <v>1773</v>
      </c>
      <c r="AQ14" s="278">
        <v>1163</v>
      </c>
      <c r="AR14" s="279">
        <v>52.5</v>
      </c>
    </row>
    <row r="15" spans="1:46" ht="13.5" customHeight="1" x14ac:dyDescent="0.2">
      <c r="A15" s="259"/>
      <c r="AK15" s="1151" t="s">
        <v>512</v>
      </c>
      <c r="AL15" s="1152"/>
      <c r="AM15" s="1152"/>
      <c r="AN15" s="1153"/>
      <c r="AO15" s="277">
        <v>-177589</v>
      </c>
      <c r="AP15" s="277">
        <v>-4735</v>
      </c>
      <c r="AQ15" s="278">
        <v>-4250</v>
      </c>
      <c r="AR15" s="279">
        <v>11.4</v>
      </c>
    </row>
    <row r="16" spans="1:46" ht="13" x14ac:dyDescent="0.2">
      <c r="A16" s="259"/>
      <c r="AK16" s="1151" t="s">
        <v>186</v>
      </c>
      <c r="AL16" s="1152"/>
      <c r="AM16" s="1152"/>
      <c r="AN16" s="1153"/>
      <c r="AO16" s="277">
        <v>2686316</v>
      </c>
      <c r="AP16" s="277">
        <v>71620</v>
      </c>
      <c r="AQ16" s="278">
        <v>73949</v>
      </c>
      <c r="AR16" s="279">
        <v>-3.1</v>
      </c>
    </row>
    <row r="17" spans="1:46" ht="13" x14ac:dyDescent="0.2">
      <c r="A17" s="259"/>
    </row>
    <row r="18" spans="1:46" ht="13" x14ac:dyDescent="0.2">
      <c r="A18" s="259"/>
      <c r="AQ18" s="280"/>
      <c r="AR18" s="280"/>
    </row>
    <row r="19" spans="1:46" ht="13" x14ac:dyDescent="0.2">
      <c r="A19" s="259"/>
      <c r="AK19" s="255" t="s">
        <v>513</v>
      </c>
    </row>
    <row r="20" spans="1:46" ht="13" x14ac:dyDescent="0.2">
      <c r="A20" s="259"/>
      <c r="AK20" s="281"/>
      <c r="AL20" s="282"/>
      <c r="AM20" s="282"/>
      <c r="AN20" s="283"/>
      <c r="AO20" s="284" t="s">
        <v>514</v>
      </c>
      <c r="AP20" s="285" t="s">
        <v>515</v>
      </c>
      <c r="AQ20" s="286" t="s">
        <v>516</v>
      </c>
      <c r="AR20" s="287"/>
    </row>
    <row r="21" spans="1:46" s="260" customFormat="1" ht="13" x14ac:dyDescent="0.2">
      <c r="A21" s="288"/>
      <c r="AK21" s="1154" t="s">
        <v>517</v>
      </c>
      <c r="AL21" s="1155"/>
      <c r="AM21" s="1155"/>
      <c r="AN21" s="1156"/>
      <c r="AO21" s="289">
        <v>7.04</v>
      </c>
      <c r="AP21" s="290">
        <v>6.65</v>
      </c>
      <c r="AQ21" s="291">
        <v>0.39</v>
      </c>
      <c r="AS21" s="292"/>
      <c r="AT21" s="288"/>
    </row>
    <row r="22" spans="1:46" s="260" customFormat="1" ht="13" x14ac:dyDescent="0.2">
      <c r="A22" s="288"/>
      <c r="AK22" s="1154" t="s">
        <v>518</v>
      </c>
      <c r="AL22" s="1155"/>
      <c r="AM22" s="1155"/>
      <c r="AN22" s="1156"/>
      <c r="AO22" s="293">
        <v>95.6</v>
      </c>
      <c r="AP22" s="294">
        <v>97</v>
      </c>
      <c r="AQ22" s="295">
        <v>-1.4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7" t="s">
        <v>519</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row>
    <row r="27" spans="1:46" ht="13" x14ac:dyDescent="0.2">
      <c r="A27" s="300"/>
      <c r="AS27" s="255"/>
      <c r="AT27" s="255"/>
    </row>
    <row r="28" spans="1:46" ht="16.5" x14ac:dyDescent="0.2">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521</v>
      </c>
      <c r="AL29" s="260"/>
      <c r="AM29" s="260"/>
      <c r="AN29" s="260"/>
      <c r="AS29" s="302"/>
    </row>
    <row r="30" spans="1:46" ht="13.5" customHeight="1" x14ac:dyDescent="0.2">
      <c r="A30" s="259"/>
      <c r="AK30" s="262"/>
      <c r="AL30" s="263"/>
      <c r="AM30" s="263"/>
      <c r="AN30" s="264"/>
      <c r="AO30" s="1136" t="s">
        <v>500</v>
      </c>
      <c r="AP30" s="265"/>
      <c r="AQ30" s="266" t="s">
        <v>501</v>
      </c>
      <c r="AR30" s="267"/>
    </row>
    <row r="31" spans="1:46" ht="13" x14ac:dyDescent="0.2">
      <c r="A31" s="259"/>
      <c r="AK31" s="268"/>
      <c r="AL31" s="269"/>
      <c r="AM31" s="269"/>
      <c r="AN31" s="270"/>
      <c r="AO31" s="1137"/>
      <c r="AP31" s="271" t="s">
        <v>502</v>
      </c>
      <c r="AQ31" s="272" t="s">
        <v>503</v>
      </c>
      <c r="AR31" s="273" t="s">
        <v>504</v>
      </c>
    </row>
    <row r="32" spans="1:46" ht="27" customHeight="1" x14ac:dyDescent="0.2">
      <c r="A32" s="259"/>
      <c r="AK32" s="1138" t="s">
        <v>522</v>
      </c>
      <c r="AL32" s="1139"/>
      <c r="AM32" s="1139"/>
      <c r="AN32" s="1140"/>
      <c r="AO32" s="303">
        <v>1536221</v>
      </c>
      <c r="AP32" s="303">
        <v>40957</v>
      </c>
      <c r="AQ32" s="304">
        <v>33124</v>
      </c>
      <c r="AR32" s="305">
        <v>23.6</v>
      </c>
    </row>
    <row r="33" spans="1:46" ht="13.5" customHeight="1" x14ac:dyDescent="0.2">
      <c r="A33" s="259"/>
      <c r="AK33" s="1138" t="s">
        <v>523</v>
      </c>
      <c r="AL33" s="1139"/>
      <c r="AM33" s="1139"/>
      <c r="AN33" s="1140"/>
      <c r="AO33" s="303" t="s">
        <v>509</v>
      </c>
      <c r="AP33" s="303" t="s">
        <v>509</v>
      </c>
      <c r="AQ33" s="304" t="s">
        <v>509</v>
      </c>
      <c r="AR33" s="305" t="s">
        <v>509</v>
      </c>
    </row>
    <row r="34" spans="1:46" ht="27" customHeight="1" x14ac:dyDescent="0.2">
      <c r="A34" s="259"/>
      <c r="AK34" s="1138" t="s">
        <v>524</v>
      </c>
      <c r="AL34" s="1139"/>
      <c r="AM34" s="1139"/>
      <c r="AN34" s="1140"/>
      <c r="AO34" s="303" t="s">
        <v>509</v>
      </c>
      <c r="AP34" s="303" t="s">
        <v>509</v>
      </c>
      <c r="AQ34" s="304" t="s">
        <v>509</v>
      </c>
      <c r="AR34" s="305" t="s">
        <v>509</v>
      </c>
    </row>
    <row r="35" spans="1:46" ht="27" customHeight="1" x14ac:dyDescent="0.2">
      <c r="A35" s="259"/>
      <c r="AK35" s="1138" t="s">
        <v>525</v>
      </c>
      <c r="AL35" s="1139"/>
      <c r="AM35" s="1139"/>
      <c r="AN35" s="1140"/>
      <c r="AO35" s="303">
        <v>595104</v>
      </c>
      <c r="AP35" s="303">
        <v>15866</v>
      </c>
      <c r="AQ35" s="304">
        <v>9022</v>
      </c>
      <c r="AR35" s="305">
        <v>75.900000000000006</v>
      </c>
    </row>
    <row r="36" spans="1:46" ht="27" customHeight="1" x14ac:dyDescent="0.2">
      <c r="A36" s="259"/>
      <c r="AK36" s="1138" t="s">
        <v>526</v>
      </c>
      <c r="AL36" s="1139"/>
      <c r="AM36" s="1139"/>
      <c r="AN36" s="1140"/>
      <c r="AO36" s="303">
        <v>20974</v>
      </c>
      <c r="AP36" s="303">
        <v>559</v>
      </c>
      <c r="AQ36" s="304">
        <v>1987</v>
      </c>
      <c r="AR36" s="305">
        <v>-71.900000000000006</v>
      </c>
    </row>
    <row r="37" spans="1:46" ht="13.5" customHeight="1" x14ac:dyDescent="0.2">
      <c r="A37" s="259"/>
      <c r="AK37" s="1138" t="s">
        <v>527</v>
      </c>
      <c r="AL37" s="1139"/>
      <c r="AM37" s="1139"/>
      <c r="AN37" s="1140"/>
      <c r="AO37" s="303" t="s">
        <v>509</v>
      </c>
      <c r="AP37" s="303" t="s">
        <v>509</v>
      </c>
      <c r="AQ37" s="304">
        <v>678</v>
      </c>
      <c r="AR37" s="305" t="s">
        <v>509</v>
      </c>
    </row>
    <row r="38" spans="1:46" ht="27" customHeight="1" x14ac:dyDescent="0.2">
      <c r="A38" s="259"/>
      <c r="AK38" s="1141" t="s">
        <v>528</v>
      </c>
      <c r="AL38" s="1142"/>
      <c r="AM38" s="1142"/>
      <c r="AN38" s="1143"/>
      <c r="AO38" s="306" t="s">
        <v>509</v>
      </c>
      <c r="AP38" s="306" t="s">
        <v>509</v>
      </c>
      <c r="AQ38" s="307">
        <v>0</v>
      </c>
      <c r="AR38" s="295" t="s">
        <v>509</v>
      </c>
      <c r="AS38" s="302"/>
    </row>
    <row r="39" spans="1:46" ht="13" x14ac:dyDescent="0.2">
      <c r="A39" s="259"/>
      <c r="AK39" s="1141" t="s">
        <v>529</v>
      </c>
      <c r="AL39" s="1142"/>
      <c r="AM39" s="1142"/>
      <c r="AN39" s="1143"/>
      <c r="AO39" s="303">
        <v>-185054</v>
      </c>
      <c r="AP39" s="303">
        <v>-4934</v>
      </c>
      <c r="AQ39" s="304">
        <v>-3119</v>
      </c>
      <c r="AR39" s="305">
        <v>58.2</v>
      </c>
      <c r="AS39" s="302"/>
    </row>
    <row r="40" spans="1:46" ht="27" customHeight="1" x14ac:dyDescent="0.2">
      <c r="A40" s="259"/>
      <c r="AK40" s="1138" t="s">
        <v>530</v>
      </c>
      <c r="AL40" s="1139"/>
      <c r="AM40" s="1139"/>
      <c r="AN40" s="1140"/>
      <c r="AO40" s="303">
        <v>-1367873</v>
      </c>
      <c r="AP40" s="303">
        <v>-36469</v>
      </c>
      <c r="AQ40" s="304">
        <v>-27108</v>
      </c>
      <c r="AR40" s="305">
        <v>34.5</v>
      </c>
      <c r="AS40" s="302"/>
    </row>
    <row r="41" spans="1:46" ht="13" x14ac:dyDescent="0.2">
      <c r="A41" s="259"/>
      <c r="AK41" s="1144" t="s">
        <v>299</v>
      </c>
      <c r="AL41" s="1145"/>
      <c r="AM41" s="1145"/>
      <c r="AN41" s="1146"/>
      <c r="AO41" s="303">
        <v>599372</v>
      </c>
      <c r="AP41" s="303">
        <v>15980</v>
      </c>
      <c r="AQ41" s="304">
        <v>14583</v>
      </c>
      <c r="AR41" s="305">
        <v>9.6</v>
      </c>
      <c r="AS41" s="302"/>
    </row>
    <row r="42" spans="1:46" ht="13" x14ac:dyDescent="0.2">
      <c r="A42" s="259"/>
      <c r="AK42" s="308" t="s">
        <v>531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532</v>
      </c>
    </row>
    <row r="48" spans="1:46" ht="13" x14ac:dyDescent="0.2">
      <c r="A48" s="259"/>
      <c r="AK48" s="313" t="s">
        <v>533</v>
      </c>
      <c r="AL48" s="313"/>
      <c r="AM48" s="313"/>
      <c r="AN48" s="313"/>
      <c r="AO48" s="313"/>
      <c r="AP48" s="313"/>
      <c r="AQ48" s="314"/>
      <c r="AR48" s="313"/>
    </row>
    <row r="49" spans="1:44" ht="13.5" customHeight="1" x14ac:dyDescent="0.2">
      <c r="A49" s="259"/>
      <c r="AK49" s="315"/>
      <c r="AL49" s="316"/>
      <c r="AM49" s="1131" t="s">
        <v>500</v>
      </c>
      <c r="AN49" s="1133" t="s">
        <v>534</v>
      </c>
      <c r="AO49" s="1134"/>
      <c r="AP49" s="1134"/>
      <c r="AQ49" s="1134"/>
      <c r="AR49" s="1135"/>
    </row>
    <row r="50" spans="1:44" ht="13" x14ac:dyDescent="0.2">
      <c r="A50" s="259"/>
      <c r="AK50" s="317"/>
      <c r="AL50" s="318"/>
      <c r="AM50" s="1132"/>
      <c r="AN50" s="319" t="s">
        <v>535</v>
      </c>
      <c r="AO50" s="320" t="s">
        <v>536</v>
      </c>
      <c r="AP50" s="321" t="s">
        <v>537</v>
      </c>
      <c r="AQ50" s="322" t="s">
        <v>538</v>
      </c>
      <c r="AR50" s="323" t="s">
        <v>539</v>
      </c>
    </row>
    <row r="51" spans="1:44" ht="13" x14ac:dyDescent="0.2">
      <c r="A51" s="259"/>
      <c r="AK51" s="315" t="s">
        <v>540</v>
      </c>
      <c r="AL51" s="316"/>
      <c r="AM51" s="324">
        <v>1329878</v>
      </c>
      <c r="AN51" s="325">
        <v>35346</v>
      </c>
      <c r="AO51" s="326">
        <v>85</v>
      </c>
      <c r="AP51" s="327">
        <v>47387</v>
      </c>
      <c r="AQ51" s="328">
        <v>-9.1999999999999993</v>
      </c>
      <c r="AR51" s="329">
        <v>94.2</v>
      </c>
    </row>
    <row r="52" spans="1:44" ht="13" x14ac:dyDescent="0.2">
      <c r="A52" s="259"/>
      <c r="AK52" s="330"/>
      <c r="AL52" s="331" t="s">
        <v>541</v>
      </c>
      <c r="AM52" s="332">
        <v>453031</v>
      </c>
      <c r="AN52" s="333">
        <v>12041</v>
      </c>
      <c r="AO52" s="334">
        <v>77.400000000000006</v>
      </c>
      <c r="AP52" s="335">
        <v>24928</v>
      </c>
      <c r="AQ52" s="336">
        <v>0.3</v>
      </c>
      <c r="AR52" s="337">
        <v>77.099999999999994</v>
      </c>
    </row>
    <row r="53" spans="1:44" ht="13" x14ac:dyDescent="0.2">
      <c r="A53" s="259"/>
      <c r="AK53" s="315" t="s">
        <v>542</v>
      </c>
      <c r="AL53" s="316"/>
      <c r="AM53" s="324">
        <v>2147882</v>
      </c>
      <c r="AN53" s="325">
        <v>57125</v>
      </c>
      <c r="AO53" s="326">
        <v>61.6</v>
      </c>
      <c r="AP53" s="327">
        <v>51264</v>
      </c>
      <c r="AQ53" s="328">
        <v>8.1999999999999993</v>
      </c>
      <c r="AR53" s="329">
        <v>53.4</v>
      </c>
    </row>
    <row r="54" spans="1:44" ht="13" x14ac:dyDescent="0.2">
      <c r="A54" s="259"/>
      <c r="AK54" s="330"/>
      <c r="AL54" s="331" t="s">
        <v>541</v>
      </c>
      <c r="AM54" s="332">
        <v>1119763</v>
      </c>
      <c r="AN54" s="333">
        <v>29781</v>
      </c>
      <c r="AO54" s="334">
        <v>147.30000000000001</v>
      </c>
      <c r="AP54" s="335">
        <v>26040</v>
      </c>
      <c r="AQ54" s="336">
        <v>4.5</v>
      </c>
      <c r="AR54" s="337">
        <v>142.80000000000001</v>
      </c>
    </row>
    <row r="55" spans="1:44" ht="13" x14ac:dyDescent="0.2">
      <c r="A55" s="259"/>
      <c r="AK55" s="315" t="s">
        <v>543</v>
      </c>
      <c r="AL55" s="316"/>
      <c r="AM55" s="324">
        <v>4712149</v>
      </c>
      <c r="AN55" s="325">
        <v>125487</v>
      </c>
      <c r="AO55" s="326">
        <v>119.7</v>
      </c>
      <c r="AP55" s="327">
        <v>52068</v>
      </c>
      <c r="AQ55" s="328">
        <v>1.6</v>
      </c>
      <c r="AR55" s="329">
        <v>118.1</v>
      </c>
    </row>
    <row r="56" spans="1:44" ht="13" x14ac:dyDescent="0.2">
      <c r="A56" s="259"/>
      <c r="AK56" s="330"/>
      <c r="AL56" s="331" t="s">
        <v>541</v>
      </c>
      <c r="AM56" s="332">
        <v>3156748</v>
      </c>
      <c r="AN56" s="333">
        <v>84066</v>
      </c>
      <c r="AO56" s="334">
        <v>182.3</v>
      </c>
      <c r="AP56" s="335">
        <v>26936</v>
      </c>
      <c r="AQ56" s="336">
        <v>3.4</v>
      </c>
      <c r="AR56" s="337">
        <v>178.9</v>
      </c>
    </row>
    <row r="57" spans="1:44" ht="13" x14ac:dyDescent="0.2">
      <c r="A57" s="259"/>
      <c r="AK57" s="315" t="s">
        <v>544</v>
      </c>
      <c r="AL57" s="316"/>
      <c r="AM57" s="324">
        <v>2734406</v>
      </c>
      <c r="AN57" s="325">
        <v>72784</v>
      </c>
      <c r="AO57" s="326">
        <v>-42</v>
      </c>
      <c r="AP57" s="327">
        <v>47161</v>
      </c>
      <c r="AQ57" s="328">
        <v>-9.4</v>
      </c>
      <c r="AR57" s="329">
        <v>-32.6</v>
      </c>
    </row>
    <row r="58" spans="1:44" ht="13" x14ac:dyDescent="0.2">
      <c r="A58" s="259"/>
      <c r="AK58" s="330"/>
      <c r="AL58" s="331" t="s">
        <v>541</v>
      </c>
      <c r="AM58" s="332">
        <v>1494515</v>
      </c>
      <c r="AN58" s="333">
        <v>39781</v>
      </c>
      <c r="AO58" s="334">
        <v>-52.7</v>
      </c>
      <c r="AP58" s="335">
        <v>24595</v>
      </c>
      <c r="AQ58" s="336">
        <v>-8.6999999999999993</v>
      </c>
      <c r="AR58" s="337">
        <v>-44</v>
      </c>
    </row>
    <row r="59" spans="1:44" ht="13" x14ac:dyDescent="0.2">
      <c r="A59" s="259"/>
      <c r="AK59" s="315" t="s">
        <v>545</v>
      </c>
      <c r="AL59" s="316"/>
      <c r="AM59" s="324">
        <v>3165918</v>
      </c>
      <c r="AN59" s="325">
        <v>84406</v>
      </c>
      <c r="AO59" s="326">
        <v>16</v>
      </c>
      <c r="AP59" s="327">
        <v>43423</v>
      </c>
      <c r="AQ59" s="328">
        <v>-7.9</v>
      </c>
      <c r="AR59" s="329">
        <v>23.9</v>
      </c>
    </row>
    <row r="60" spans="1:44" ht="13" x14ac:dyDescent="0.2">
      <c r="A60" s="259"/>
      <c r="AK60" s="330"/>
      <c r="AL60" s="331" t="s">
        <v>541</v>
      </c>
      <c r="AM60" s="332">
        <v>682188</v>
      </c>
      <c r="AN60" s="333">
        <v>18188</v>
      </c>
      <c r="AO60" s="334">
        <v>-54.3</v>
      </c>
      <c r="AP60" s="335">
        <v>22207</v>
      </c>
      <c r="AQ60" s="336">
        <v>-9.6999999999999993</v>
      </c>
      <c r="AR60" s="337">
        <v>-44.6</v>
      </c>
    </row>
    <row r="61" spans="1:44" ht="13" x14ac:dyDescent="0.2">
      <c r="A61" s="259"/>
      <c r="AK61" s="315" t="s">
        <v>546</v>
      </c>
      <c r="AL61" s="338"/>
      <c r="AM61" s="324">
        <v>2818047</v>
      </c>
      <c r="AN61" s="325">
        <v>75030</v>
      </c>
      <c r="AO61" s="326">
        <v>48.1</v>
      </c>
      <c r="AP61" s="327">
        <v>48261</v>
      </c>
      <c r="AQ61" s="339">
        <v>-3.3</v>
      </c>
      <c r="AR61" s="329">
        <v>51.4</v>
      </c>
    </row>
    <row r="62" spans="1:44" ht="13" x14ac:dyDescent="0.2">
      <c r="A62" s="259"/>
      <c r="AK62" s="330"/>
      <c r="AL62" s="331" t="s">
        <v>541</v>
      </c>
      <c r="AM62" s="332">
        <v>1381249</v>
      </c>
      <c r="AN62" s="333">
        <v>36771</v>
      </c>
      <c r="AO62" s="334">
        <v>60</v>
      </c>
      <c r="AP62" s="335">
        <v>24941</v>
      </c>
      <c r="AQ62" s="336">
        <v>-2</v>
      </c>
      <c r="AR62" s="337">
        <v>62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MTazCq03pK9Fla287LyyBnjinOiJod/wuVrrO7ssvqYxcDf1CNkdqh7Fur4MM3SMYpHSzCdSE4rqtPswQxvYLA==" saltValue="nV3oZZqjwDcbfJ0OCV+O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548</v>
      </c>
    </row>
    <row r="121" spans="125:125" ht="13.5" hidden="1" customHeight="1" x14ac:dyDescent="0.2">
      <c r="DU121" s="253"/>
    </row>
  </sheetData>
  <sheetProtection algorithmName="SHA-512" hashValue="5HUjDycngvfCxd9tHkR0rkdv2W/g622K1/omW0uGktbv9RNgxOu57JE9igBf3wmRjQhRdn4UJCggHvwuUamz9w==" saltValue="2/A4xxDayvOyeDPXCDIMC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549</v>
      </c>
    </row>
  </sheetData>
  <sheetProtection algorithmName="SHA-512" hashValue="lFc0lxKxjAi3mTNfKf6qDEd/IVpYuisy6Tui6xOvry4Ih52q63piFI/UyqUf2rtMwuVRmS2X4w81z3Tv+mKAQg==" saltValue="9Fd5zfDBNy1nqqnZsw/zW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57" t="s">
        <v>3</v>
      </c>
      <c r="D47" s="1157"/>
      <c r="E47" s="1158"/>
      <c r="F47" s="11">
        <v>9.23</v>
      </c>
      <c r="G47" s="12">
        <v>8.91</v>
      </c>
      <c r="H47" s="12">
        <v>11.99</v>
      </c>
      <c r="I47" s="12">
        <v>19.27</v>
      </c>
      <c r="J47" s="13">
        <v>24.07</v>
      </c>
    </row>
    <row r="48" spans="2:10" ht="57.75" customHeight="1" x14ac:dyDescent="0.2">
      <c r="B48" s="14"/>
      <c r="C48" s="1159" t="s">
        <v>4</v>
      </c>
      <c r="D48" s="1159"/>
      <c r="E48" s="1160"/>
      <c r="F48" s="15">
        <v>2.29</v>
      </c>
      <c r="G48" s="16">
        <v>2.4</v>
      </c>
      <c r="H48" s="16">
        <v>2.35</v>
      </c>
      <c r="I48" s="16">
        <v>4.2</v>
      </c>
      <c r="J48" s="17">
        <v>3.18</v>
      </c>
    </row>
    <row r="49" spans="2:10" ht="57.75" customHeight="1" thickBot="1" x14ac:dyDescent="0.25">
      <c r="B49" s="18"/>
      <c r="C49" s="1161" t="s">
        <v>5</v>
      </c>
      <c r="D49" s="1161"/>
      <c r="E49" s="1162"/>
      <c r="F49" s="19" t="s">
        <v>555</v>
      </c>
      <c r="G49" s="20" t="s">
        <v>556</v>
      </c>
      <c r="H49" s="20">
        <v>1.92</v>
      </c>
      <c r="I49" s="20">
        <v>8.48</v>
      </c>
      <c r="J49" s="21">
        <v>0.79</v>
      </c>
    </row>
    <row r="50" spans="2:10" ht="13" x14ac:dyDescent="0.2"/>
  </sheetData>
  <sheetProtection algorithmName="SHA-512" hashValue="SYiUhT/f1uwXQeJlPFcdoX7E3MKdffDtP+AcCwI/QmGPlueHtn4cwTOCnVtL6tXnX2cEMeWJ35/pTyA3kFib3A==" saltValue="7wqt8eZqk0vl+4qYhylq1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67" t="s">
        <v>557</v>
      </c>
      <c r="D34" s="1167"/>
      <c r="E34" s="1168"/>
      <c r="F34" s="32">
        <v>11.28</v>
      </c>
      <c r="G34" s="33">
        <v>11.93</v>
      </c>
      <c r="H34" s="33">
        <v>11.8</v>
      </c>
      <c r="I34" s="33">
        <v>11.64</v>
      </c>
      <c r="J34" s="34">
        <v>11.72</v>
      </c>
      <c r="K34" s="22"/>
      <c r="L34" s="22"/>
      <c r="M34" s="22"/>
      <c r="N34" s="22"/>
      <c r="O34" s="22"/>
      <c r="P34" s="22"/>
    </row>
    <row r="35" spans="1:16" ht="39" customHeight="1" x14ac:dyDescent="0.2">
      <c r="A35" s="22"/>
      <c r="B35" s="35"/>
      <c r="C35" s="1163" t="s">
        <v>558</v>
      </c>
      <c r="D35" s="1163"/>
      <c r="E35" s="1164"/>
      <c r="F35" s="36">
        <v>0</v>
      </c>
      <c r="G35" s="37">
        <v>0</v>
      </c>
      <c r="H35" s="37">
        <v>3.52</v>
      </c>
      <c r="I35" s="37">
        <v>6.75</v>
      </c>
      <c r="J35" s="38">
        <v>10.16</v>
      </c>
      <c r="K35" s="22"/>
      <c r="L35" s="22"/>
      <c r="M35" s="22"/>
      <c r="N35" s="22"/>
      <c r="O35" s="22"/>
      <c r="P35" s="22"/>
    </row>
    <row r="36" spans="1:16" ht="39" customHeight="1" x14ac:dyDescent="0.2">
      <c r="A36" s="22"/>
      <c r="B36" s="35"/>
      <c r="C36" s="1163" t="s">
        <v>559</v>
      </c>
      <c r="D36" s="1163"/>
      <c r="E36" s="1164"/>
      <c r="F36" s="36">
        <v>2.2400000000000002</v>
      </c>
      <c r="G36" s="37">
        <v>2.35</v>
      </c>
      <c r="H36" s="37">
        <v>2.2999999999999998</v>
      </c>
      <c r="I36" s="37">
        <v>4.16</v>
      </c>
      <c r="J36" s="38">
        <v>3.14</v>
      </c>
      <c r="K36" s="22"/>
      <c r="L36" s="22"/>
      <c r="M36" s="22"/>
      <c r="N36" s="22"/>
      <c r="O36" s="22"/>
      <c r="P36" s="22"/>
    </row>
    <row r="37" spans="1:16" ht="39" customHeight="1" x14ac:dyDescent="0.2">
      <c r="A37" s="22"/>
      <c r="B37" s="35"/>
      <c r="C37" s="1163" t="s">
        <v>560</v>
      </c>
      <c r="D37" s="1163"/>
      <c r="E37" s="1164"/>
      <c r="F37" s="36">
        <v>0.83</v>
      </c>
      <c r="G37" s="37">
        <v>0.61</v>
      </c>
      <c r="H37" s="37">
        <v>1.03</v>
      </c>
      <c r="I37" s="37">
        <v>0.54</v>
      </c>
      <c r="J37" s="38">
        <v>0.68</v>
      </c>
      <c r="K37" s="22"/>
      <c r="L37" s="22"/>
      <c r="M37" s="22"/>
      <c r="N37" s="22"/>
      <c r="O37" s="22"/>
      <c r="P37" s="22"/>
    </row>
    <row r="38" spans="1:16" ht="39" customHeight="1" x14ac:dyDescent="0.2">
      <c r="A38" s="22"/>
      <c r="B38" s="35"/>
      <c r="C38" s="1163" t="s">
        <v>561</v>
      </c>
      <c r="D38" s="1163"/>
      <c r="E38" s="1164"/>
      <c r="F38" s="36">
        <v>0.49</v>
      </c>
      <c r="G38" s="37">
        <v>0.89</v>
      </c>
      <c r="H38" s="37">
        <v>0.31</v>
      </c>
      <c r="I38" s="37">
        <v>0.44</v>
      </c>
      <c r="J38" s="38">
        <v>0.46</v>
      </c>
      <c r="K38" s="22"/>
      <c r="L38" s="22"/>
      <c r="M38" s="22"/>
      <c r="N38" s="22"/>
      <c r="O38" s="22"/>
      <c r="P38" s="22"/>
    </row>
    <row r="39" spans="1:16" ht="39" customHeight="1" x14ac:dyDescent="0.2">
      <c r="A39" s="22"/>
      <c r="B39" s="35"/>
      <c r="C39" s="1163" t="s">
        <v>562</v>
      </c>
      <c r="D39" s="1163"/>
      <c r="E39" s="1164"/>
      <c r="F39" s="36" t="s">
        <v>509</v>
      </c>
      <c r="G39" s="37" t="s">
        <v>509</v>
      </c>
      <c r="H39" s="37" t="s">
        <v>509</v>
      </c>
      <c r="I39" s="37" t="s">
        <v>509</v>
      </c>
      <c r="J39" s="38">
        <v>0.31</v>
      </c>
      <c r="K39" s="22"/>
      <c r="L39" s="22"/>
      <c r="M39" s="22"/>
      <c r="N39" s="22"/>
      <c r="O39" s="22"/>
      <c r="P39" s="22"/>
    </row>
    <row r="40" spans="1:16" ht="39" customHeight="1" x14ac:dyDescent="0.2">
      <c r="A40" s="22"/>
      <c r="B40" s="35"/>
      <c r="C40" s="1163" t="s">
        <v>563</v>
      </c>
      <c r="D40" s="1163"/>
      <c r="E40" s="1164"/>
      <c r="F40" s="36">
        <v>0.08</v>
      </c>
      <c r="G40" s="37">
        <v>0.08</v>
      </c>
      <c r="H40" s="37">
        <v>0.08</v>
      </c>
      <c r="I40" s="37">
        <v>0.06</v>
      </c>
      <c r="J40" s="38">
        <v>0.08</v>
      </c>
      <c r="K40" s="22"/>
      <c r="L40" s="22"/>
      <c r="M40" s="22"/>
      <c r="N40" s="22"/>
      <c r="O40" s="22"/>
      <c r="P40" s="22"/>
    </row>
    <row r="41" spans="1:16" ht="39" customHeight="1" x14ac:dyDescent="0.2">
      <c r="A41" s="22"/>
      <c r="B41" s="35"/>
      <c r="C41" s="1163" t="s">
        <v>564</v>
      </c>
      <c r="D41" s="1163"/>
      <c r="E41" s="1164"/>
      <c r="F41" s="36">
        <v>0.04</v>
      </c>
      <c r="G41" s="37">
        <v>0.04</v>
      </c>
      <c r="H41" s="37">
        <v>0.04</v>
      </c>
      <c r="I41" s="37">
        <v>0.03</v>
      </c>
      <c r="J41" s="38">
        <v>0.03</v>
      </c>
      <c r="K41" s="22"/>
      <c r="L41" s="22"/>
      <c r="M41" s="22"/>
      <c r="N41" s="22"/>
      <c r="O41" s="22"/>
      <c r="P41" s="22"/>
    </row>
    <row r="42" spans="1:16" ht="39" customHeight="1" x14ac:dyDescent="0.2">
      <c r="A42" s="22"/>
      <c r="B42" s="39"/>
      <c r="C42" s="1163" t="s">
        <v>565</v>
      </c>
      <c r="D42" s="1163"/>
      <c r="E42" s="1164"/>
      <c r="F42" s="36" t="s">
        <v>509</v>
      </c>
      <c r="G42" s="37" t="s">
        <v>509</v>
      </c>
      <c r="H42" s="37" t="s">
        <v>509</v>
      </c>
      <c r="I42" s="37" t="s">
        <v>509</v>
      </c>
      <c r="J42" s="38" t="s">
        <v>509</v>
      </c>
      <c r="K42" s="22"/>
      <c r="L42" s="22"/>
      <c r="M42" s="22"/>
      <c r="N42" s="22"/>
      <c r="O42" s="22"/>
      <c r="P42" s="22"/>
    </row>
    <row r="43" spans="1:16" ht="39" customHeight="1" thickBot="1" x14ac:dyDescent="0.25">
      <c r="A43" s="22"/>
      <c r="B43" s="40"/>
      <c r="C43" s="1165" t="s">
        <v>566</v>
      </c>
      <c r="D43" s="1165"/>
      <c r="E43" s="1166"/>
      <c r="F43" s="41">
        <v>2.0099999999999998</v>
      </c>
      <c r="G43" s="42">
        <v>1.76</v>
      </c>
      <c r="H43" s="42">
        <v>0.53</v>
      </c>
      <c r="I43" s="42">
        <v>0.01</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TEJXdGQoH/MeA6lVrbYidYUdYjsD+IuN6S6jFFd/Fi2SN6cP3f3cQgEMU85Nepv7I0bBeeVnlzHzfaNWzCz5A==" saltValue="mGDtqHytcR1TfdOTB1ll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92" t="s">
        <v>11</v>
      </c>
      <c r="C45" s="1193"/>
      <c r="D45" s="56"/>
      <c r="E45" s="1198" t="s">
        <v>12</v>
      </c>
      <c r="F45" s="1198"/>
      <c r="G45" s="1198"/>
      <c r="H45" s="1198"/>
      <c r="I45" s="1198"/>
      <c r="J45" s="1199"/>
      <c r="K45" s="57">
        <v>1792</v>
      </c>
      <c r="L45" s="58">
        <v>1744</v>
      </c>
      <c r="M45" s="58">
        <v>1567</v>
      </c>
      <c r="N45" s="58">
        <v>1701</v>
      </c>
      <c r="O45" s="59">
        <v>1536</v>
      </c>
      <c r="P45" s="46"/>
      <c r="Q45" s="46"/>
      <c r="R45" s="46"/>
      <c r="S45" s="46"/>
      <c r="T45" s="46"/>
      <c r="U45" s="46"/>
    </row>
    <row r="46" spans="1:21" ht="30.75" customHeight="1" x14ac:dyDescent="0.2">
      <c r="A46" s="46"/>
      <c r="B46" s="1194"/>
      <c r="C46" s="1195"/>
      <c r="D46" s="60"/>
      <c r="E46" s="1171" t="s">
        <v>13</v>
      </c>
      <c r="F46" s="1171"/>
      <c r="G46" s="1171"/>
      <c r="H46" s="1171"/>
      <c r="I46" s="1171"/>
      <c r="J46" s="1172"/>
      <c r="K46" s="61" t="s">
        <v>509</v>
      </c>
      <c r="L46" s="62" t="s">
        <v>509</v>
      </c>
      <c r="M46" s="62" t="s">
        <v>509</v>
      </c>
      <c r="N46" s="62" t="s">
        <v>509</v>
      </c>
      <c r="O46" s="63" t="s">
        <v>509</v>
      </c>
      <c r="P46" s="46"/>
      <c r="Q46" s="46"/>
      <c r="R46" s="46"/>
      <c r="S46" s="46"/>
      <c r="T46" s="46"/>
      <c r="U46" s="46"/>
    </row>
    <row r="47" spans="1:21" ht="30.75" customHeight="1" x14ac:dyDescent="0.2">
      <c r="A47" s="46"/>
      <c r="B47" s="1194"/>
      <c r="C47" s="1195"/>
      <c r="D47" s="60"/>
      <c r="E47" s="1171" t="s">
        <v>14</v>
      </c>
      <c r="F47" s="1171"/>
      <c r="G47" s="1171"/>
      <c r="H47" s="1171"/>
      <c r="I47" s="1171"/>
      <c r="J47" s="1172"/>
      <c r="K47" s="61" t="s">
        <v>509</v>
      </c>
      <c r="L47" s="62" t="s">
        <v>509</v>
      </c>
      <c r="M47" s="62" t="s">
        <v>509</v>
      </c>
      <c r="N47" s="62" t="s">
        <v>509</v>
      </c>
      <c r="O47" s="63" t="s">
        <v>509</v>
      </c>
      <c r="P47" s="46"/>
      <c r="Q47" s="46"/>
      <c r="R47" s="46"/>
      <c r="S47" s="46"/>
      <c r="T47" s="46"/>
      <c r="U47" s="46"/>
    </row>
    <row r="48" spans="1:21" ht="30.75" customHeight="1" x14ac:dyDescent="0.2">
      <c r="A48" s="46"/>
      <c r="B48" s="1194"/>
      <c r="C48" s="1195"/>
      <c r="D48" s="60"/>
      <c r="E48" s="1171" t="s">
        <v>15</v>
      </c>
      <c r="F48" s="1171"/>
      <c r="G48" s="1171"/>
      <c r="H48" s="1171"/>
      <c r="I48" s="1171"/>
      <c r="J48" s="1172"/>
      <c r="K48" s="61">
        <v>765</v>
      </c>
      <c r="L48" s="62">
        <v>714</v>
      </c>
      <c r="M48" s="62">
        <v>674</v>
      </c>
      <c r="N48" s="62">
        <v>667</v>
      </c>
      <c r="O48" s="63">
        <v>595</v>
      </c>
      <c r="P48" s="46"/>
      <c r="Q48" s="46"/>
      <c r="R48" s="46"/>
      <c r="S48" s="46"/>
      <c r="T48" s="46"/>
      <c r="U48" s="46"/>
    </row>
    <row r="49" spans="1:21" ht="30.75" customHeight="1" x14ac:dyDescent="0.2">
      <c r="A49" s="46"/>
      <c r="B49" s="1194"/>
      <c r="C49" s="1195"/>
      <c r="D49" s="60"/>
      <c r="E49" s="1171" t="s">
        <v>16</v>
      </c>
      <c r="F49" s="1171"/>
      <c r="G49" s="1171"/>
      <c r="H49" s="1171"/>
      <c r="I49" s="1171"/>
      <c r="J49" s="1172"/>
      <c r="K49" s="61">
        <v>85</v>
      </c>
      <c r="L49" s="62">
        <v>74</v>
      </c>
      <c r="M49" s="62">
        <v>61</v>
      </c>
      <c r="N49" s="62">
        <v>20</v>
      </c>
      <c r="O49" s="63">
        <v>21</v>
      </c>
      <c r="P49" s="46"/>
      <c r="Q49" s="46"/>
      <c r="R49" s="46"/>
      <c r="S49" s="46"/>
      <c r="T49" s="46"/>
      <c r="U49" s="46"/>
    </row>
    <row r="50" spans="1:21" ht="30.75" customHeight="1" x14ac:dyDescent="0.2">
      <c r="A50" s="46"/>
      <c r="B50" s="1194"/>
      <c r="C50" s="1195"/>
      <c r="D50" s="60"/>
      <c r="E50" s="1171" t="s">
        <v>17</v>
      </c>
      <c r="F50" s="1171"/>
      <c r="G50" s="1171"/>
      <c r="H50" s="1171"/>
      <c r="I50" s="1171"/>
      <c r="J50" s="1172"/>
      <c r="K50" s="61" t="s">
        <v>509</v>
      </c>
      <c r="L50" s="62" t="s">
        <v>509</v>
      </c>
      <c r="M50" s="62" t="s">
        <v>509</v>
      </c>
      <c r="N50" s="62" t="s">
        <v>509</v>
      </c>
      <c r="O50" s="63" t="s">
        <v>509</v>
      </c>
      <c r="P50" s="46"/>
      <c r="Q50" s="46"/>
      <c r="R50" s="46"/>
      <c r="S50" s="46"/>
      <c r="T50" s="46"/>
      <c r="U50" s="46"/>
    </row>
    <row r="51" spans="1:21" ht="30.75" customHeight="1" x14ac:dyDescent="0.2">
      <c r="A51" s="46"/>
      <c r="B51" s="1196"/>
      <c r="C51" s="1197"/>
      <c r="D51" s="64"/>
      <c r="E51" s="1171" t="s">
        <v>18</v>
      </c>
      <c r="F51" s="1171"/>
      <c r="G51" s="1171"/>
      <c r="H51" s="1171"/>
      <c r="I51" s="1171"/>
      <c r="J51" s="1172"/>
      <c r="K51" s="61" t="s">
        <v>509</v>
      </c>
      <c r="L51" s="62" t="s">
        <v>509</v>
      </c>
      <c r="M51" s="62" t="s">
        <v>509</v>
      </c>
      <c r="N51" s="62" t="s">
        <v>509</v>
      </c>
      <c r="O51" s="63" t="s">
        <v>509</v>
      </c>
      <c r="P51" s="46"/>
      <c r="Q51" s="46"/>
      <c r="R51" s="46"/>
      <c r="S51" s="46"/>
      <c r="T51" s="46"/>
      <c r="U51" s="46"/>
    </row>
    <row r="52" spans="1:21" ht="30.75" customHeight="1" x14ac:dyDescent="0.2">
      <c r="A52" s="46"/>
      <c r="B52" s="1169" t="s">
        <v>19</v>
      </c>
      <c r="C52" s="1170"/>
      <c r="D52" s="64"/>
      <c r="E52" s="1171" t="s">
        <v>20</v>
      </c>
      <c r="F52" s="1171"/>
      <c r="G52" s="1171"/>
      <c r="H52" s="1171"/>
      <c r="I52" s="1171"/>
      <c r="J52" s="1172"/>
      <c r="K52" s="61">
        <v>2007</v>
      </c>
      <c r="L52" s="62">
        <v>1917</v>
      </c>
      <c r="M52" s="62">
        <v>1811</v>
      </c>
      <c r="N52" s="62">
        <v>1847</v>
      </c>
      <c r="O52" s="63">
        <v>1553</v>
      </c>
      <c r="P52" s="46"/>
      <c r="Q52" s="46"/>
      <c r="R52" s="46"/>
      <c r="S52" s="46"/>
      <c r="T52" s="46"/>
      <c r="U52" s="46"/>
    </row>
    <row r="53" spans="1:21" ht="30.75" customHeight="1" thickBot="1" x14ac:dyDescent="0.25">
      <c r="A53" s="46"/>
      <c r="B53" s="1173" t="s">
        <v>21</v>
      </c>
      <c r="C53" s="1174"/>
      <c r="D53" s="65"/>
      <c r="E53" s="1175" t="s">
        <v>22</v>
      </c>
      <c r="F53" s="1175"/>
      <c r="G53" s="1175"/>
      <c r="H53" s="1175"/>
      <c r="I53" s="1175"/>
      <c r="J53" s="1176"/>
      <c r="K53" s="66">
        <v>635</v>
      </c>
      <c r="L53" s="67">
        <v>615</v>
      </c>
      <c r="M53" s="67">
        <v>491</v>
      </c>
      <c r="N53" s="67">
        <v>541</v>
      </c>
      <c r="O53" s="68">
        <v>599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3">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2">
      <c r="B58" s="1177" t="s">
        <v>26</v>
      </c>
      <c r="C58" s="1178"/>
      <c r="D58" s="1183" t="s">
        <v>27</v>
      </c>
      <c r="E58" s="1184"/>
      <c r="F58" s="1184"/>
      <c r="G58" s="1184"/>
      <c r="H58" s="1184"/>
      <c r="I58" s="1184"/>
      <c r="J58" s="1185"/>
      <c r="K58" s="81"/>
      <c r="L58" s="82"/>
      <c r="M58" s="82"/>
      <c r="N58" s="82"/>
      <c r="O58" s="83"/>
    </row>
    <row r="59" spans="1:21" ht="31.5" customHeight="1" x14ac:dyDescent="0.2">
      <c r="B59" s="1179"/>
      <c r="C59" s="1180"/>
      <c r="D59" s="1186" t="s">
        <v>28</v>
      </c>
      <c r="E59" s="1187"/>
      <c r="F59" s="1187"/>
      <c r="G59" s="1187"/>
      <c r="H59" s="1187"/>
      <c r="I59" s="1187"/>
      <c r="J59" s="1188"/>
      <c r="K59" s="84"/>
      <c r="L59" s="85"/>
      <c r="M59" s="85"/>
      <c r="N59" s="85"/>
      <c r="O59" s="86"/>
    </row>
    <row r="60" spans="1:21" ht="31.5" customHeight="1" thickBot="1" x14ac:dyDescent="0.25">
      <c r="B60" s="1181"/>
      <c r="C60" s="1182"/>
      <c r="D60" s="1189" t="s">
        <v>29</v>
      </c>
      <c r="E60" s="1190"/>
      <c r="F60" s="1190"/>
      <c r="G60" s="1190"/>
      <c r="H60" s="1190"/>
      <c r="I60" s="1190"/>
      <c r="J60" s="1191"/>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7BGYtVwfrjXJ8OsciTZb0o33ujxMviYtLnGhboLKhW8lm2sB44iX4PESuOVTTTyfgq0iYeGeGQgeaksc2V59g==" saltValue="N8sV+25oq/hMzEFsaRRl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550</v>
      </c>
      <c r="J40" s="101" t="s">
        <v>551</v>
      </c>
      <c r="K40" s="101" t="s">
        <v>552</v>
      </c>
      <c r="L40" s="101" t="s">
        <v>553</v>
      </c>
      <c r="M40" s="102" t="s">
        <v>554</v>
      </c>
    </row>
    <row r="41" spans="2:13" ht="27.75" customHeight="1" x14ac:dyDescent="0.2">
      <c r="B41" s="1212" t="s">
        <v>32</v>
      </c>
      <c r="C41" s="1213"/>
      <c r="D41" s="103"/>
      <c r="E41" s="1214" t="s">
        <v>33</v>
      </c>
      <c r="F41" s="1214"/>
      <c r="G41" s="1214"/>
      <c r="H41" s="1215"/>
      <c r="I41" s="342">
        <v>14240</v>
      </c>
      <c r="J41" s="343">
        <v>14262</v>
      </c>
      <c r="K41" s="343">
        <v>16022</v>
      </c>
      <c r="L41" s="343">
        <v>16741</v>
      </c>
      <c r="M41" s="344">
        <v>17097</v>
      </c>
    </row>
    <row r="42" spans="2:13" ht="27.75" customHeight="1" x14ac:dyDescent="0.2">
      <c r="B42" s="1202"/>
      <c r="C42" s="1203"/>
      <c r="D42" s="104"/>
      <c r="E42" s="1206" t="s">
        <v>34</v>
      </c>
      <c r="F42" s="1206"/>
      <c r="G42" s="1206"/>
      <c r="H42" s="1207"/>
      <c r="I42" s="345">
        <v>141</v>
      </c>
      <c r="J42" s="346">
        <v>153</v>
      </c>
      <c r="K42" s="346" t="s">
        <v>509</v>
      </c>
      <c r="L42" s="346" t="s">
        <v>509</v>
      </c>
      <c r="M42" s="347" t="s">
        <v>509</v>
      </c>
    </row>
    <row r="43" spans="2:13" ht="27.75" customHeight="1" x14ac:dyDescent="0.2">
      <c r="B43" s="1202"/>
      <c r="C43" s="1203"/>
      <c r="D43" s="104"/>
      <c r="E43" s="1206" t="s">
        <v>35</v>
      </c>
      <c r="F43" s="1206"/>
      <c r="G43" s="1206"/>
      <c r="H43" s="1207"/>
      <c r="I43" s="345">
        <v>9663</v>
      </c>
      <c r="J43" s="346">
        <v>8919</v>
      </c>
      <c r="K43" s="346">
        <v>8151</v>
      </c>
      <c r="L43" s="346">
        <v>7763</v>
      </c>
      <c r="M43" s="347">
        <v>7482</v>
      </c>
    </row>
    <row r="44" spans="2:13" ht="27.75" customHeight="1" x14ac:dyDescent="0.2">
      <c r="B44" s="1202"/>
      <c r="C44" s="1203"/>
      <c r="D44" s="104"/>
      <c r="E44" s="1206" t="s">
        <v>36</v>
      </c>
      <c r="F44" s="1206"/>
      <c r="G44" s="1206"/>
      <c r="H44" s="1207"/>
      <c r="I44" s="345">
        <v>303</v>
      </c>
      <c r="J44" s="346">
        <v>253</v>
      </c>
      <c r="K44" s="346">
        <v>246</v>
      </c>
      <c r="L44" s="346">
        <v>758</v>
      </c>
      <c r="M44" s="347">
        <v>1738</v>
      </c>
    </row>
    <row r="45" spans="2:13" ht="27.75" customHeight="1" x14ac:dyDescent="0.2">
      <c r="B45" s="1202"/>
      <c r="C45" s="1203"/>
      <c r="D45" s="104"/>
      <c r="E45" s="1206" t="s">
        <v>37</v>
      </c>
      <c r="F45" s="1206"/>
      <c r="G45" s="1206"/>
      <c r="H45" s="1207"/>
      <c r="I45" s="345">
        <v>1651</v>
      </c>
      <c r="J45" s="346">
        <v>1609</v>
      </c>
      <c r="K45" s="346">
        <v>1548</v>
      </c>
      <c r="L45" s="346">
        <v>1509</v>
      </c>
      <c r="M45" s="347">
        <v>1441</v>
      </c>
    </row>
    <row r="46" spans="2:13" ht="27.75" customHeight="1" x14ac:dyDescent="0.2">
      <c r="B46" s="1202"/>
      <c r="C46" s="1203"/>
      <c r="D46" s="105"/>
      <c r="E46" s="1206" t="s">
        <v>38</v>
      </c>
      <c r="F46" s="1206"/>
      <c r="G46" s="1206"/>
      <c r="H46" s="1207"/>
      <c r="I46" s="345">
        <v>277</v>
      </c>
      <c r="J46" s="346">
        <v>245</v>
      </c>
      <c r="K46" s="346">
        <v>213</v>
      </c>
      <c r="L46" s="346">
        <v>210</v>
      </c>
      <c r="M46" s="347">
        <v>177</v>
      </c>
    </row>
    <row r="47" spans="2:13" ht="27.75" customHeight="1" x14ac:dyDescent="0.2">
      <c r="B47" s="1202"/>
      <c r="C47" s="1203"/>
      <c r="D47" s="106"/>
      <c r="E47" s="1216" t="s">
        <v>39</v>
      </c>
      <c r="F47" s="1217"/>
      <c r="G47" s="1217"/>
      <c r="H47" s="1218"/>
      <c r="I47" s="345" t="s">
        <v>509</v>
      </c>
      <c r="J47" s="346" t="s">
        <v>509</v>
      </c>
      <c r="K47" s="346" t="s">
        <v>509</v>
      </c>
      <c r="L47" s="346" t="s">
        <v>509</v>
      </c>
      <c r="M47" s="347" t="s">
        <v>509</v>
      </c>
    </row>
    <row r="48" spans="2:13" ht="27.75" customHeight="1" x14ac:dyDescent="0.2">
      <c r="B48" s="1202"/>
      <c r="C48" s="1203"/>
      <c r="D48" s="104"/>
      <c r="E48" s="1206" t="s">
        <v>40</v>
      </c>
      <c r="F48" s="1206"/>
      <c r="G48" s="1206"/>
      <c r="H48" s="1207"/>
      <c r="I48" s="345" t="s">
        <v>509</v>
      </c>
      <c r="J48" s="346" t="s">
        <v>509</v>
      </c>
      <c r="K48" s="346" t="s">
        <v>509</v>
      </c>
      <c r="L48" s="346" t="s">
        <v>509</v>
      </c>
      <c r="M48" s="347" t="s">
        <v>509</v>
      </c>
    </row>
    <row r="49" spans="2:13" ht="27.75" customHeight="1" x14ac:dyDescent="0.2">
      <c r="B49" s="1204"/>
      <c r="C49" s="1205"/>
      <c r="D49" s="104"/>
      <c r="E49" s="1206" t="s">
        <v>41</v>
      </c>
      <c r="F49" s="1206"/>
      <c r="G49" s="1206"/>
      <c r="H49" s="1207"/>
      <c r="I49" s="345" t="s">
        <v>509</v>
      </c>
      <c r="J49" s="346" t="s">
        <v>509</v>
      </c>
      <c r="K49" s="346" t="s">
        <v>509</v>
      </c>
      <c r="L49" s="346" t="s">
        <v>509</v>
      </c>
      <c r="M49" s="347" t="s">
        <v>509</v>
      </c>
    </row>
    <row r="50" spans="2:13" ht="27.75" customHeight="1" x14ac:dyDescent="0.2">
      <c r="B50" s="1200" t="s">
        <v>42</v>
      </c>
      <c r="C50" s="1201"/>
      <c r="D50" s="107"/>
      <c r="E50" s="1206" t="s">
        <v>43</v>
      </c>
      <c r="F50" s="1206"/>
      <c r="G50" s="1206"/>
      <c r="H50" s="1207"/>
      <c r="I50" s="345">
        <v>1790</v>
      </c>
      <c r="J50" s="346">
        <v>1809</v>
      </c>
      <c r="K50" s="346">
        <v>2021</v>
      </c>
      <c r="L50" s="346">
        <v>2943</v>
      </c>
      <c r="M50" s="347">
        <v>3291</v>
      </c>
    </row>
    <row r="51" spans="2:13" ht="27.75" customHeight="1" x14ac:dyDescent="0.2">
      <c r="B51" s="1202"/>
      <c r="C51" s="1203"/>
      <c r="D51" s="104"/>
      <c r="E51" s="1206" t="s">
        <v>44</v>
      </c>
      <c r="F51" s="1206"/>
      <c r="G51" s="1206"/>
      <c r="H51" s="1207"/>
      <c r="I51" s="345">
        <v>2026</v>
      </c>
      <c r="J51" s="346">
        <v>2021</v>
      </c>
      <c r="K51" s="346">
        <v>2043</v>
      </c>
      <c r="L51" s="346">
        <v>2104</v>
      </c>
      <c r="M51" s="347">
        <v>2098</v>
      </c>
    </row>
    <row r="52" spans="2:13" ht="27.75" customHeight="1" x14ac:dyDescent="0.2">
      <c r="B52" s="1204"/>
      <c r="C52" s="1205"/>
      <c r="D52" s="104"/>
      <c r="E52" s="1206" t="s">
        <v>45</v>
      </c>
      <c r="F52" s="1206"/>
      <c r="G52" s="1206"/>
      <c r="H52" s="1207"/>
      <c r="I52" s="345">
        <v>17220</v>
      </c>
      <c r="J52" s="346">
        <v>16616</v>
      </c>
      <c r="K52" s="346">
        <v>16744</v>
      </c>
      <c r="L52" s="346">
        <v>17265</v>
      </c>
      <c r="M52" s="347">
        <v>17085</v>
      </c>
    </row>
    <row r="53" spans="2:13" ht="27.75" customHeight="1" thickBot="1" x14ac:dyDescent="0.25">
      <c r="B53" s="1208" t="s">
        <v>46</v>
      </c>
      <c r="C53" s="1209"/>
      <c r="D53" s="108"/>
      <c r="E53" s="1210" t="s">
        <v>47</v>
      </c>
      <c r="F53" s="1210"/>
      <c r="G53" s="1210"/>
      <c r="H53" s="1211"/>
      <c r="I53" s="348">
        <v>5239</v>
      </c>
      <c r="J53" s="349">
        <v>4996</v>
      </c>
      <c r="K53" s="349">
        <v>5373</v>
      </c>
      <c r="L53" s="349">
        <v>4670</v>
      </c>
      <c r="M53" s="350">
        <v>5460</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PVTrXRjHSj8Oat2WL65CvGvs7jbJZqo3fbMwGMfHgEqxhQcZOGGLRurSuPGL+nX+Ga2kyhZChhiU+DAc+Jt3nw==" saltValue="dvV66iwhJFf4VNhJStvY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552</v>
      </c>
      <c r="G54" s="117" t="s">
        <v>553</v>
      </c>
      <c r="H54" s="118" t="s">
        <v>554</v>
      </c>
    </row>
    <row r="55" spans="2:8" ht="52.5" customHeight="1" x14ac:dyDescent="0.2">
      <c r="B55" s="119"/>
      <c r="C55" s="1227" t="s">
        <v>50</v>
      </c>
      <c r="D55" s="1227"/>
      <c r="E55" s="1228"/>
      <c r="F55" s="120">
        <v>1047</v>
      </c>
      <c r="G55" s="120">
        <v>1752</v>
      </c>
      <c r="H55" s="121">
        <v>2123</v>
      </c>
    </row>
    <row r="56" spans="2:8" ht="52.5" customHeight="1" x14ac:dyDescent="0.2">
      <c r="B56" s="122"/>
      <c r="C56" s="1229" t="s">
        <v>51</v>
      </c>
      <c r="D56" s="1229"/>
      <c r="E56" s="1230"/>
      <c r="F56" s="123">
        <v>1</v>
      </c>
      <c r="G56" s="123">
        <v>143</v>
      </c>
      <c r="H56" s="124">
        <v>143</v>
      </c>
    </row>
    <row r="57" spans="2:8" ht="53.25" customHeight="1" x14ac:dyDescent="0.2">
      <c r="B57" s="122"/>
      <c r="C57" s="1231" t="s">
        <v>52</v>
      </c>
      <c r="D57" s="1231"/>
      <c r="E57" s="1232"/>
      <c r="F57" s="125">
        <v>243</v>
      </c>
      <c r="G57" s="125">
        <v>194</v>
      </c>
      <c r="H57" s="126">
        <v>192</v>
      </c>
    </row>
    <row r="58" spans="2:8" ht="45.75" customHeight="1" x14ac:dyDescent="0.2">
      <c r="B58" s="127"/>
      <c r="C58" s="1219" t="s">
        <v>584</v>
      </c>
      <c r="D58" s="1220"/>
      <c r="E58" s="1221"/>
      <c r="F58" s="128">
        <v>66</v>
      </c>
      <c r="G58" s="128">
        <v>64</v>
      </c>
      <c r="H58" s="129">
        <v>66</v>
      </c>
    </row>
    <row r="59" spans="2:8" ht="45.75" customHeight="1" x14ac:dyDescent="0.2">
      <c r="B59" s="127"/>
      <c r="C59" s="1219" t="s">
        <v>585</v>
      </c>
      <c r="D59" s="1220"/>
      <c r="E59" s="1221"/>
      <c r="F59" s="128" t="s">
        <v>582</v>
      </c>
      <c r="G59" s="128">
        <v>55</v>
      </c>
      <c r="H59" s="129">
        <v>46</v>
      </c>
    </row>
    <row r="60" spans="2:8" ht="45.75" customHeight="1" x14ac:dyDescent="0.2">
      <c r="B60" s="127"/>
      <c r="C60" s="1219" t="s">
        <v>586</v>
      </c>
      <c r="D60" s="1220"/>
      <c r="E60" s="1221"/>
      <c r="F60" s="128">
        <v>19</v>
      </c>
      <c r="G60" s="128">
        <v>20</v>
      </c>
      <c r="H60" s="129">
        <v>17</v>
      </c>
    </row>
    <row r="61" spans="2:8" ht="45.75" customHeight="1" x14ac:dyDescent="0.2">
      <c r="B61" s="127"/>
      <c r="C61" s="1219" t="s">
        <v>587</v>
      </c>
      <c r="D61" s="1220"/>
      <c r="E61" s="1221"/>
      <c r="F61" s="128">
        <v>11</v>
      </c>
      <c r="G61" s="128">
        <v>16</v>
      </c>
      <c r="H61" s="129">
        <v>20</v>
      </c>
    </row>
    <row r="62" spans="2:8" ht="45.75" customHeight="1" thickBot="1" x14ac:dyDescent="0.25">
      <c r="B62" s="130"/>
      <c r="C62" s="1222" t="s">
        <v>588</v>
      </c>
      <c r="D62" s="1223"/>
      <c r="E62" s="1224"/>
      <c r="F62" s="131">
        <v>6</v>
      </c>
      <c r="G62" s="131">
        <v>10</v>
      </c>
      <c r="H62" s="132">
        <v>14</v>
      </c>
    </row>
    <row r="63" spans="2:8" ht="52.5" customHeight="1" thickBot="1" x14ac:dyDescent="0.25">
      <c r="B63" s="133"/>
      <c r="C63" s="1225" t="s">
        <v>53</v>
      </c>
      <c r="D63" s="1225"/>
      <c r="E63" s="1226"/>
      <c r="F63" s="134">
        <v>1291</v>
      </c>
      <c r="G63" s="134">
        <v>2090</v>
      </c>
      <c r="H63" s="135">
        <v>2458</v>
      </c>
    </row>
    <row r="64" spans="2:8" ht="13" x14ac:dyDescent="0.2"/>
  </sheetData>
  <sheetProtection algorithmName="SHA-512" hashValue="mNXiJql+q4fF84mZU4eQkzVA+ptDaX6B6XlOc5FkVHdm0/AfiT5lmytN65cUfTXh+Dcw5+Hf4VdP9kVZ9ICtuA==" saltValue="/I0APH//7vX2bbUh/jx5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3753-D7A6-4288-B33A-988B7679F4A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590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591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3" t="s">
        <v>592</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ht="13" x14ac:dyDescent="0.2">
      <c r="B44" s="259"/>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ht="13" x14ac:dyDescent="0.2">
      <c r="B45" s="259"/>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ht="13" x14ac:dyDescent="0.2">
      <c r="B46" s="259"/>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ht="13" x14ac:dyDescent="0.2">
      <c r="B47" s="259"/>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593</v>
      </c>
    </row>
    <row r="50" spans="1:109" ht="13" x14ac:dyDescent="0.2">
      <c r="B50" s="259"/>
      <c r="G50" s="1242"/>
      <c r="H50" s="1242"/>
      <c r="I50" s="1242"/>
      <c r="J50" s="1242"/>
      <c r="K50" s="360"/>
      <c r="L50" s="360"/>
      <c r="M50" s="361"/>
      <c r="N50" s="361"/>
      <c r="AN50" s="1243"/>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5"/>
      <c r="BP50" s="1246" t="s">
        <v>550</v>
      </c>
      <c r="BQ50" s="1246"/>
      <c r="BR50" s="1246"/>
      <c r="BS50" s="1246"/>
      <c r="BT50" s="1246"/>
      <c r="BU50" s="1246"/>
      <c r="BV50" s="1246"/>
      <c r="BW50" s="1246"/>
      <c r="BX50" s="1246" t="s">
        <v>551</v>
      </c>
      <c r="BY50" s="1246"/>
      <c r="BZ50" s="1246"/>
      <c r="CA50" s="1246"/>
      <c r="CB50" s="1246"/>
      <c r="CC50" s="1246"/>
      <c r="CD50" s="1246"/>
      <c r="CE50" s="1246"/>
      <c r="CF50" s="1246" t="s">
        <v>552</v>
      </c>
      <c r="CG50" s="1246"/>
      <c r="CH50" s="1246"/>
      <c r="CI50" s="1246"/>
      <c r="CJ50" s="1246"/>
      <c r="CK50" s="1246"/>
      <c r="CL50" s="1246"/>
      <c r="CM50" s="1246"/>
      <c r="CN50" s="1246" t="s">
        <v>553</v>
      </c>
      <c r="CO50" s="1246"/>
      <c r="CP50" s="1246"/>
      <c r="CQ50" s="1246"/>
      <c r="CR50" s="1246"/>
      <c r="CS50" s="1246"/>
      <c r="CT50" s="1246"/>
      <c r="CU50" s="1246"/>
      <c r="CV50" s="1246" t="s">
        <v>554</v>
      </c>
      <c r="CW50" s="1246"/>
      <c r="CX50" s="1246"/>
      <c r="CY50" s="1246"/>
      <c r="CZ50" s="1246"/>
      <c r="DA50" s="1246"/>
      <c r="DB50" s="1246"/>
      <c r="DC50" s="1246"/>
    </row>
    <row r="51" spans="1:109" ht="13.5" customHeight="1" x14ac:dyDescent="0.2">
      <c r="B51" s="259"/>
      <c r="G51" s="1252"/>
      <c r="H51" s="1252"/>
      <c r="I51" s="1250"/>
      <c r="J51" s="1250"/>
      <c r="K51" s="1248"/>
      <c r="L51" s="1248"/>
      <c r="M51" s="1248"/>
      <c r="N51" s="1248"/>
      <c r="AM51" s="359"/>
      <c r="AN51" s="1249" t="s">
        <v>594</v>
      </c>
      <c r="AO51" s="1249"/>
      <c r="AP51" s="1249"/>
      <c r="AQ51" s="1249"/>
      <c r="AR51" s="1249"/>
      <c r="AS51" s="1249"/>
      <c r="AT51" s="1249"/>
      <c r="AU51" s="1249"/>
      <c r="AV51" s="1249"/>
      <c r="AW51" s="1249"/>
      <c r="AX51" s="1249"/>
      <c r="AY51" s="1249"/>
      <c r="AZ51" s="1249"/>
      <c r="BA51" s="1249"/>
      <c r="BB51" s="1249" t="s">
        <v>595</v>
      </c>
      <c r="BC51" s="1249"/>
      <c r="BD51" s="1249"/>
      <c r="BE51" s="1249"/>
      <c r="BF51" s="1249"/>
      <c r="BG51" s="1249"/>
      <c r="BH51" s="1249"/>
      <c r="BI51" s="1249"/>
      <c r="BJ51" s="1249"/>
      <c r="BK51" s="1249"/>
      <c r="BL51" s="1249"/>
      <c r="BM51" s="1249"/>
      <c r="BN51" s="1249"/>
      <c r="BO51" s="1249"/>
      <c r="BP51" s="1247">
        <v>76.400000000000006</v>
      </c>
      <c r="BQ51" s="1247"/>
      <c r="BR51" s="1247"/>
      <c r="BS51" s="1247"/>
      <c r="BT51" s="1247"/>
      <c r="BU51" s="1247"/>
      <c r="BV51" s="1247"/>
      <c r="BW51" s="1247"/>
      <c r="BX51" s="1247">
        <v>73.5</v>
      </c>
      <c r="BY51" s="1247"/>
      <c r="BZ51" s="1247"/>
      <c r="CA51" s="1247"/>
      <c r="CB51" s="1247"/>
      <c r="CC51" s="1247"/>
      <c r="CD51" s="1247"/>
      <c r="CE51" s="1247"/>
      <c r="CF51" s="1247">
        <v>75.599999999999994</v>
      </c>
      <c r="CG51" s="1247"/>
      <c r="CH51" s="1247"/>
      <c r="CI51" s="1247"/>
      <c r="CJ51" s="1247"/>
      <c r="CK51" s="1247"/>
      <c r="CL51" s="1247"/>
      <c r="CM51" s="1247"/>
      <c r="CN51" s="1247">
        <v>61.7</v>
      </c>
      <c r="CO51" s="1247"/>
      <c r="CP51" s="1247"/>
      <c r="CQ51" s="1247"/>
      <c r="CR51" s="1247"/>
      <c r="CS51" s="1247"/>
      <c r="CT51" s="1247"/>
      <c r="CU51" s="1247"/>
      <c r="CV51" s="1247">
        <v>73.3</v>
      </c>
      <c r="CW51" s="1247"/>
      <c r="CX51" s="1247"/>
      <c r="CY51" s="1247"/>
      <c r="CZ51" s="1247"/>
      <c r="DA51" s="1247"/>
      <c r="DB51" s="1247"/>
      <c r="DC51" s="1247"/>
    </row>
    <row r="52" spans="1:109" ht="13" x14ac:dyDescent="0.2">
      <c r="B52" s="259"/>
      <c r="G52" s="1252"/>
      <c r="H52" s="1252"/>
      <c r="I52" s="1250"/>
      <c r="J52" s="1250"/>
      <c r="K52" s="1248"/>
      <c r="L52" s="1248"/>
      <c r="M52" s="1248"/>
      <c r="N52" s="1248"/>
      <c r="AM52" s="35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 x14ac:dyDescent="0.2">
      <c r="A53" s="358"/>
      <c r="B53" s="259"/>
      <c r="G53" s="1252"/>
      <c r="H53" s="1252"/>
      <c r="I53" s="1242"/>
      <c r="J53" s="1242"/>
      <c r="K53" s="1248"/>
      <c r="L53" s="1248"/>
      <c r="M53" s="1248"/>
      <c r="N53" s="1248"/>
      <c r="AM53" s="359"/>
      <c r="AN53" s="1249"/>
      <c r="AO53" s="1249"/>
      <c r="AP53" s="1249"/>
      <c r="AQ53" s="1249"/>
      <c r="AR53" s="1249"/>
      <c r="AS53" s="1249"/>
      <c r="AT53" s="1249"/>
      <c r="AU53" s="1249"/>
      <c r="AV53" s="1249"/>
      <c r="AW53" s="1249"/>
      <c r="AX53" s="1249"/>
      <c r="AY53" s="1249"/>
      <c r="AZ53" s="1249"/>
      <c r="BA53" s="1249"/>
      <c r="BB53" s="1249" t="s">
        <v>596</v>
      </c>
      <c r="BC53" s="1249"/>
      <c r="BD53" s="1249"/>
      <c r="BE53" s="1249"/>
      <c r="BF53" s="1249"/>
      <c r="BG53" s="1249"/>
      <c r="BH53" s="1249"/>
      <c r="BI53" s="1249"/>
      <c r="BJ53" s="1249"/>
      <c r="BK53" s="1249"/>
      <c r="BL53" s="1249"/>
      <c r="BM53" s="1249"/>
      <c r="BN53" s="1249"/>
      <c r="BO53" s="1249"/>
      <c r="BP53" s="1247">
        <v>53.5</v>
      </c>
      <c r="BQ53" s="1247"/>
      <c r="BR53" s="1247"/>
      <c r="BS53" s="1247"/>
      <c r="BT53" s="1247"/>
      <c r="BU53" s="1247"/>
      <c r="BV53" s="1247"/>
      <c r="BW53" s="1247"/>
      <c r="BX53" s="1247">
        <v>54.6</v>
      </c>
      <c r="BY53" s="1247"/>
      <c r="BZ53" s="1247"/>
      <c r="CA53" s="1247"/>
      <c r="CB53" s="1247"/>
      <c r="CC53" s="1247"/>
      <c r="CD53" s="1247"/>
      <c r="CE53" s="1247"/>
      <c r="CF53" s="1247">
        <v>51.9</v>
      </c>
      <c r="CG53" s="1247"/>
      <c r="CH53" s="1247"/>
      <c r="CI53" s="1247"/>
      <c r="CJ53" s="1247"/>
      <c r="CK53" s="1247"/>
      <c r="CL53" s="1247"/>
      <c r="CM53" s="1247"/>
      <c r="CN53" s="1247">
        <v>53.9</v>
      </c>
      <c r="CO53" s="1247"/>
      <c r="CP53" s="1247"/>
      <c r="CQ53" s="1247"/>
      <c r="CR53" s="1247"/>
      <c r="CS53" s="1247"/>
      <c r="CT53" s="1247"/>
      <c r="CU53" s="1247"/>
      <c r="CV53" s="1247">
        <v>54.7</v>
      </c>
      <c r="CW53" s="1247"/>
      <c r="CX53" s="1247"/>
      <c r="CY53" s="1247"/>
      <c r="CZ53" s="1247"/>
      <c r="DA53" s="1247"/>
      <c r="DB53" s="1247"/>
      <c r="DC53" s="1247"/>
    </row>
    <row r="54" spans="1:109" ht="13" x14ac:dyDescent="0.2">
      <c r="A54" s="358"/>
      <c r="B54" s="259"/>
      <c r="G54" s="1252"/>
      <c r="H54" s="1252"/>
      <c r="I54" s="1242"/>
      <c r="J54" s="1242"/>
      <c r="K54" s="1248"/>
      <c r="L54" s="1248"/>
      <c r="M54" s="1248"/>
      <c r="N54" s="1248"/>
      <c r="AM54" s="35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 x14ac:dyDescent="0.2">
      <c r="A55" s="358"/>
      <c r="B55" s="259"/>
      <c r="G55" s="1242"/>
      <c r="H55" s="1242"/>
      <c r="I55" s="1242"/>
      <c r="J55" s="1242"/>
      <c r="K55" s="1248"/>
      <c r="L55" s="1248"/>
      <c r="M55" s="1248"/>
      <c r="N55" s="1248"/>
      <c r="AN55" s="1246" t="s">
        <v>597</v>
      </c>
      <c r="AO55" s="1246"/>
      <c r="AP55" s="1246"/>
      <c r="AQ55" s="1246"/>
      <c r="AR55" s="1246"/>
      <c r="AS55" s="1246"/>
      <c r="AT55" s="1246"/>
      <c r="AU55" s="1246"/>
      <c r="AV55" s="1246"/>
      <c r="AW55" s="1246"/>
      <c r="AX55" s="1246"/>
      <c r="AY55" s="1246"/>
      <c r="AZ55" s="1246"/>
      <c r="BA55" s="1246"/>
      <c r="BB55" s="1249" t="s">
        <v>595</v>
      </c>
      <c r="BC55" s="1249"/>
      <c r="BD55" s="1249"/>
      <c r="BE55" s="1249"/>
      <c r="BF55" s="1249"/>
      <c r="BG55" s="1249"/>
      <c r="BH55" s="1249"/>
      <c r="BI55" s="1249"/>
      <c r="BJ55" s="1249"/>
      <c r="BK55" s="1249"/>
      <c r="BL55" s="1249"/>
      <c r="BM55" s="1249"/>
      <c r="BN55" s="1249"/>
      <c r="BO55" s="1249"/>
      <c r="BP55" s="1247">
        <v>18.2</v>
      </c>
      <c r="BQ55" s="1247"/>
      <c r="BR55" s="1247"/>
      <c r="BS55" s="1247"/>
      <c r="BT55" s="1247"/>
      <c r="BU55" s="1247"/>
      <c r="BV55" s="1247"/>
      <c r="BW55" s="1247"/>
      <c r="BX55" s="1247">
        <v>20.3</v>
      </c>
      <c r="BY55" s="1247"/>
      <c r="BZ55" s="1247"/>
      <c r="CA55" s="1247"/>
      <c r="CB55" s="1247"/>
      <c r="CC55" s="1247"/>
      <c r="CD55" s="1247"/>
      <c r="CE55" s="1247"/>
      <c r="CF55" s="1247">
        <v>15.5</v>
      </c>
      <c r="CG55" s="1247"/>
      <c r="CH55" s="1247"/>
      <c r="CI55" s="1247"/>
      <c r="CJ55" s="1247"/>
      <c r="CK55" s="1247"/>
      <c r="CL55" s="1247"/>
      <c r="CM55" s="1247"/>
      <c r="CN55" s="1247">
        <v>4.5999999999999996</v>
      </c>
      <c r="CO55" s="1247"/>
      <c r="CP55" s="1247"/>
      <c r="CQ55" s="1247"/>
      <c r="CR55" s="1247"/>
      <c r="CS55" s="1247"/>
      <c r="CT55" s="1247"/>
      <c r="CU55" s="1247"/>
      <c r="CV55" s="1247">
        <v>1.6</v>
      </c>
      <c r="CW55" s="1247"/>
      <c r="CX55" s="1247"/>
      <c r="CY55" s="1247"/>
      <c r="CZ55" s="1247"/>
      <c r="DA55" s="1247"/>
      <c r="DB55" s="1247"/>
      <c r="DC55" s="1247"/>
    </row>
    <row r="56" spans="1:109" ht="13" x14ac:dyDescent="0.2">
      <c r="A56" s="358"/>
      <c r="B56" s="259"/>
      <c r="G56" s="1242"/>
      <c r="H56" s="1242"/>
      <c r="I56" s="1242"/>
      <c r="J56" s="1242"/>
      <c r="K56" s="1248"/>
      <c r="L56" s="1248"/>
      <c r="M56" s="1248"/>
      <c r="N56" s="1248"/>
      <c r="AN56" s="1246"/>
      <c r="AO56" s="1246"/>
      <c r="AP56" s="1246"/>
      <c r="AQ56" s="1246"/>
      <c r="AR56" s="1246"/>
      <c r="AS56" s="1246"/>
      <c r="AT56" s="1246"/>
      <c r="AU56" s="1246"/>
      <c r="AV56" s="1246"/>
      <c r="AW56" s="1246"/>
      <c r="AX56" s="1246"/>
      <c r="AY56" s="1246"/>
      <c r="AZ56" s="1246"/>
      <c r="BA56" s="1246"/>
      <c r="BB56" s="1249"/>
      <c r="BC56" s="1249"/>
      <c r="BD56" s="1249"/>
      <c r="BE56" s="1249"/>
      <c r="BF56" s="1249"/>
      <c r="BG56" s="1249"/>
      <c r="BH56" s="1249"/>
      <c r="BI56" s="1249"/>
      <c r="BJ56" s="1249"/>
      <c r="BK56" s="1249"/>
      <c r="BL56" s="1249"/>
      <c r="BM56" s="1249"/>
      <c r="BN56" s="1249"/>
      <c r="BO56" s="1249"/>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58" customFormat="1" ht="13" x14ac:dyDescent="0.2">
      <c r="B57" s="362"/>
      <c r="G57" s="1242"/>
      <c r="H57" s="1242"/>
      <c r="I57" s="1251"/>
      <c r="J57" s="1251"/>
      <c r="K57" s="1248"/>
      <c r="L57" s="1248"/>
      <c r="M57" s="1248"/>
      <c r="N57" s="1248"/>
      <c r="AM57" s="255"/>
      <c r="AN57" s="1246"/>
      <c r="AO57" s="1246"/>
      <c r="AP57" s="1246"/>
      <c r="AQ57" s="1246"/>
      <c r="AR57" s="1246"/>
      <c r="AS57" s="1246"/>
      <c r="AT57" s="1246"/>
      <c r="AU57" s="1246"/>
      <c r="AV57" s="1246"/>
      <c r="AW57" s="1246"/>
      <c r="AX57" s="1246"/>
      <c r="AY57" s="1246"/>
      <c r="AZ57" s="1246"/>
      <c r="BA57" s="1246"/>
      <c r="BB57" s="1249" t="s">
        <v>596</v>
      </c>
      <c r="BC57" s="1249"/>
      <c r="BD57" s="1249"/>
      <c r="BE57" s="1249"/>
      <c r="BF57" s="1249"/>
      <c r="BG57" s="1249"/>
      <c r="BH57" s="1249"/>
      <c r="BI57" s="1249"/>
      <c r="BJ57" s="1249"/>
      <c r="BK57" s="1249"/>
      <c r="BL57" s="1249"/>
      <c r="BM57" s="1249"/>
      <c r="BN57" s="1249"/>
      <c r="BO57" s="1249"/>
      <c r="BP57" s="1247">
        <v>59.3</v>
      </c>
      <c r="BQ57" s="1247"/>
      <c r="BR57" s="1247"/>
      <c r="BS57" s="1247"/>
      <c r="BT57" s="1247"/>
      <c r="BU57" s="1247"/>
      <c r="BV57" s="1247"/>
      <c r="BW57" s="1247"/>
      <c r="BX57" s="1247">
        <v>60.3</v>
      </c>
      <c r="BY57" s="1247"/>
      <c r="BZ57" s="1247"/>
      <c r="CA57" s="1247"/>
      <c r="CB57" s="1247"/>
      <c r="CC57" s="1247"/>
      <c r="CD57" s="1247"/>
      <c r="CE57" s="1247"/>
      <c r="CF57" s="1247">
        <v>61.5</v>
      </c>
      <c r="CG57" s="1247"/>
      <c r="CH57" s="1247"/>
      <c r="CI57" s="1247"/>
      <c r="CJ57" s="1247"/>
      <c r="CK57" s="1247"/>
      <c r="CL57" s="1247"/>
      <c r="CM57" s="1247"/>
      <c r="CN57" s="1247">
        <v>61</v>
      </c>
      <c r="CO57" s="1247"/>
      <c r="CP57" s="1247"/>
      <c r="CQ57" s="1247"/>
      <c r="CR57" s="1247"/>
      <c r="CS57" s="1247"/>
      <c r="CT57" s="1247"/>
      <c r="CU57" s="1247"/>
      <c r="CV57" s="1247">
        <v>62.3</v>
      </c>
      <c r="CW57" s="1247"/>
      <c r="CX57" s="1247"/>
      <c r="CY57" s="1247"/>
      <c r="CZ57" s="1247"/>
      <c r="DA57" s="1247"/>
      <c r="DB57" s="1247"/>
      <c r="DC57" s="1247"/>
      <c r="DD57" s="363"/>
      <c r="DE57" s="362"/>
    </row>
    <row r="58" spans="1:109" s="358" customFormat="1" ht="13" x14ac:dyDescent="0.2">
      <c r="A58" s="255"/>
      <c r="B58" s="362"/>
      <c r="G58" s="1242"/>
      <c r="H58" s="1242"/>
      <c r="I58" s="1251"/>
      <c r="J58" s="1251"/>
      <c r="K58" s="1248"/>
      <c r="L58" s="1248"/>
      <c r="M58" s="1248"/>
      <c r="N58" s="1248"/>
      <c r="AM58" s="255"/>
      <c r="AN58" s="1246"/>
      <c r="AO58" s="1246"/>
      <c r="AP58" s="1246"/>
      <c r="AQ58" s="1246"/>
      <c r="AR58" s="1246"/>
      <c r="AS58" s="1246"/>
      <c r="AT58" s="1246"/>
      <c r="AU58" s="1246"/>
      <c r="AV58" s="1246"/>
      <c r="AW58" s="1246"/>
      <c r="AX58" s="1246"/>
      <c r="AY58" s="1246"/>
      <c r="AZ58" s="1246"/>
      <c r="BA58" s="1246"/>
      <c r="BB58" s="1249"/>
      <c r="BC58" s="1249"/>
      <c r="BD58" s="1249"/>
      <c r="BE58" s="1249"/>
      <c r="BF58" s="1249"/>
      <c r="BG58" s="1249"/>
      <c r="BH58" s="1249"/>
      <c r="BI58" s="1249"/>
      <c r="BJ58" s="1249"/>
      <c r="BK58" s="1249"/>
      <c r="BL58" s="1249"/>
      <c r="BM58" s="1249"/>
      <c r="BN58" s="1249"/>
      <c r="BO58" s="1249"/>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598</v>
      </c>
    </row>
    <row r="64" spans="1:109" ht="13" x14ac:dyDescent="0.2">
      <c r="B64" s="259"/>
      <c r="G64" s="357"/>
      <c r="I64" s="369"/>
      <c r="J64" s="369"/>
      <c r="K64" s="369"/>
      <c r="L64" s="369"/>
      <c r="M64" s="369"/>
      <c r="N64" s="370"/>
      <c r="AM64" s="357"/>
      <c r="AN64" s="357" t="s">
        <v>591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3" t="s">
        <v>599</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ht="13" x14ac:dyDescent="0.2">
      <c r="B66" s="259"/>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ht="13" x14ac:dyDescent="0.2">
      <c r="B67" s="259"/>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ht="13" x14ac:dyDescent="0.2">
      <c r="B68" s="259"/>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ht="13" x14ac:dyDescent="0.2">
      <c r="B69" s="259"/>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593</v>
      </c>
    </row>
    <row r="72" spans="2:107" ht="13" x14ac:dyDescent="0.2">
      <c r="B72" s="259"/>
      <c r="G72" s="1242"/>
      <c r="H72" s="1242"/>
      <c r="I72" s="1242"/>
      <c r="J72" s="1242"/>
      <c r="K72" s="360"/>
      <c r="L72" s="360"/>
      <c r="M72" s="361"/>
      <c r="N72" s="361"/>
      <c r="AN72" s="1243"/>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5"/>
      <c r="BP72" s="1246" t="s">
        <v>550</v>
      </c>
      <c r="BQ72" s="1246"/>
      <c r="BR72" s="1246"/>
      <c r="BS72" s="1246"/>
      <c r="BT72" s="1246"/>
      <c r="BU72" s="1246"/>
      <c r="BV72" s="1246"/>
      <c r="BW72" s="1246"/>
      <c r="BX72" s="1246" t="s">
        <v>551</v>
      </c>
      <c r="BY72" s="1246"/>
      <c r="BZ72" s="1246"/>
      <c r="CA72" s="1246"/>
      <c r="CB72" s="1246"/>
      <c r="CC72" s="1246"/>
      <c r="CD72" s="1246"/>
      <c r="CE72" s="1246"/>
      <c r="CF72" s="1246" t="s">
        <v>552</v>
      </c>
      <c r="CG72" s="1246"/>
      <c r="CH72" s="1246"/>
      <c r="CI72" s="1246"/>
      <c r="CJ72" s="1246"/>
      <c r="CK72" s="1246"/>
      <c r="CL72" s="1246"/>
      <c r="CM72" s="1246"/>
      <c r="CN72" s="1246" t="s">
        <v>553</v>
      </c>
      <c r="CO72" s="1246"/>
      <c r="CP72" s="1246"/>
      <c r="CQ72" s="1246"/>
      <c r="CR72" s="1246"/>
      <c r="CS72" s="1246"/>
      <c r="CT72" s="1246"/>
      <c r="CU72" s="1246"/>
      <c r="CV72" s="1246" t="s">
        <v>554</v>
      </c>
      <c r="CW72" s="1246"/>
      <c r="CX72" s="1246"/>
      <c r="CY72" s="1246"/>
      <c r="CZ72" s="1246"/>
      <c r="DA72" s="1246"/>
      <c r="DB72" s="1246"/>
      <c r="DC72" s="1246"/>
    </row>
    <row r="73" spans="2:107" ht="13" x14ac:dyDescent="0.2">
      <c r="B73" s="259"/>
      <c r="G73" s="1252"/>
      <c r="H73" s="1252"/>
      <c r="I73" s="1252"/>
      <c r="J73" s="1252"/>
      <c r="K73" s="1253"/>
      <c r="L73" s="1253"/>
      <c r="M73" s="1253"/>
      <c r="N73" s="1253"/>
      <c r="AM73" s="359"/>
      <c r="AN73" s="1249" t="s">
        <v>594</v>
      </c>
      <c r="AO73" s="1249"/>
      <c r="AP73" s="1249"/>
      <c r="AQ73" s="1249"/>
      <c r="AR73" s="1249"/>
      <c r="AS73" s="1249"/>
      <c r="AT73" s="1249"/>
      <c r="AU73" s="1249"/>
      <c r="AV73" s="1249"/>
      <c r="AW73" s="1249"/>
      <c r="AX73" s="1249"/>
      <c r="AY73" s="1249"/>
      <c r="AZ73" s="1249"/>
      <c r="BA73" s="1249"/>
      <c r="BB73" s="1249" t="s">
        <v>595</v>
      </c>
      <c r="BC73" s="1249"/>
      <c r="BD73" s="1249"/>
      <c r="BE73" s="1249"/>
      <c r="BF73" s="1249"/>
      <c r="BG73" s="1249"/>
      <c r="BH73" s="1249"/>
      <c r="BI73" s="1249"/>
      <c r="BJ73" s="1249"/>
      <c r="BK73" s="1249"/>
      <c r="BL73" s="1249"/>
      <c r="BM73" s="1249"/>
      <c r="BN73" s="1249"/>
      <c r="BO73" s="1249"/>
      <c r="BP73" s="1247">
        <v>76.400000000000006</v>
      </c>
      <c r="BQ73" s="1247"/>
      <c r="BR73" s="1247"/>
      <c r="BS73" s="1247"/>
      <c r="BT73" s="1247"/>
      <c r="BU73" s="1247"/>
      <c r="BV73" s="1247"/>
      <c r="BW73" s="1247"/>
      <c r="BX73" s="1247">
        <v>73.5</v>
      </c>
      <c r="BY73" s="1247"/>
      <c r="BZ73" s="1247"/>
      <c r="CA73" s="1247"/>
      <c r="CB73" s="1247"/>
      <c r="CC73" s="1247"/>
      <c r="CD73" s="1247"/>
      <c r="CE73" s="1247"/>
      <c r="CF73" s="1247">
        <v>75.599999999999994</v>
      </c>
      <c r="CG73" s="1247"/>
      <c r="CH73" s="1247"/>
      <c r="CI73" s="1247"/>
      <c r="CJ73" s="1247"/>
      <c r="CK73" s="1247"/>
      <c r="CL73" s="1247"/>
      <c r="CM73" s="1247"/>
      <c r="CN73" s="1247">
        <v>61.7</v>
      </c>
      <c r="CO73" s="1247"/>
      <c r="CP73" s="1247"/>
      <c r="CQ73" s="1247"/>
      <c r="CR73" s="1247"/>
      <c r="CS73" s="1247"/>
      <c r="CT73" s="1247"/>
      <c r="CU73" s="1247"/>
      <c r="CV73" s="1247">
        <v>73.3</v>
      </c>
      <c r="CW73" s="1247"/>
      <c r="CX73" s="1247"/>
      <c r="CY73" s="1247"/>
      <c r="CZ73" s="1247"/>
      <c r="DA73" s="1247"/>
      <c r="DB73" s="1247"/>
      <c r="DC73" s="1247"/>
    </row>
    <row r="74" spans="2:107" ht="13" x14ac:dyDescent="0.2">
      <c r="B74" s="259"/>
      <c r="G74" s="1252"/>
      <c r="H74" s="1252"/>
      <c r="I74" s="1252"/>
      <c r="J74" s="1252"/>
      <c r="K74" s="1253"/>
      <c r="L74" s="1253"/>
      <c r="M74" s="1253"/>
      <c r="N74" s="1253"/>
      <c r="AM74" s="35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 x14ac:dyDescent="0.2">
      <c r="B75" s="259"/>
      <c r="G75" s="1252"/>
      <c r="H75" s="1252"/>
      <c r="I75" s="1242"/>
      <c r="J75" s="1242"/>
      <c r="K75" s="1248"/>
      <c r="L75" s="1248"/>
      <c r="M75" s="1248"/>
      <c r="N75" s="1248"/>
      <c r="AM75" s="359"/>
      <c r="AN75" s="1249"/>
      <c r="AO75" s="1249"/>
      <c r="AP75" s="1249"/>
      <c r="AQ75" s="1249"/>
      <c r="AR75" s="1249"/>
      <c r="AS75" s="1249"/>
      <c r="AT75" s="1249"/>
      <c r="AU75" s="1249"/>
      <c r="AV75" s="1249"/>
      <c r="AW75" s="1249"/>
      <c r="AX75" s="1249"/>
      <c r="AY75" s="1249"/>
      <c r="AZ75" s="1249"/>
      <c r="BA75" s="1249"/>
      <c r="BB75" s="1249" t="s">
        <v>600</v>
      </c>
      <c r="BC75" s="1249"/>
      <c r="BD75" s="1249"/>
      <c r="BE75" s="1249"/>
      <c r="BF75" s="1249"/>
      <c r="BG75" s="1249"/>
      <c r="BH75" s="1249"/>
      <c r="BI75" s="1249"/>
      <c r="BJ75" s="1249"/>
      <c r="BK75" s="1249"/>
      <c r="BL75" s="1249"/>
      <c r="BM75" s="1249"/>
      <c r="BN75" s="1249"/>
      <c r="BO75" s="1249"/>
      <c r="BP75" s="1247">
        <v>10.4</v>
      </c>
      <c r="BQ75" s="1247"/>
      <c r="BR75" s="1247"/>
      <c r="BS75" s="1247"/>
      <c r="BT75" s="1247"/>
      <c r="BU75" s="1247"/>
      <c r="BV75" s="1247"/>
      <c r="BW75" s="1247"/>
      <c r="BX75" s="1247">
        <v>9.6999999999999993</v>
      </c>
      <c r="BY75" s="1247"/>
      <c r="BZ75" s="1247"/>
      <c r="CA75" s="1247"/>
      <c r="CB75" s="1247"/>
      <c r="CC75" s="1247"/>
      <c r="CD75" s="1247"/>
      <c r="CE75" s="1247"/>
      <c r="CF75" s="1247">
        <v>8.4</v>
      </c>
      <c r="CG75" s="1247"/>
      <c r="CH75" s="1247"/>
      <c r="CI75" s="1247"/>
      <c r="CJ75" s="1247"/>
      <c r="CK75" s="1247"/>
      <c r="CL75" s="1247"/>
      <c r="CM75" s="1247"/>
      <c r="CN75" s="1247">
        <v>7.7</v>
      </c>
      <c r="CO75" s="1247"/>
      <c r="CP75" s="1247"/>
      <c r="CQ75" s="1247"/>
      <c r="CR75" s="1247"/>
      <c r="CS75" s="1247"/>
      <c r="CT75" s="1247"/>
      <c r="CU75" s="1247"/>
      <c r="CV75" s="1247">
        <v>7.3</v>
      </c>
      <c r="CW75" s="1247"/>
      <c r="CX75" s="1247"/>
      <c r="CY75" s="1247"/>
      <c r="CZ75" s="1247"/>
      <c r="DA75" s="1247"/>
      <c r="DB75" s="1247"/>
      <c r="DC75" s="1247"/>
    </row>
    <row r="76" spans="2:107" ht="13" x14ac:dyDescent="0.2">
      <c r="B76" s="259"/>
      <c r="G76" s="1252"/>
      <c r="H76" s="1252"/>
      <c r="I76" s="1242"/>
      <c r="J76" s="1242"/>
      <c r="K76" s="1248"/>
      <c r="L76" s="1248"/>
      <c r="M76" s="1248"/>
      <c r="N76" s="1248"/>
      <c r="AM76" s="35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 x14ac:dyDescent="0.2">
      <c r="B77" s="259"/>
      <c r="G77" s="1242"/>
      <c r="H77" s="1242"/>
      <c r="I77" s="1242"/>
      <c r="J77" s="1242"/>
      <c r="K77" s="1253"/>
      <c r="L77" s="1253"/>
      <c r="M77" s="1253"/>
      <c r="N77" s="1253"/>
      <c r="AN77" s="1246" t="s">
        <v>597</v>
      </c>
      <c r="AO77" s="1246"/>
      <c r="AP77" s="1246"/>
      <c r="AQ77" s="1246"/>
      <c r="AR77" s="1246"/>
      <c r="AS77" s="1246"/>
      <c r="AT77" s="1246"/>
      <c r="AU77" s="1246"/>
      <c r="AV77" s="1246"/>
      <c r="AW77" s="1246"/>
      <c r="AX77" s="1246"/>
      <c r="AY77" s="1246"/>
      <c r="AZ77" s="1246"/>
      <c r="BA77" s="1246"/>
      <c r="BB77" s="1249" t="s">
        <v>595</v>
      </c>
      <c r="BC77" s="1249"/>
      <c r="BD77" s="1249"/>
      <c r="BE77" s="1249"/>
      <c r="BF77" s="1249"/>
      <c r="BG77" s="1249"/>
      <c r="BH77" s="1249"/>
      <c r="BI77" s="1249"/>
      <c r="BJ77" s="1249"/>
      <c r="BK77" s="1249"/>
      <c r="BL77" s="1249"/>
      <c r="BM77" s="1249"/>
      <c r="BN77" s="1249"/>
      <c r="BO77" s="1249"/>
      <c r="BP77" s="1247">
        <v>18.2</v>
      </c>
      <c r="BQ77" s="1247"/>
      <c r="BR77" s="1247"/>
      <c r="BS77" s="1247"/>
      <c r="BT77" s="1247"/>
      <c r="BU77" s="1247"/>
      <c r="BV77" s="1247"/>
      <c r="BW77" s="1247"/>
      <c r="BX77" s="1247">
        <v>20.3</v>
      </c>
      <c r="BY77" s="1247"/>
      <c r="BZ77" s="1247"/>
      <c r="CA77" s="1247"/>
      <c r="CB77" s="1247"/>
      <c r="CC77" s="1247"/>
      <c r="CD77" s="1247"/>
      <c r="CE77" s="1247"/>
      <c r="CF77" s="1247">
        <v>15.5</v>
      </c>
      <c r="CG77" s="1247"/>
      <c r="CH77" s="1247"/>
      <c r="CI77" s="1247"/>
      <c r="CJ77" s="1247"/>
      <c r="CK77" s="1247"/>
      <c r="CL77" s="1247"/>
      <c r="CM77" s="1247"/>
      <c r="CN77" s="1247">
        <v>4.5999999999999996</v>
      </c>
      <c r="CO77" s="1247"/>
      <c r="CP77" s="1247"/>
      <c r="CQ77" s="1247"/>
      <c r="CR77" s="1247"/>
      <c r="CS77" s="1247"/>
      <c r="CT77" s="1247"/>
      <c r="CU77" s="1247"/>
      <c r="CV77" s="1247">
        <v>1.6</v>
      </c>
      <c r="CW77" s="1247"/>
      <c r="CX77" s="1247"/>
      <c r="CY77" s="1247"/>
      <c r="CZ77" s="1247"/>
      <c r="DA77" s="1247"/>
      <c r="DB77" s="1247"/>
      <c r="DC77" s="1247"/>
    </row>
    <row r="78" spans="2:107" ht="13" x14ac:dyDescent="0.2">
      <c r="B78" s="259"/>
      <c r="G78" s="1242"/>
      <c r="H78" s="1242"/>
      <c r="I78" s="1242"/>
      <c r="J78" s="1242"/>
      <c r="K78" s="1253"/>
      <c r="L78" s="1253"/>
      <c r="M78" s="1253"/>
      <c r="N78" s="1253"/>
      <c r="AN78" s="1246"/>
      <c r="AO78" s="1246"/>
      <c r="AP78" s="1246"/>
      <c r="AQ78" s="1246"/>
      <c r="AR78" s="1246"/>
      <c r="AS78" s="1246"/>
      <c r="AT78" s="1246"/>
      <c r="AU78" s="1246"/>
      <c r="AV78" s="1246"/>
      <c r="AW78" s="1246"/>
      <c r="AX78" s="1246"/>
      <c r="AY78" s="1246"/>
      <c r="AZ78" s="1246"/>
      <c r="BA78" s="1246"/>
      <c r="BB78" s="1249"/>
      <c r="BC78" s="1249"/>
      <c r="BD78" s="1249"/>
      <c r="BE78" s="1249"/>
      <c r="BF78" s="1249"/>
      <c r="BG78" s="1249"/>
      <c r="BH78" s="1249"/>
      <c r="BI78" s="1249"/>
      <c r="BJ78" s="1249"/>
      <c r="BK78" s="1249"/>
      <c r="BL78" s="1249"/>
      <c r="BM78" s="1249"/>
      <c r="BN78" s="1249"/>
      <c r="BO78" s="1249"/>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 x14ac:dyDescent="0.2">
      <c r="B79" s="259"/>
      <c r="G79" s="1242"/>
      <c r="H79" s="1242"/>
      <c r="I79" s="1251"/>
      <c r="J79" s="1251"/>
      <c r="K79" s="1254"/>
      <c r="L79" s="1254"/>
      <c r="M79" s="1254"/>
      <c r="N79" s="1254"/>
      <c r="AN79" s="1246"/>
      <c r="AO79" s="1246"/>
      <c r="AP79" s="1246"/>
      <c r="AQ79" s="1246"/>
      <c r="AR79" s="1246"/>
      <c r="AS79" s="1246"/>
      <c r="AT79" s="1246"/>
      <c r="AU79" s="1246"/>
      <c r="AV79" s="1246"/>
      <c r="AW79" s="1246"/>
      <c r="AX79" s="1246"/>
      <c r="AY79" s="1246"/>
      <c r="AZ79" s="1246"/>
      <c r="BA79" s="1246"/>
      <c r="BB79" s="1249" t="s">
        <v>600</v>
      </c>
      <c r="BC79" s="1249"/>
      <c r="BD79" s="1249"/>
      <c r="BE79" s="1249"/>
      <c r="BF79" s="1249"/>
      <c r="BG79" s="1249"/>
      <c r="BH79" s="1249"/>
      <c r="BI79" s="1249"/>
      <c r="BJ79" s="1249"/>
      <c r="BK79" s="1249"/>
      <c r="BL79" s="1249"/>
      <c r="BM79" s="1249"/>
      <c r="BN79" s="1249"/>
      <c r="BO79" s="1249"/>
      <c r="BP79" s="1247">
        <v>6.8</v>
      </c>
      <c r="BQ79" s="1247"/>
      <c r="BR79" s="1247"/>
      <c r="BS79" s="1247"/>
      <c r="BT79" s="1247"/>
      <c r="BU79" s="1247"/>
      <c r="BV79" s="1247"/>
      <c r="BW79" s="1247"/>
      <c r="BX79" s="1247">
        <v>6.6</v>
      </c>
      <c r="BY79" s="1247"/>
      <c r="BZ79" s="1247"/>
      <c r="CA79" s="1247"/>
      <c r="CB79" s="1247"/>
      <c r="CC79" s="1247"/>
      <c r="CD79" s="1247"/>
      <c r="CE79" s="1247"/>
      <c r="CF79" s="1247">
        <v>6.4</v>
      </c>
      <c r="CG79" s="1247"/>
      <c r="CH79" s="1247"/>
      <c r="CI79" s="1247"/>
      <c r="CJ79" s="1247"/>
      <c r="CK79" s="1247"/>
      <c r="CL79" s="1247"/>
      <c r="CM79" s="1247"/>
      <c r="CN79" s="1247">
        <v>6.3</v>
      </c>
      <c r="CO79" s="1247"/>
      <c r="CP79" s="1247"/>
      <c r="CQ79" s="1247"/>
      <c r="CR79" s="1247"/>
      <c r="CS79" s="1247"/>
      <c r="CT79" s="1247"/>
      <c r="CU79" s="1247"/>
      <c r="CV79" s="1247">
        <v>6.6</v>
      </c>
      <c r="CW79" s="1247"/>
      <c r="CX79" s="1247"/>
      <c r="CY79" s="1247"/>
      <c r="CZ79" s="1247"/>
      <c r="DA79" s="1247"/>
      <c r="DB79" s="1247"/>
      <c r="DC79" s="1247"/>
    </row>
    <row r="80" spans="2:107" ht="13" x14ac:dyDescent="0.2">
      <c r="B80" s="259"/>
      <c r="G80" s="1242"/>
      <c r="H80" s="1242"/>
      <c r="I80" s="1251"/>
      <c r="J80" s="1251"/>
      <c r="K80" s="1254"/>
      <c r="L80" s="1254"/>
      <c r="M80" s="1254"/>
      <c r="N80" s="1254"/>
      <c r="AN80" s="1246"/>
      <c r="AO80" s="1246"/>
      <c r="AP80" s="1246"/>
      <c r="AQ80" s="1246"/>
      <c r="AR80" s="1246"/>
      <c r="AS80" s="1246"/>
      <c r="AT80" s="1246"/>
      <c r="AU80" s="1246"/>
      <c r="AV80" s="1246"/>
      <c r="AW80" s="1246"/>
      <c r="AX80" s="1246"/>
      <c r="AY80" s="1246"/>
      <c r="AZ80" s="1246"/>
      <c r="BA80" s="1246"/>
      <c r="BB80" s="1249"/>
      <c r="BC80" s="1249"/>
      <c r="BD80" s="1249"/>
      <c r="BE80" s="1249"/>
      <c r="BF80" s="1249"/>
      <c r="BG80" s="1249"/>
      <c r="BH80" s="1249"/>
      <c r="BI80" s="1249"/>
      <c r="BJ80" s="1249"/>
      <c r="BK80" s="1249"/>
      <c r="BL80" s="1249"/>
      <c r="BM80" s="1249"/>
      <c r="BN80" s="1249"/>
      <c r="BO80" s="1249"/>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XXzYvGC/KLf+QXCPUDUjiDXesJOpInyyxKHVF9lALt5oM2wwIPCqhuScC8Bp2vuzl0/QxpjeiN8ok/skGfrhZQ==" saltValue="3jllYLvHERidQp2v8Tyd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6FC-FE00-43C5-B30A-86CB3399AA2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497</v>
      </c>
    </row>
  </sheetData>
  <sheetProtection algorithmName="SHA-512" hashValue="7tM2t6lkLdN6X8wGjw3DCi9qXjaoEJxck7RhqNujzClsbCc5nJUUpQrjUiimY9LL8sq+TE/hrtQ2+ubEQ4MSAw==" saltValue="Gq7nfpqoWz7xGCj8fE99J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D597-DE52-4028-BF73-A1DFC9E28FC6}">
  <sheetPr>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497</v>
      </c>
    </row>
  </sheetData>
  <sheetProtection algorithmName="SHA-512" hashValue="tjy8oubkZthcxdlfRseGWSktNCxx4JG7I3uXe5LrxIaGzJtOwECT5j9YRlhK/Dgucbidmu04tXzgeP5iPHVurA==" saltValue="/nddLZe+080pZo2xdxZPZ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547</v>
      </c>
      <c r="G2" s="149"/>
      <c r="H2" s="150"/>
    </row>
    <row r="3" spans="1:8" x14ac:dyDescent="0.2">
      <c r="A3" s="146" t="s">
        <v>540</v>
      </c>
      <c r="B3" s="151"/>
      <c r="C3" s="152"/>
      <c r="D3" s="153">
        <v>35346</v>
      </c>
      <c r="E3" s="154"/>
      <c r="F3" s="155">
        <v>47387</v>
      </c>
      <c r="G3" s="156"/>
      <c r="H3" s="157"/>
    </row>
    <row r="4" spans="1:8" x14ac:dyDescent="0.2">
      <c r="A4" s="158"/>
      <c r="B4" s="159"/>
      <c r="C4" s="160"/>
      <c r="D4" s="161">
        <v>12041</v>
      </c>
      <c r="E4" s="162"/>
      <c r="F4" s="163">
        <v>24928</v>
      </c>
      <c r="G4" s="164"/>
      <c r="H4" s="165"/>
    </row>
    <row r="5" spans="1:8" x14ac:dyDescent="0.2">
      <c r="A5" s="146" t="s">
        <v>542</v>
      </c>
      <c r="B5" s="151"/>
      <c r="C5" s="152"/>
      <c r="D5" s="153">
        <v>57125</v>
      </c>
      <c r="E5" s="154"/>
      <c r="F5" s="155">
        <v>51264</v>
      </c>
      <c r="G5" s="156"/>
      <c r="H5" s="157"/>
    </row>
    <row r="6" spans="1:8" x14ac:dyDescent="0.2">
      <c r="A6" s="158"/>
      <c r="B6" s="159"/>
      <c r="C6" s="160"/>
      <c r="D6" s="161">
        <v>29781</v>
      </c>
      <c r="E6" s="162"/>
      <c r="F6" s="163">
        <v>26040</v>
      </c>
      <c r="G6" s="164"/>
      <c r="H6" s="165"/>
    </row>
    <row r="7" spans="1:8" x14ac:dyDescent="0.2">
      <c r="A7" s="146" t="s">
        <v>543</v>
      </c>
      <c r="B7" s="151"/>
      <c r="C7" s="152"/>
      <c r="D7" s="153">
        <v>125487</v>
      </c>
      <c r="E7" s="154"/>
      <c r="F7" s="155">
        <v>52068</v>
      </c>
      <c r="G7" s="156"/>
      <c r="H7" s="157"/>
    </row>
    <row r="8" spans="1:8" x14ac:dyDescent="0.2">
      <c r="A8" s="158"/>
      <c r="B8" s="159"/>
      <c r="C8" s="160"/>
      <c r="D8" s="161">
        <v>84066</v>
      </c>
      <c r="E8" s="162"/>
      <c r="F8" s="163">
        <v>26936</v>
      </c>
      <c r="G8" s="164"/>
      <c r="H8" s="165"/>
    </row>
    <row r="9" spans="1:8" x14ac:dyDescent="0.2">
      <c r="A9" s="146" t="s">
        <v>544</v>
      </c>
      <c r="B9" s="151"/>
      <c r="C9" s="152"/>
      <c r="D9" s="153">
        <v>72784</v>
      </c>
      <c r="E9" s="154"/>
      <c r="F9" s="155">
        <v>47161</v>
      </c>
      <c r="G9" s="156"/>
      <c r="H9" s="157"/>
    </row>
    <row r="10" spans="1:8" x14ac:dyDescent="0.2">
      <c r="A10" s="158"/>
      <c r="B10" s="159"/>
      <c r="C10" s="160"/>
      <c r="D10" s="161">
        <v>39781</v>
      </c>
      <c r="E10" s="162"/>
      <c r="F10" s="163">
        <v>24595</v>
      </c>
      <c r="G10" s="164"/>
      <c r="H10" s="165"/>
    </row>
    <row r="11" spans="1:8" x14ac:dyDescent="0.2">
      <c r="A11" s="146" t="s">
        <v>545</v>
      </c>
      <c r="B11" s="151"/>
      <c r="C11" s="152"/>
      <c r="D11" s="153">
        <v>84406</v>
      </c>
      <c r="E11" s="154"/>
      <c r="F11" s="155">
        <v>43423</v>
      </c>
      <c r="G11" s="156"/>
      <c r="H11" s="157"/>
    </row>
    <row r="12" spans="1:8" x14ac:dyDescent="0.2">
      <c r="A12" s="158"/>
      <c r="B12" s="159"/>
      <c r="C12" s="166"/>
      <c r="D12" s="161">
        <v>18188</v>
      </c>
      <c r="E12" s="162"/>
      <c r="F12" s="163">
        <v>22207</v>
      </c>
      <c r="G12" s="164"/>
      <c r="H12" s="165"/>
    </row>
    <row r="13" spans="1:8" x14ac:dyDescent="0.2">
      <c r="A13" s="146"/>
      <c r="B13" s="151"/>
      <c r="C13" s="152"/>
      <c r="D13" s="153">
        <v>75030</v>
      </c>
      <c r="E13" s="154"/>
      <c r="F13" s="155">
        <v>48261</v>
      </c>
      <c r="G13" s="167"/>
      <c r="H13" s="157"/>
    </row>
    <row r="14" spans="1:8" x14ac:dyDescent="0.2">
      <c r="A14" s="158"/>
      <c r="B14" s="159"/>
      <c r="C14" s="160"/>
      <c r="D14" s="161">
        <v>36771</v>
      </c>
      <c r="E14" s="162"/>
      <c r="F14" s="163">
        <v>24941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2.29</v>
      </c>
      <c r="C19" s="168">
        <f>ROUND(VALUE(SUBSTITUTE(実質収支比率等に係る経年分析!G$48,"▲","-")),2)</f>
        <v>2.4</v>
      </c>
      <c r="D19" s="168">
        <f>ROUND(VALUE(SUBSTITUTE(実質収支比率等に係る経年分析!H$48,"▲","-")),2)</f>
        <v>2.35</v>
      </c>
      <c r="E19" s="168">
        <f>ROUND(VALUE(SUBSTITUTE(実質収支比率等に係る経年分析!I$48,"▲","-")),2)</f>
        <v>4.2</v>
      </c>
      <c r="F19" s="168">
        <f>ROUND(VALUE(SUBSTITUTE(実質収支比率等に係る経年分析!J$48,"▲","-")),2)</f>
        <v>3.18</v>
      </c>
    </row>
    <row r="20" spans="1:11" x14ac:dyDescent="0.2">
      <c r="A20" s="168" t="s">
        <v>57</v>
      </c>
      <c r="B20" s="168">
        <f>ROUND(VALUE(SUBSTITUTE(実質収支比率等に係る経年分析!F$47,"▲","-")),2)</f>
        <v>9.23</v>
      </c>
      <c r="C20" s="168">
        <f>ROUND(VALUE(SUBSTITUTE(実質収支比率等に係る経年分析!G$47,"▲","-")),2)</f>
        <v>8.91</v>
      </c>
      <c r="D20" s="168">
        <f>ROUND(VALUE(SUBSTITUTE(実質収支比率等に係る経年分析!H$47,"▲","-")),2)</f>
        <v>11.99</v>
      </c>
      <c r="E20" s="168">
        <f>ROUND(VALUE(SUBSTITUTE(実質収支比率等に係る経年分析!I$47,"▲","-")),2)</f>
        <v>19.27</v>
      </c>
      <c r="F20" s="168">
        <f>ROUND(VALUE(SUBSTITUTE(実質収支比率等に係る経年分析!J$47,"▲","-")),2)</f>
        <v>24.07</v>
      </c>
    </row>
    <row r="21" spans="1:11" x14ac:dyDescent="0.2">
      <c r="A21" s="168" t="s">
        <v>58</v>
      </c>
      <c r="B21" s="168">
        <f>IF(ISNUMBER(VALUE(SUBSTITUTE(実質収支比率等に係る経年分析!F$49,"▲","-"))),ROUND(VALUE(SUBSTITUTE(実質収支比率等に係る経年分析!F$49,"▲","-")),2),NA())</f>
        <v>-0.98</v>
      </c>
      <c r="C21" s="168">
        <f>IF(ISNUMBER(VALUE(SUBSTITUTE(実質収支比率等に係る経年分析!G$49,"▲","-"))),ROUND(VALUE(SUBSTITUTE(実質収支比率等に係る経年分析!G$49,"▲","-")),2),NA())</f>
        <v>-1.59</v>
      </c>
      <c r="D21" s="168">
        <f>IF(ISNUMBER(VALUE(SUBSTITUTE(実質収支比率等に係る経年分析!H$49,"▲","-"))),ROUND(VALUE(SUBSTITUTE(実質収支比率等に係る経年分析!H$49,"▲","-")),2),NA())</f>
        <v>1.92</v>
      </c>
      <c r="E21" s="168">
        <f>IF(ISNUMBER(VALUE(SUBSTITUTE(実質収支比率等に係る経年分析!I$49,"▲","-"))),ROUND(VALUE(SUBSTITUTE(実質収支比率等に係る経年分析!I$49,"▲","-")),2),NA())</f>
        <v>8.48</v>
      </c>
      <c r="F21" s="168">
        <f>IF(ISNUMBER(VALUE(SUBSTITUTE(実質収支比率等に係る経年分析!J$49,"▲","-"))),ROUND(VALUE(SUBSTITUTE(実質収支比率等に係る経年分析!J$49,"▲","-")),2),NA())</f>
        <v>0.79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2.0099999999999998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1.76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0.53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津幡町バス事業特別会計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津幡町後期高齢者医療特別会計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2">
      <c r="A31" s="169" t="str">
        <f>IF(連結実質赤字比率に係る赤字・黒字の構成分析!C$39="",NA(),連結実質赤字比率に係る赤字・黒字の構成分析!C$39)</f>
        <v>津幡町簡易水道事業会計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x14ac:dyDescent="0.2">
      <c r="A32" s="169" t="str">
        <f>IF(連結実質赤字比率に係る赤字・黒字の構成分析!C$38="",NA(),連結実質赤字比率に係る赤字・黒字の構成分析!C$38)</f>
        <v>津幡町国民健康保険特別会計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0.46</v>
      </c>
    </row>
    <row r="33" spans="1:16" x14ac:dyDescent="0.2">
      <c r="A33" s="169" t="str">
        <f>IF(連結実質赤字比率に係る赤字・黒字の構成分析!C$37="",NA(),連結実質赤字比率に係る赤字・黒字の構成分析!C$37)</f>
        <v>津幡町介護保険特別会計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0.68</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2.2400000000000002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2.2999999999999998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3.14</v>
      </c>
    </row>
    <row r="35" spans="1:16" x14ac:dyDescent="0.2">
      <c r="A35" s="169" t="str">
        <f>IF(連結実質赤字比率に係る赤字・黒字の構成分析!C$35="",NA(),連結実質赤字比率に係る赤字・黒字の構成分析!C$35)</f>
        <v>津幡町病院事業会計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3.52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10.16</v>
      </c>
    </row>
    <row r="36" spans="1:16" x14ac:dyDescent="0.2">
      <c r="A36" s="169" t="str">
        <f>IF(連結実質赤字比率に係る赤字・黒字の構成分析!C$34="",NA(),連結実質赤字比率に係る赤字・黒字の構成分析!C$34)</f>
        <v>津幡町水道事業会計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2007</v>
      </c>
      <c r="E42" s="170"/>
      <c r="F42" s="170"/>
      <c r="G42" s="170">
        <f>'実質公債費比率（分子）の構造'!L$52</f>
        <v>1917</v>
      </c>
      <c r="H42" s="170"/>
      <c r="I42" s="170"/>
      <c r="J42" s="170">
        <f>'実質公債費比率（分子）の構造'!M$52</f>
        <v>1811</v>
      </c>
      <c r="K42" s="170"/>
      <c r="L42" s="170"/>
      <c r="M42" s="170">
        <f>'実質公債費比率（分子）の構造'!N$52</f>
        <v>1847</v>
      </c>
      <c r="N42" s="170"/>
      <c r="O42" s="170"/>
      <c r="P42" s="170">
        <f>'実質公債費比率（分子）の構造'!O$52</f>
        <v>1553</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85</v>
      </c>
      <c r="C45" s="170"/>
      <c r="D45" s="170"/>
      <c r="E45" s="170">
        <f>'実質公債費比率（分子）の構造'!L$49</f>
        <v>74</v>
      </c>
      <c r="F45" s="170"/>
      <c r="G45" s="170"/>
      <c r="H45" s="170">
        <f>'実質公債費比率（分子）の構造'!M$49</f>
        <v>61</v>
      </c>
      <c r="I45" s="170"/>
      <c r="J45" s="170"/>
      <c r="K45" s="170">
        <f>'実質公債費比率（分子）の構造'!N$49</f>
        <v>20</v>
      </c>
      <c r="L45" s="170"/>
      <c r="M45" s="170"/>
      <c r="N45" s="170">
        <f>'実質公債費比率（分子）の構造'!O$49</f>
        <v>21</v>
      </c>
      <c r="O45" s="170"/>
      <c r="P45" s="170"/>
    </row>
    <row r="46" spans="1:16" x14ac:dyDescent="0.2">
      <c r="A46" s="170" t="s">
        <v>69</v>
      </c>
      <c r="B46" s="170">
        <f>'実質公債費比率（分子）の構造'!K$48</f>
        <v>765</v>
      </c>
      <c r="C46" s="170"/>
      <c r="D46" s="170"/>
      <c r="E46" s="170">
        <f>'実質公債費比率（分子）の構造'!L$48</f>
        <v>714</v>
      </c>
      <c r="F46" s="170"/>
      <c r="G46" s="170"/>
      <c r="H46" s="170">
        <f>'実質公債費比率（分子）の構造'!M$48</f>
        <v>674</v>
      </c>
      <c r="I46" s="170"/>
      <c r="J46" s="170"/>
      <c r="K46" s="170">
        <f>'実質公債費比率（分子）の構造'!N$48</f>
        <v>667</v>
      </c>
      <c r="L46" s="170"/>
      <c r="M46" s="170"/>
      <c r="N46" s="170">
        <f>'実質公債費比率（分子）の構造'!O$48</f>
        <v>595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1792</v>
      </c>
      <c r="C49" s="170"/>
      <c r="D49" s="170"/>
      <c r="E49" s="170">
        <f>'実質公債費比率（分子）の構造'!L$45</f>
        <v>1744</v>
      </c>
      <c r="F49" s="170"/>
      <c r="G49" s="170"/>
      <c r="H49" s="170">
        <f>'実質公債費比率（分子）の構造'!M$45</f>
        <v>1567</v>
      </c>
      <c r="I49" s="170"/>
      <c r="J49" s="170"/>
      <c r="K49" s="170">
        <f>'実質公債費比率（分子）の構造'!N$45</f>
        <v>1701</v>
      </c>
      <c r="L49" s="170"/>
      <c r="M49" s="170"/>
      <c r="N49" s="170">
        <f>'実質公債費比率（分子）の構造'!O$45</f>
        <v>1536</v>
      </c>
      <c r="O49" s="170"/>
      <c r="P49" s="170"/>
    </row>
    <row r="50" spans="1:16" x14ac:dyDescent="0.2">
      <c r="A50" s="170" t="s">
        <v>73</v>
      </c>
      <c r="B50" s="170" t="e">
        <f>NA()</f>
        <v>#N/A</v>
      </c>
      <c r="C50" s="170">
        <f>IF(ISNUMBER('実質公債費比率（分子）の構造'!K$53),'実質公債費比率（分子）の構造'!K$53,NA())</f>
        <v>635</v>
      </c>
      <c r="D50" s="170" t="e">
        <f>NA()</f>
        <v>#N/A</v>
      </c>
      <c r="E50" s="170" t="e">
        <f>NA()</f>
        <v>#N/A</v>
      </c>
      <c r="F50" s="170">
        <f>IF(ISNUMBER('実質公債費比率（分子）の構造'!L$53),'実質公債費比率（分子）の構造'!L$53,NA())</f>
        <v>615</v>
      </c>
      <c r="G50" s="170" t="e">
        <f>NA()</f>
        <v>#N/A</v>
      </c>
      <c r="H50" s="170" t="e">
        <f>NA()</f>
        <v>#N/A</v>
      </c>
      <c r="I50" s="170">
        <f>IF(ISNUMBER('実質公債費比率（分子）の構造'!M$53),'実質公債費比率（分子）の構造'!M$53,NA())</f>
        <v>491</v>
      </c>
      <c r="J50" s="170" t="e">
        <f>NA()</f>
        <v>#N/A</v>
      </c>
      <c r="K50" s="170" t="e">
        <f>NA()</f>
        <v>#N/A</v>
      </c>
      <c r="L50" s="170">
        <f>IF(ISNUMBER('実質公債費比率（分子）の構造'!N$53),'実質公債費比率（分子）の構造'!N$53,NA())</f>
        <v>541</v>
      </c>
      <c r="M50" s="170" t="e">
        <f>NA()</f>
        <v>#N/A</v>
      </c>
      <c r="N50" s="170" t="e">
        <f>NA()</f>
        <v>#N/A</v>
      </c>
      <c r="O50" s="170">
        <f>IF(ISNUMBER('実質公債費比率（分子）の構造'!O$53),'実質公債費比率（分子）の構造'!O$53,NA())</f>
        <v>599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17220</v>
      </c>
      <c r="E56" s="169"/>
      <c r="F56" s="169"/>
      <c r="G56" s="169">
        <f>'将来負担比率（分子）の構造'!J$52</f>
        <v>16616</v>
      </c>
      <c r="H56" s="169"/>
      <c r="I56" s="169"/>
      <c r="J56" s="169">
        <f>'将来負担比率（分子）の構造'!K$52</f>
        <v>16744</v>
      </c>
      <c r="K56" s="169"/>
      <c r="L56" s="169"/>
      <c r="M56" s="169">
        <f>'将来負担比率（分子）の構造'!L$52</f>
        <v>17265</v>
      </c>
      <c r="N56" s="169"/>
      <c r="O56" s="169"/>
      <c r="P56" s="169">
        <f>'将来負担比率（分子）の構造'!M$52</f>
        <v>17085</v>
      </c>
    </row>
    <row r="57" spans="1:16" x14ac:dyDescent="0.2">
      <c r="A57" s="169" t="s">
        <v>44</v>
      </c>
      <c r="B57" s="169"/>
      <c r="C57" s="169"/>
      <c r="D57" s="169">
        <f>'将来負担比率（分子）の構造'!I$51</f>
        <v>2026</v>
      </c>
      <c r="E57" s="169"/>
      <c r="F57" s="169"/>
      <c r="G57" s="169">
        <f>'将来負担比率（分子）の構造'!J$51</f>
        <v>2021</v>
      </c>
      <c r="H57" s="169"/>
      <c r="I57" s="169"/>
      <c r="J57" s="169">
        <f>'将来負担比率（分子）の構造'!K$51</f>
        <v>2043</v>
      </c>
      <c r="K57" s="169"/>
      <c r="L57" s="169"/>
      <c r="M57" s="169">
        <f>'将来負担比率（分子）の構造'!L$51</f>
        <v>2104</v>
      </c>
      <c r="N57" s="169"/>
      <c r="O57" s="169"/>
      <c r="P57" s="169">
        <f>'将来負担比率（分子）の構造'!M$51</f>
        <v>2098</v>
      </c>
    </row>
    <row r="58" spans="1:16" x14ac:dyDescent="0.2">
      <c r="A58" s="169" t="s">
        <v>43</v>
      </c>
      <c r="B58" s="169"/>
      <c r="C58" s="169"/>
      <c r="D58" s="169">
        <f>'将来負担比率（分子）の構造'!I$50</f>
        <v>1790</v>
      </c>
      <c r="E58" s="169"/>
      <c r="F58" s="169"/>
      <c r="G58" s="169">
        <f>'将来負担比率（分子）の構造'!J$50</f>
        <v>1809</v>
      </c>
      <c r="H58" s="169"/>
      <c r="I58" s="169"/>
      <c r="J58" s="169">
        <f>'将来負担比率（分子）の構造'!K$50</f>
        <v>2021</v>
      </c>
      <c r="K58" s="169"/>
      <c r="L58" s="169"/>
      <c r="M58" s="169">
        <f>'将来負担比率（分子）の構造'!L$50</f>
        <v>2943</v>
      </c>
      <c r="N58" s="169"/>
      <c r="O58" s="169"/>
      <c r="P58" s="169">
        <f>'将来負担比率（分子）の構造'!M$50</f>
        <v>3291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277</v>
      </c>
      <c r="C61" s="169"/>
      <c r="D61" s="169"/>
      <c r="E61" s="169">
        <f>'将来負担比率（分子）の構造'!J$46</f>
        <v>245</v>
      </c>
      <c r="F61" s="169"/>
      <c r="G61" s="169"/>
      <c r="H61" s="169">
        <f>'将来負担比率（分子）の構造'!K$46</f>
        <v>213</v>
      </c>
      <c r="I61" s="169"/>
      <c r="J61" s="169"/>
      <c r="K61" s="169">
        <f>'将来負担比率（分子）の構造'!L$46</f>
        <v>210</v>
      </c>
      <c r="L61" s="169"/>
      <c r="M61" s="169"/>
      <c r="N61" s="169">
        <f>'将来負担比率（分子）の構造'!M$46</f>
        <v>177</v>
      </c>
      <c r="O61" s="169"/>
      <c r="P61" s="169"/>
    </row>
    <row r="62" spans="1:16" x14ac:dyDescent="0.2">
      <c r="A62" s="169" t="s">
        <v>37</v>
      </c>
      <c r="B62" s="169">
        <f>'将来負担比率（分子）の構造'!I$45</f>
        <v>1651</v>
      </c>
      <c r="C62" s="169"/>
      <c r="D62" s="169"/>
      <c r="E62" s="169">
        <f>'将来負担比率（分子）の構造'!J$45</f>
        <v>1609</v>
      </c>
      <c r="F62" s="169"/>
      <c r="G62" s="169"/>
      <c r="H62" s="169">
        <f>'将来負担比率（分子）の構造'!K$45</f>
        <v>1548</v>
      </c>
      <c r="I62" s="169"/>
      <c r="J62" s="169"/>
      <c r="K62" s="169">
        <f>'将来負担比率（分子）の構造'!L$45</f>
        <v>1509</v>
      </c>
      <c r="L62" s="169"/>
      <c r="M62" s="169"/>
      <c r="N62" s="169">
        <f>'将来負担比率（分子）の構造'!M$45</f>
        <v>1441</v>
      </c>
      <c r="O62" s="169"/>
      <c r="P62" s="169"/>
    </row>
    <row r="63" spans="1:16" x14ac:dyDescent="0.2">
      <c r="A63" s="169" t="s">
        <v>36</v>
      </c>
      <c r="B63" s="169">
        <f>'将来負担比率（分子）の構造'!I$44</f>
        <v>303</v>
      </c>
      <c r="C63" s="169"/>
      <c r="D63" s="169"/>
      <c r="E63" s="169">
        <f>'将来負担比率（分子）の構造'!J$44</f>
        <v>253</v>
      </c>
      <c r="F63" s="169"/>
      <c r="G63" s="169"/>
      <c r="H63" s="169">
        <f>'将来負担比率（分子）の構造'!K$44</f>
        <v>246</v>
      </c>
      <c r="I63" s="169"/>
      <c r="J63" s="169"/>
      <c r="K63" s="169">
        <f>'将来負担比率（分子）の構造'!L$44</f>
        <v>758</v>
      </c>
      <c r="L63" s="169"/>
      <c r="M63" s="169"/>
      <c r="N63" s="169">
        <f>'将来負担比率（分子）の構造'!M$44</f>
        <v>1738</v>
      </c>
      <c r="O63" s="169"/>
      <c r="P63" s="169"/>
    </row>
    <row r="64" spans="1:16" x14ac:dyDescent="0.2">
      <c r="A64" s="169" t="s">
        <v>35</v>
      </c>
      <c r="B64" s="169">
        <f>'将来負担比率（分子）の構造'!I$43</f>
        <v>9663</v>
      </c>
      <c r="C64" s="169"/>
      <c r="D64" s="169"/>
      <c r="E64" s="169">
        <f>'将来負担比率（分子）の構造'!J$43</f>
        <v>8919</v>
      </c>
      <c r="F64" s="169"/>
      <c r="G64" s="169"/>
      <c r="H64" s="169">
        <f>'将来負担比率（分子）の構造'!K$43</f>
        <v>8151</v>
      </c>
      <c r="I64" s="169"/>
      <c r="J64" s="169"/>
      <c r="K64" s="169">
        <f>'将来負担比率（分子）の構造'!L$43</f>
        <v>7763</v>
      </c>
      <c r="L64" s="169"/>
      <c r="M64" s="169"/>
      <c r="N64" s="169">
        <f>'将来負担比率（分子）の構造'!M$43</f>
        <v>7482</v>
      </c>
      <c r="O64" s="169"/>
      <c r="P64" s="169"/>
    </row>
    <row r="65" spans="1:16" x14ac:dyDescent="0.2">
      <c r="A65" s="169" t="s">
        <v>34</v>
      </c>
      <c r="B65" s="169">
        <f>'将来負担比率（分子）の構造'!I$42</f>
        <v>141</v>
      </c>
      <c r="C65" s="169"/>
      <c r="D65" s="169"/>
      <c r="E65" s="169">
        <f>'将来負担比率（分子）の構造'!J$42</f>
        <v>153</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14240</v>
      </c>
      <c r="C66" s="169"/>
      <c r="D66" s="169"/>
      <c r="E66" s="169">
        <f>'将来負担比率（分子）の構造'!J$41</f>
        <v>14262</v>
      </c>
      <c r="F66" s="169"/>
      <c r="G66" s="169"/>
      <c r="H66" s="169">
        <f>'将来負担比率（分子）の構造'!K$41</f>
        <v>16022</v>
      </c>
      <c r="I66" s="169"/>
      <c r="J66" s="169"/>
      <c r="K66" s="169">
        <f>'将来負担比率（分子）の構造'!L$41</f>
        <v>16741</v>
      </c>
      <c r="L66" s="169"/>
      <c r="M66" s="169"/>
      <c r="N66" s="169">
        <f>'将来負担比率（分子）の構造'!M$41</f>
        <v>17097</v>
      </c>
      <c r="O66" s="169"/>
      <c r="P66" s="169"/>
    </row>
    <row r="67" spans="1:16" x14ac:dyDescent="0.2">
      <c r="A67" s="169" t="s">
        <v>77</v>
      </c>
      <c r="B67" s="169" t="e">
        <f>NA()</f>
        <v>#N/A</v>
      </c>
      <c r="C67" s="169">
        <f>IF(ISNUMBER('将来負担比率（分子）の構造'!I$53), IF('将来負担比率（分子）の構造'!I$53 &lt; 0, 0, '将来負担比率（分子）の構造'!I$53), NA())</f>
        <v>5239</v>
      </c>
      <c r="D67" s="169" t="e">
        <f>NA()</f>
        <v>#N/A</v>
      </c>
      <c r="E67" s="169" t="e">
        <f>NA()</f>
        <v>#N/A</v>
      </c>
      <c r="F67" s="169">
        <f>IF(ISNUMBER('将来負担比率（分子）の構造'!J$53), IF('将来負担比率（分子）の構造'!J$53 &lt; 0, 0, '将来負担比率（分子）の構造'!J$53), NA())</f>
        <v>4996</v>
      </c>
      <c r="G67" s="169" t="e">
        <f>NA()</f>
        <v>#N/A</v>
      </c>
      <c r="H67" s="169" t="e">
        <f>NA()</f>
        <v>#N/A</v>
      </c>
      <c r="I67" s="169">
        <f>IF(ISNUMBER('将来負担比率（分子）の構造'!K$53), IF('将来負担比率（分子）の構造'!K$53 &lt; 0, 0, '将来負担比率（分子）の構造'!K$53), NA())</f>
        <v>5373</v>
      </c>
      <c r="J67" s="169" t="e">
        <f>NA()</f>
        <v>#N/A</v>
      </c>
      <c r="K67" s="169" t="e">
        <f>NA()</f>
        <v>#N/A</v>
      </c>
      <c r="L67" s="169">
        <f>IF(ISNUMBER('将来負担比率（分子）の構造'!L$53), IF('将来負担比率（分子）の構造'!L$53 &lt; 0, 0, '将来負担比率（分子）の構造'!L$53), NA())</f>
        <v>4670</v>
      </c>
      <c r="M67" s="169" t="e">
        <f>NA()</f>
        <v>#N/A</v>
      </c>
      <c r="N67" s="169" t="e">
        <f>NA()</f>
        <v>#N/A</v>
      </c>
      <c r="O67" s="169">
        <f>IF(ISNUMBER('将来負担比率（分子）の構造'!M$53), IF('将来負担比率（分子）の構造'!M$53 &lt; 0, 0, '将来負担比率（分子）の構造'!M$53), NA())</f>
        <v>5460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1047</v>
      </c>
      <c r="C72" s="173">
        <f>基金残高に係る経年分析!G55</f>
        <v>1752</v>
      </c>
      <c r="D72" s="173">
        <f>基金残高に係る経年分析!H55</f>
        <v>2123</v>
      </c>
    </row>
    <row r="73" spans="1:16" x14ac:dyDescent="0.2">
      <c r="A73" s="172" t="s">
        <v>80</v>
      </c>
      <c r="B73" s="173">
        <f>基金残高に係る経年分析!F56</f>
        <v>1</v>
      </c>
      <c r="C73" s="173">
        <f>基金残高に係る経年分析!G56</f>
        <v>143</v>
      </c>
      <c r="D73" s="173">
        <f>基金残高に係る経年分析!H56</f>
        <v>143</v>
      </c>
    </row>
    <row r="74" spans="1:16" x14ac:dyDescent="0.2">
      <c r="A74" s="172" t="s">
        <v>81</v>
      </c>
      <c r="B74" s="173">
        <f>基金残高に係る経年分析!F57</f>
        <v>243</v>
      </c>
      <c r="C74" s="173">
        <f>基金残高に係る経年分析!G57</f>
        <v>194</v>
      </c>
      <c r="D74" s="173">
        <f>基金残高に係る経年分析!H57</f>
        <v>192</v>
      </c>
    </row>
  </sheetData>
  <sheetProtection algorithmName="SHA-512" hashValue="Ad+vHzwxT4cAMdaawVz/33+t20xaK+nMwWc+LFoZZSAvWvZaUWyNucd4+bmoMo59E8+QmLOVbbMUPpCY1y/20Q==" saltValue="qIsM9kWHBXpKz5WPDcgS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2024-03-22T01:35:24Z</cp:lastPrinted>
  <dcterms:created xsi:type="dcterms:W3CDTF">2024-02-05T01:13:01Z</dcterms:created>
  <dcterms:modified xsi:type="dcterms:W3CDTF">2024-09-25T05:29:05Z</dcterms:modified>
  <cp:category/>
</cp:coreProperties>
</file>